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H:\School\Semester 6\SPR500\SPR500 Project\SPR500 Project Final Submission\"/>
    </mc:Choice>
  </mc:AlternateContent>
  <xr:revisionPtr revIDLastSave="0" documentId="13_ncr:1_{5AFAC880-3B4A-45D5-817C-CFDB0C11AF26}" xr6:coauthVersionLast="47" xr6:coauthVersionMax="47" xr10:uidLastSave="{00000000-0000-0000-0000-000000000000}"/>
  <bookViews>
    <workbookView xWindow="8985" yWindow="3225" windowWidth="28800" windowHeight="15435" tabRatio="771" activeTab="6" xr2:uid="{1772835C-03E2-4792-8687-0CD239AC164D}"/>
  </bookViews>
  <sheets>
    <sheet name="Instructions" sheetId="2" r:id="rId1"/>
    <sheet name="Threat Source Catalog" sheetId="4" r:id="rId2"/>
    <sheet name="Threat Event Catalog" sheetId="11" r:id="rId3"/>
    <sheet name="Vulnerability Catalog" sheetId="3" r:id="rId4"/>
    <sheet name="Impact Catalog" sheetId="12" r:id="rId5"/>
    <sheet name="Control Catalog" sheetId="13" r:id="rId6"/>
    <sheet name="Assets" sheetId="16" r:id="rId7"/>
    <sheet name="TS Identification" sheetId="7" r:id="rId8"/>
    <sheet name="TE Identification" sheetId="8" r:id="rId9"/>
    <sheet name="V Identification" sheetId="9" r:id="rId10"/>
    <sheet name="I Identification" sheetId="14" r:id="rId11"/>
    <sheet name="C Identification" sheetId="15" r:id="rId12"/>
    <sheet name="Overview" sheetId="10" r:id="rId13"/>
    <sheet name="Scales" sheetId="6" r:id="rId14"/>
    <sheet name="Data" sheetId="5" r:id="rId15"/>
  </sheets>
  <externalReferences>
    <externalReference r:id="rId16"/>
  </externalReferences>
  <definedNames>
    <definedName name="ATE" comment="TABLE E-2 Modified: Threat Events">'Threat Event Catalog'!$A$4:$A$94</definedName>
    <definedName name="COAC" comment="TABLE D-3: ASSESSMENT SCALE – CHARACTERISTICS OF ADVERSARY CAPABILITY">Scales!$A$3:$A$7</definedName>
    <definedName name="COAI" comment="TABLE D-4: ASSESSMENT SCALE – CHARACTERISTICS OF ADVERSARY INTENT">Scales!$F$3:$F$7</definedName>
    <definedName name="COAT" comment="TABLE D-5: ASSESSMENT SCALE – CHARACTERISTICS OF ADVERSARY TARGETING">Scales!$K$3:$K$7</definedName>
    <definedName name="NA" comment="N/A">Scales!$A$61</definedName>
    <definedName name="NATE" comment="TABLE E-2 Modified: Threat Events">'Threat Event Catalog'!$A$95:$A$113</definedName>
    <definedName name="NATS" comment="TABLE D-6: ASSESSMENT SCALE – RANGE OF EFFECTS FOR NON-ADVERSARIAL THREAT SOURCES">Scales!$P$3:$P$7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505" i="10" l="1"/>
  <c r="D12" i="8"/>
  <c r="D11" i="8"/>
  <c r="D10" i="8"/>
  <c r="D4" i="8"/>
  <c r="D9" i="8" l="1"/>
  <c r="D8" i="8"/>
  <c r="D7" i="8"/>
  <c r="D6" i="8"/>
  <c r="CD501" i="5" l="1"/>
  <c r="AO500" i="5"/>
  <c r="D13" i="8"/>
  <c r="D5" i="8"/>
  <c r="D3" i="8"/>
  <c r="D71" i="9"/>
  <c r="D7" i="9"/>
  <c r="D33" i="9"/>
  <c r="X505" i="10"/>
  <c r="X504" i="10"/>
  <c r="D17" i="15"/>
  <c r="O500" i="14"/>
  <c r="O499" i="14"/>
  <c r="O498" i="14"/>
  <c r="O497" i="14"/>
  <c r="O496" i="14"/>
  <c r="O495" i="14"/>
  <c r="O494" i="14"/>
  <c r="O493" i="14"/>
  <c r="O492" i="14"/>
  <c r="O491" i="14"/>
  <c r="O490" i="14"/>
  <c r="O489" i="14"/>
  <c r="O488" i="14"/>
  <c r="O487" i="14"/>
  <c r="O486" i="14"/>
  <c r="O485" i="14"/>
  <c r="O484" i="14"/>
  <c r="O483" i="14"/>
  <c r="O482" i="14"/>
  <c r="O481" i="14"/>
  <c r="O480" i="14"/>
  <c r="O479" i="14"/>
  <c r="O478" i="14"/>
  <c r="O477" i="14"/>
  <c r="O476" i="14"/>
  <c r="O475" i="14"/>
  <c r="O474" i="14"/>
  <c r="O473" i="14"/>
  <c r="O472" i="14"/>
  <c r="O471" i="14"/>
  <c r="O470" i="14"/>
  <c r="O469" i="14"/>
  <c r="O468" i="14"/>
  <c r="O467" i="14"/>
  <c r="O466" i="14"/>
  <c r="O465" i="14"/>
  <c r="O464" i="14"/>
  <c r="O463" i="14"/>
  <c r="O462" i="14"/>
  <c r="O461" i="14"/>
  <c r="O460" i="14"/>
  <c r="O459" i="14"/>
  <c r="O458" i="14"/>
  <c r="O457" i="14"/>
  <c r="O456" i="14"/>
  <c r="O455" i="14"/>
  <c r="O454" i="14"/>
  <c r="O453" i="14"/>
  <c r="O452" i="14"/>
  <c r="O451" i="14"/>
  <c r="O450" i="14"/>
  <c r="O449" i="14"/>
  <c r="O448" i="14"/>
  <c r="O447" i="14"/>
  <c r="O446" i="14"/>
  <c r="O445" i="14"/>
  <c r="O444" i="14"/>
  <c r="O443" i="14"/>
  <c r="O442" i="14"/>
  <c r="O441" i="14"/>
  <c r="O440" i="14"/>
  <c r="O439" i="14"/>
  <c r="O438" i="14"/>
  <c r="O437" i="14"/>
  <c r="O436" i="14"/>
  <c r="O435" i="14"/>
  <c r="O434" i="14"/>
  <c r="O433" i="14"/>
  <c r="O432" i="14"/>
  <c r="O431" i="14"/>
  <c r="O430" i="14"/>
  <c r="O429" i="14"/>
  <c r="O428" i="14"/>
  <c r="O427" i="14"/>
  <c r="O426" i="14"/>
  <c r="O425" i="14"/>
  <c r="O424" i="14"/>
  <c r="O423" i="14"/>
  <c r="O422" i="14"/>
  <c r="O421" i="14"/>
  <c r="O420" i="14"/>
  <c r="O419" i="14"/>
  <c r="O418" i="14"/>
  <c r="O417" i="14"/>
  <c r="O416" i="14"/>
  <c r="O415" i="14"/>
  <c r="O414" i="14"/>
  <c r="O413" i="14"/>
  <c r="O412" i="14"/>
  <c r="O411" i="14"/>
  <c r="O410" i="14"/>
  <c r="O409" i="14"/>
  <c r="O408" i="14"/>
  <c r="O407" i="14"/>
  <c r="O406" i="14"/>
  <c r="O405" i="14"/>
  <c r="O404" i="14"/>
  <c r="O403" i="14"/>
  <c r="O402" i="14"/>
  <c r="O401" i="14"/>
  <c r="O400" i="14"/>
  <c r="O399" i="14"/>
  <c r="O398" i="14"/>
  <c r="O397" i="14"/>
  <c r="O396" i="14"/>
  <c r="O395" i="14"/>
  <c r="O394" i="14"/>
  <c r="O393" i="14"/>
  <c r="O392" i="14"/>
  <c r="O391" i="14"/>
  <c r="O390" i="14"/>
  <c r="O389" i="14"/>
  <c r="O388" i="14"/>
  <c r="O387" i="14"/>
  <c r="O386" i="14"/>
  <c r="O385" i="14"/>
  <c r="O384" i="14"/>
  <c r="O383" i="14"/>
  <c r="O382" i="14"/>
  <c r="O381" i="14"/>
  <c r="O380" i="14"/>
  <c r="O379" i="14"/>
  <c r="O378" i="14"/>
  <c r="O377" i="14"/>
  <c r="O376" i="14"/>
  <c r="O375" i="14"/>
  <c r="O374" i="14"/>
  <c r="O373" i="14"/>
  <c r="O372" i="14"/>
  <c r="O371" i="14"/>
  <c r="O370" i="14"/>
  <c r="O369" i="14"/>
  <c r="O368" i="14"/>
  <c r="O367" i="14"/>
  <c r="O366" i="14"/>
  <c r="O365" i="14"/>
  <c r="O364" i="14"/>
  <c r="O363" i="14"/>
  <c r="O362" i="14"/>
  <c r="O361" i="14"/>
  <c r="O360" i="14"/>
  <c r="O359" i="14"/>
  <c r="O358" i="14"/>
  <c r="O357" i="14"/>
  <c r="O356" i="14"/>
  <c r="O355" i="14"/>
  <c r="O354" i="14"/>
  <c r="O353" i="14"/>
  <c r="O352" i="14"/>
  <c r="O351" i="14"/>
  <c r="O350" i="14"/>
  <c r="O349" i="14"/>
  <c r="O348" i="14"/>
  <c r="O347" i="14"/>
  <c r="O346" i="14"/>
  <c r="O345" i="14"/>
  <c r="O344" i="14"/>
  <c r="O343" i="14"/>
  <c r="O342" i="14"/>
  <c r="O341" i="14"/>
  <c r="O340" i="14"/>
  <c r="O339" i="14"/>
  <c r="O338" i="14"/>
  <c r="O337" i="14"/>
  <c r="O336" i="14"/>
  <c r="O335" i="14"/>
  <c r="O334" i="14"/>
  <c r="O333" i="14"/>
  <c r="O332" i="14"/>
  <c r="O331" i="14"/>
  <c r="O330" i="14"/>
  <c r="O329" i="14"/>
  <c r="O328" i="14"/>
  <c r="O327" i="14"/>
  <c r="O326" i="14"/>
  <c r="O325" i="14"/>
  <c r="O324" i="14"/>
  <c r="O323" i="14"/>
  <c r="O322" i="14"/>
  <c r="O321" i="14"/>
  <c r="O320" i="14"/>
  <c r="O319" i="14"/>
  <c r="O318" i="14"/>
  <c r="O317" i="14"/>
  <c r="O316" i="14"/>
  <c r="O315" i="14"/>
  <c r="O314" i="14"/>
  <c r="O313" i="14"/>
  <c r="O312" i="14"/>
  <c r="O311" i="14"/>
  <c r="O310" i="14"/>
  <c r="O309" i="14"/>
  <c r="O308" i="14"/>
  <c r="O307" i="14"/>
  <c r="O306" i="14"/>
  <c r="O305" i="14"/>
  <c r="O304" i="14"/>
  <c r="O303" i="14"/>
  <c r="O302" i="14"/>
  <c r="O301" i="14"/>
  <c r="O300" i="14"/>
  <c r="O299" i="14"/>
  <c r="O298" i="14"/>
  <c r="O297" i="14"/>
  <c r="O296" i="14"/>
  <c r="O295" i="14"/>
  <c r="O294" i="14"/>
  <c r="O293" i="14"/>
  <c r="O292" i="14"/>
  <c r="O291" i="14"/>
  <c r="O290" i="14"/>
  <c r="O289" i="14"/>
  <c r="O288" i="14"/>
  <c r="O287" i="14"/>
  <c r="O286" i="14"/>
  <c r="O285" i="14"/>
  <c r="O284" i="14"/>
  <c r="O283" i="14"/>
  <c r="O282" i="14"/>
  <c r="O281" i="14"/>
  <c r="O280" i="14"/>
  <c r="O279" i="14"/>
  <c r="O278" i="14"/>
  <c r="O277" i="14"/>
  <c r="O276" i="14"/>
  <c r="O275" i="14"/>
  <c r="O274" i="14"/>
  <c r="O273" i="14"/>
  <c r="O272" i="14"/>
  <c r="O271" i="14"/>
  <c r="O270" i="14"/>
  <c r="O269" i="14"/>
  <c r="O268" i="14"/>
  <c r="O267" i="14"/>
  <c r="O266" i="14"/>
  <c r="O265" i="14"/>
  <c r="O264" i="14"/>
  <c r="O263" i="14"/>
  <c r="O262" i="14"/>
  <c r="O261" i="14"/>
  <c r="O260" i="14"/>
  <c r="O259" i="14"/>
  <c r="O258" i="14"/>
  <c r="O257" i="14"/>
  <c r="O256" i="14"/>
  <c r="O255" i="14"/>
  <c r="O254" i="14"/>
  <c r="O253" i="14"/>
  <c r="O252" i="14"/>
  <c r="O251" i="14"/>
  <c r="O250" i="14"/>
  <c r="O249" i="14"/>
  <c r="O248" i="14"/>
  <c r="O247" i="14"/>
  <c r="O246" i="14"/>
  <c r="O245" i="14"/>
  <c r="O244" i="14"/>
  <c r="O243" i="14"/>
  <c r="O242" i="14"/>
  <c r="O241" i="14"/>
  <c r="O240" i="14"/>
  <c r="O239" i="14"/>
  <c r="O238" i="14"/>
  <c r="O237" i="14"/>
  <c r="O236" i="14"/>
  <c r="O235" i="14"/>
  <c r="O234" i="14"/>
  <c r="O233" i="14"/>
  <c r="O232" i="14"/>
  <c r="O231" i="14"/>
  <c r="O230" i="14"/>
  <c r="O229" i="14"/>
  <c r="O228" i="14"/>
  <c r="O227" i="14"/>
  <c r="O226" i="14"/>
  <c r="O225" i="14"/>
  <c r="O224" i="14"/>
  <c r="O223" i="14"/>
  <c r="O222" i="14"/>
  <c r="O221" i="14"/>
  <c r="O220" i="14"/>
  <c r="O219" i="14"/>
  <c r="O218" i="14"/>
  <c r="O217" i="14"/>
  <c r="O216" i="14"/>
  <c r="O215" i="14"/>
  <c r="O214" i="14"/>
  <c r="O213" i="14"/>
  <c r="O212" i="14"/>
  <c r="O211" i="14"/>
  <c r="O210" i="14"/>
  <c r="O209" i="14"/>
  <c r="O208" i="14"/>
  <c r="O207" i="14"/>
  <c r="O206" i="14"/>
  <c r="O205" i="14"/>
  <c r="O204" i="14"/>
  <c r="O203" i="14"/>
  <c r="O202" i="14"/>
  <c r="O201" i="14"/>
  <c r="O200" i="14"/>
  <c r="O199" i="14"/>
  <c r="O198" i="14"/>
  <c r="O197" i="14"/>
  <c r="O196" i="14"/>
  <c r="O195" i="14"/>
  <c r="O194" i="14"/>
  <c r="O193" i="14"/>
  <c r="O192" i="14"/>
  <c r="O191" i="14"/>
  <c r="O190" i="14"/>
  <c r="O189" i="14"/>
  <c r="O188" i="14"/>
  <c r="O187" i="14"/>
  <c r="O186" i="14"/>
  <c r="O185" i="14"/>
  <c r="O184" i="14"/>
  <c r="O183" i="14"/>
  <c r="O182" i="14"/>
  <c r="O181" i="14"/>
  <c r="O180" i="14"/>
  <c r="O179" i="14"/>
  <c r="O178" i="14"/>
  <c r="O177" i="14"/>
  <c r="O176" i="14"/>
  <c r="O175" i="14"/>
  <c r="O174" i="14"/>
  <c r="O173" i="14"/>
  <c r="O172" i="14"/>
  <c r="O171" i="14"/>
  <c r="O170" i="14"/>
  <c r="O169" i="14"/>
  <c r="O168" i="14"/>
  <c r="O167" i="14"/>
  <c r="O166" i="14"/>
  <c r="O165" i="14"/>
  <c r="O164" i="14"/>
  <c r="O163" i="14"/>
  <c r="O162" i="14"/>
  <c r="O161" i="14"/>
  <c r="O160" i="14"/>
  <c r="O159" i="14"/>
  <c r="O158" i="14"/>
  <c r="O157" i="14"/>
  <c r="O156" i="14"/>
  <c r="O155" i="14"/>
  <c r="O154" i="14"/>
  <c r="O153" i="14"/>
  <c r="O152" i="14"/>
  <c r="O151" i="14"/>
  <c r="O150" i="14"/>
  <c r="O149" i="14"/>
  <c r="O148" i="14"/>
  <c r="O147" i="14"/>
  <c r="O146" i="14"/>
  <c r="O145" i="14"/>
  <c r="O144" i="14"/>
  <c r="O143" i="14"/>
  <c r="O142" i="14"/>
  <c r="O141" i="14"/>
  <c r="O140" i="14"/>
  <c r="O139" i="14"/>
  <c r="O138" i="14"/>
  <c r="O137" i="14"/>
  <c r="O136" i="14"/>
  <c r="O135" i="14"/>
  <c r="O134" i="14"/>
  <c r="O133" i="14"/>
  <c r="O132" i="14"/>
  <c r="O131" i="14"/>
  <c r="O130" i="14"/>
  <c r="O129" i="14"/>
  <c r="O128" i="14"/>
  <c r="O127" i="14"/>
  <c r="O126" i="14"/>
  <c r="O125" i="14"/>
  <c r="O124" i="14"/>
  <c r="O123" i="14"/>
  <c r="O122" i="14"/>
  <c r="O121" i="14"/>
  <c r="O120" i="14"/>
  <c r="O119" i="14"/>
  <c r="O118" i="14"/>
  <c r="O117" i="14"/>
  <c r="O116" i="14"/>
  <c r="O115" i="14"/>
  <c r="O114" i="14"/>
  <c r="O113" i="14"/>
  <c r="O112" i="14"/>
  <c r="O111" i="14"/>
  <c r="O110" i="14"/>
  <c r="O109" i="14"/>
  <c r="O108" i="14"/>
  <c r="O107" i="14"/>
  <c r="O106" i="14"/>
  <c r="O105" i="14"/>
  <c r="O104" i="14"/>
  <c r="O103" i="14"/>
  <c r="O102" i="14"/>
  <c r="O101" i="14"/>
  <c r="O100" i="14"/>
  <c r="O99" i="14"/>
  <c r="O98" i="14"/>
  <c r="O97" i="14"/>
  <c r="O96" i="14"/>
  <c r="O95" i="14"/>
  <c r="O94" i="14"/>
  <c r="O93" i="14"/>
  <c r="O92" i="14"/>
  <c r="O91" i="14"/>
  <c r="O90" i="14"/>
  <c r="O89" i="14"/>
  <c r="S505" i="10"/>
  <c r="S504" i="10"/>
  <c r="D3" i="15" l="1"/>
  <c r="D4" i="15"/>
  <c r="D5" i="15"/>
  <c r="D6" i="15"/>
  <c r="D7" i="15"/>
  <c r="D8" i="15"/>
  <c r="D9" i="15"/>
  <c r="D10" i="15"/>
  <c r="D11" i="15"/>
  <c r="D12" i="15"/>
  <c r="D13" i="15"/>
  <c r="D14" i="15"/>
  <c r="D15" i="15"/>
  <c r="D16" i="15"/>
  <c r="D18" i="15"/>
  <c r="D19" i="15"/>
  <c r="D20" i="15"/>
  <c r="D21" i="15"/>
  <c r="D22" i="15"/>
  <c r="D23" i="15"/>
  <c r="D24" i="15"/>
  <c r="D25" i="15"/>
  <c r="M504" i="10"/>
  <c r="D15" i="9"/>
  <c r="D9" i="9"/>
  <c r="P500" i="7" a="1"/>
  <c r="P500" i="7" s="1"/>
  <c r="P499" i="7" a="1"/>
  <c r="P499" i="7" s="1"/>
  <c r="P498" i="7" a="1"/>
  <c r="P498" i="7" s="1"/>
  <c r="P497" i="7" a="1"/>
  <c r="P497" i="7" s="1"/>
  <c r="P496" i="7" a="1"/>
  <c r="P496" i="7" s="1"/>
  <c r="P495" i="7" a="1"/>
  <c r="P495" i="7" s="1"/>
  <c r="P494" i="7" a="1"/>
  <c r="P494" i="7" s="1"/>
  <c r="P493" i="7" a="1"/>
  <c r="P493" i="7" s="1"/>
  <c r="P492" i="7" a="1"/>
  <c r="P492" i="7" s="1"/>
  <c r="P491" i="7" a="1"/>
  <c r="P491" i="7" s="1"/>
  <c r="P490" i="7" a="1"/>
  <c r="P490" i="7" s="1"/>
  <c r="P489" i="7" a="1"/>
  <c r="P489" i="7" s="1"/>
  <c r="P488" i="7" a="1"/>
  <c r="P488" i="7" s="1"/>
  <c r="P487" i="7" a="1"/>
  <c r="P487" i="7" s="1"/>
  <c r="P486" i="7" a="1"/>
  <c r="P486" i="7" s="1"/>
  <c r="P485" i="7" a="1"/>
  <c r="P485" i="7" s="1"/>
  <c r="P484" i="7" a="1"/>
  <c r="P484" i="7" s="1"/>
  <c r="P483" i="7" a="1"/>
  <c r="P483" i="7" s="1"/>
  <c r="P482" i="7" a="1"/>
  <c r="P482" i="7" s="1"/>
  <c r="P481" i="7" a="1"/>
  <c r="P481" i="7" s="1"/>
  <c r="P480" i="7" a="1"/>
  <c r="P480" i="7" s="1"/>
  <c r="P479" i="7" a="1"/>
  <c r="P479" i="7" s="1"/>
  <c r="P478" i="7" a="1"/>
  <c r="P478" i="7" s="1"/>
  <c r="P477" i="7" a="1"/>
  <c r="P477" i="7" s="1"/>
  <c r="P476" i="7" a="1"/>
  <c r="P476" i="7" s="1"/>
  <c r="P475" i="7" a="1"/>
  <c r="P475" i="7" s="1"/>
  <c r="P474" i="7" a="1"/>
  <c r="P474" i="7" s="1"/>
  <c r="P473" i="7" a="1"/>
  <c r="P473" i="7" s="1"/>
  <c r="P472" i="7" a="1"/>
  <c r="P472" i="7" s="1"/>
  <c r="P471" i="7" a="1"/>
  <c r="P471" i="7" s="1"/>
  <c r="P470" i="7" a="1"/>
  <c r="P470" i="7" s="1"/>
  <c r="P469" i="7" a="1"/>
  <c r="P469" i="7" s="1"/>
  <c r="P468" i="7" a="1"/>
  <c r="P468" i="7" s="1"/>
  <c r="P467" i="7" a="1"/>
  <c r="P467" i="7" s="1"/>
  <c r="P466" i="7" a="1"/>
  <c r="P466" i="7" s="1"/>
  <c r="P465" i="7" a="1"/>
  <c r="P465" i="7" s="1"/>
  <c r="P464" i="7" a="1"/>
  <c r="P464" i="7" s="1"/>
  <c r="P463" i="7" a="1"/>
  <c r="P463" i="7" s="1"/>
  <c r="P462" i="7" a="1"/>
  <c r="P462" i="7" s="1"/>
  <c r="P461" i="7" a="1"/>
  <c r="P461" i="7" s="1"/>
  <c r="P460" i="7" a="1"/>
  <c r="P460" i="7" s="1"/>
  <c r="P459" i="7" a="1"/>
  <c r="P459" i="7" s="1"/>
  <c r="P458" i="7" a="1"/>
  <c r="P458" i="7" s="1"/>
  <c r="P457" i="7" a="1"/>
  <c r="P457" i="7" s="1"/>
  <c r="P456" i="7" a="1"/>
  <c r="P456" i="7" s="1"/>
  <c r="P455" i="7" a="1"/>
  <c r="P455" i="7" s="1"/>
  <c r="P454" i="7" a="1"/>
  <c r="P454" i="7" s="1"/>
  <c r="P453" i="7" a="1"/>
  <c r="P453" i="7" s="1"/>
  <c r="P452" i="7" a="1"/>
  <c r="P452" i="7" s="1"/>
  <c r="P451" i="7" a="1"/>
  <c r="P451" i="7" s="1"/>
  <c r="P450" i="7" a="1"/>
  <c r="P450" i="7" s="1"/>
  <c r="P449" i="7" a="1"/>
  <c r="P449" i="7" s="1"/>
  <c r="P448" i="7" a="1"/>
  <c r="P448" i="7" s="1"/>
  <c r="P447" i="7" a="1"/>
  <c r="P447" i="7" s="1"/>
  <c r="P446" i="7" a="1"/>
  <c r="P446" i="7" s="1"/>
  <c r="P445" i="7" a="1"/>
  <c r="P445" i="7" s="1"/>
  <c r="P444" i="7" a="1"/>
  <c r="P444" i="7" s="1"/>
  <c r="P443" i="7" a="1"/>
  <c r="P443" i="7" s="1"/>
  <c r="P442" i="7" a="1"/>
  <c r="P442" i="7" s="1"/>
  <c r="P441" i="7" a="1"/>
  <c r="P441" i="7" s="1"/>
  <c r="P440" i="7" a="1"/>
  <c r="P440" i="7" s="1"/>
  <c r="P439" i="7" a="1"/>
  <c r="P439" i="7" s="1"/>
  <c r="P438" i="7" a="1"/>
  <c r="P438" i="7" s="1"/>
  <c r="P437" i="7" a="1"/>
  <c r="P437" i="7" s="1"/>
  <c r="P436" i="7" a="1"/>
  <c r="P436" i="7" s="1"/>
  <c r="P435" i="7" a="1"/>
  <c r="P435" i="7" s="1"/>
  <c r="P434" i="7" a="1"/>
  <c r="P434" i="7" s="1"/>
  <c r="P433" i="7" a="1"/>
  <c r="P433" i="7" s="1"/>
  <c r="P432" i="7" a="1"/>
  <c r="P432" i="7" s="1"/>
  <c r="P431" i="7" a="1"/>
  <c r="P431" i="7" s="1"/>
  <c r="P430" i="7" a="1"/>
  <c r="P430" i="7" s="1"/>
  <c r="P429" i="7" a="1"/>
  <c r="P429" i="7" s="1"/>
  <c r="P428" i="7" a="1"/>
  <c r="P428" i="7" s="1"/>
  <c r="P427" i="7" a="1"/>
  <c r="P427" i="7" s="1"/>
  <c r="P426" i="7" a="1"/>
  <c r="P426" i="7" s="1"/>
  <c r="P425" i="7" a="1"/>
  <c r="P425" i="7" s="1"/>
  <c r="P424" i="7" a="1"/>
  <c r="P424" i="7" s="1"/>
  <c r="P423" i="7" a="1"/>
  <c r="P423" i="7" s="1"/>
  <c r="P422" i="7" a="1"/>
  <c r="P422" i="7" s="1"/>
  <c r="P421" i="7" a="1"/>
  <c r="P421" i="7" s="1"/>
  <c r="P420" i="7" a="1"/>
  <c r="P420" i="7" s="1"/>
  <c r="P419" i="7" a="1"/>
  <c r="P419" i="7" s="1"/>
  <c r="P418" i="7" a="1"/>
  <c r="P418" i="7" s="1"/>
  <c r="P417" i="7" a="1"/>
  <c r="P417" i="7" s="1"/>
  <c r="P416" i="7" a="1"/>
  <c r="P416" i="7" s="1"/>
  <c r="P415" i="7" a="1"/>
  <c r="P415" i="7" s="1"/>
  <c r="P414" i="7" a="1"/>
  <c r="P414" i="7" s="1"/>
  <c r="P413" i="7" a="1"/>
  <c r="P413" i="7" s="1"/>
  <c r="P412" i="7" a="1"/>
  <c r="P412" i="7" s="1"/>
  <c r="P411" i="7" a="1"/>
  <c r="P411" i="7" s="1"/>
  <c r="P410" i="7" a="1"/>
  <c r="P410" i="7" s="1"/>
  <c r="P409" i="7" a="1"/>
  <c r="P409" i="7" s="1"/>
  <c r="P408" i="7" a="1"/>
  <c r="P408" i="7" s="1"/>
  <c r="P407" i="7" a="1"/>
  <c r="P407" i="7" s="1"/>
  <c r="P406" i="7" a="1"/>
  <c r="P406" i="7" s="1"/>
  <c r="P405" i="7" a="1"/>
  <c r="P405" i="7" s="1"/>
  <c r="P404" i="7" a="1"/>
  <c r="P404" i="7" s="1"/>
  <c r="P403" i="7" a="1"/>
  <c r="P403" i="7" s="1"/>
  <c r="P402" i="7" a="1"/>
  <c r="P402" i="7" s="1"/>
  <c r="P401" i="7" a="1"/>
  <c r="P401" i="7" s="1"/>
  <c r="P400" i="7" a="1"/>
  <c r="P400" i="7" s="1"/>
  <c r="P399" i="7" a="1"/>
  <c r="P399" i="7" s="1"/>
  <c r="P398" i="7" a="1"/>
  <c r="P398" i="7" s="1"/>
  <c r="P397" i="7" a="1"/>
  <c r="P397" i="7" s="1"/>
  <c r="P396" i="7" a="1"/>
  <c r="P396" i="7" s="1"/>
  <c r="P395" i="7" a="1"/>
  <c r="P395" i="7" s="1"/>
  <c r="P394" i="7" a="1"/>
  <c r="P394" i="7" s="1"/>
  <c r="P393" i="7" a="1"/>
  <c r="P393" i="7" s="1"/>
  <c r="P392" i="7" a="1"/>
  <c r="P392" i="7" s="1"/>
  <c r="P391" i="7" a="1"/>
  <c r="P391" i="7" s="1"/>
  <c r="P390" i="7" a="1"/>
  <c r="P390" i="7" s="1"/>
  <c r="P389" i="7" a="1"/>
  <c r="P389" i="7" s="1"/>
  <c r="P388" i="7" a="1"/>
  <c r="P388" i="7" s="1"/>
  <c r="P387" i="7" a="1"/>
  <c r="P387" i="7" s="1"/>
  <c r="P386" i="7" a="1"/>
  <c r="P386" i="7" s="1"/>
  <c r="P385" i="7" a="1"/>
  <c r="P385" i="7" s="1"/>
  <c r="P384" i="7" a="1"/>
  <c r="P384" i="7" s="1"/>
  <c r="P383" i="7" a="1"/>
  <c r="P383" i="7" s="1"/>
  <c r="P382" i="7" a="1"/>
  <c r="P382" i="7" s="1"/>
  <c r="P381" i="7" a="1"/>
  <c r="P381" i="7" s="1"/>
  <c r="P380" i="7" a="1"/>
  <c r="P380" i="7" s="1"/>
  <c r="P379" i="7" a="1"/>
  <c r="P379" i="7" s="1"/>
  <c r="P378" i="7" a="1"/>
  <c r="P378" i="7" s="1"/>
  <c r="P377" i="7" a="1"/>
  <c r="P377" i="7" s="1"/>
  <c r="P376" i="7" a="1"/>
  <c r="P376" i="7" s="1"/>
  <c r="P375" i="7" a="1"/>
  <c r="P375" i="7" s="1"/>
  <c r="P374" i="7" a="1"/>
  <c r="P374" i="7" s="1"/>
  <c r="P373" i="7" a="1"/>
  <c r="P373" i="7" s="1"/>
  <c r="P372" i="7" a="1"/>
  <c r="P372" i="7" s="1"/>
  <c r="P371" i="7" a="1"/>
  <c r="P371" i="7" s="1"/>
  <c r="P370" i="7" a="1"/>
  <c r="P370" i="7" s="1"/>
  <c r="P369" i="7" a="1"/>
  <c r="P369" i="7" s="1"/>
  <c r="P368" i="7" a="1"/>
  <c r="P368" i="7" s="1"/>
  <c r="P367" i="7" a="1"/>
  <c r="P367" i="7" s="1"/>
  <c r="P366" i="7" a="1"/>
  <c r="P366" i="7" s="1"/>
  <c r="P365" i="7" a="1"/>
  <c r="P365" i="7" s="1"/>
  <c r="P364" i="7" a="1"/>
  <c r="P364" i="7" s="1"/>
  <c r="P363" i="7" a="1"/>
  <c r="P363" i="7" s="1"/>
  <c r="P362" i="7" a="1"/>
  <c r="P362" i="7" s="1"/>
  <c r="P361" i="7" a="1"/>
  <c r="P361" i="7" s="1"/>
  <c r="P360" i="7" a="1"/>
  <c r="P360" i="7" s="1"/>
  <c r="P359" i="7" a="1"/>
  <c r="P359" i="7" s="1"/>
  <c r="P358" i="7" a="1"/>
  <c r="P358" i="7" s="1"/>
  <c r="P357" i="7" a="1"/>
  <c r="P357" i="7" s="1"/>
  <c r="P356" i="7" a="1"/>
  <c r="P356" i="7" s="1"/>
  <c r="P355" i="7" a="1"/>
  <c r="P355" i="7" s="1"/>
  <c r="P354" i="7" a="1"/>
  <c r="P354" i="7" s="1"/>
  <c r="P353" i="7" a="1"/>
  <c r="P353" i="7" s="1"/>
  <c r="P352" i="7" a="1"/>
  <c r="P352" i="7" s="1"/>
  <c r="P351" i="7" a="1"/>
  <c r="P351" i="7" s="1"/>
  <c r="P350" i="7" a="1"/>
  <c r="P350" i="7" s="1"/>
  <c r="P349" i="7" a="1"/>
  <c r="P349" i="7" s="1"/>
  <c r="P348" i="7" a="1"/>
  <c r="P348" i="7" s="1"/>
  <c r="P347" i="7" a="1"/>
  <c r="P347" i="7" s="1"/>
  <c r="P346" i="7" a="1"/>
  <c r="P346" i="7" s="1"/>
  <c r="P345" i="7" a="1"/>
  <c r="P345" i="7" s="1"/>
  <c r="P344" i="7" a="1"/>
  <c r="P344" i="7" s="1"/>
  <c r="P343" i="7" a="1"/>
  <c r="P343" i="7" s="1"/>
  <c r="P342" i="7" a="1"/>
  <c r="P342" i="7" s="1"/>
  <c r="P341" i="7" a="1"/>
  <c r="P341" i="7" s="1"/>
  <c r="P340" i="7" a="1"/>
  <c r="P340" i="7" s="1"/>
  <c r="P339" i="7" a="1"/>
  <c r="P339" i="7" s="1"/>
  <c r="P338" i="7" a="1"/>
  <c r="P338" i="7" s="1"/>
  <c r="P337" i="7" a="1"/>
  <c r="P337" i="7" s="1"/>
  <c r="P336" i="7" a="1"/>
  <c r="P336" i="7" s="1"/>
  <c r="P335" i="7" a="1"/>
  <c r="P335" i="7" s="1"/>
  <c r="P334" i="7" a="1"/>
  <c r="P334" i="7" s="1"/>
  <c r="P333" i="7" a="1"/>
  <c r="P333" i="7" s="1"/>
  <c r="P332" i="7" a="1"/>
  <c r="P332" i="7" s="1"/>
  <c r="P331" i="7" a="1"/>
  <c r="P331" i="7" s="1"/>
  <c r="P330" i="7" a="1"/>
  <c r="P330" i="7" s="1"/>
  <c r="P329" i="7" a="1"/>
  <c r="P329" i="7" s="1"/>
  <c r="P328" i="7" a="1"/>
  <c r="P328" i="7" s="1"/>
  <c r="P327" i="7" a="1"/>
  <c r="P327" i="7" s="1"/>
  <c r="P326" i="7" a="1"/>
  <c r="P326" i="7" s="1"/>
  <c r="P325" i="7" a="1"/>
  <c r="P325" i="7" s="1"/>
  <c r="P324" i="7" a="1"/>
  <c r="P324" i="7" s="1"/>
  <c r="P323" i="7" a="1"/>
  <c r="P323" i="7" s="1"/>
  <c r="P322" i="7" a="1"/>
  <c r="P322" i="7" s="1"/>
  <c r="P321" i="7" a="1"/>
  <c r="P321" i="7" s="1"/>
  <c r="P320" i="7" a="1"/>
  <c r="P320" i="7" s="1"/>
  <c r="P319" i="7" a="1"/>
  <c r="P319" i="7" s="1"/>
  <c r="P318" i="7" a="1"/>
  <c r="P318" i="7" s="1"/>
  <c r="P317" i="7" a="1"/>
  <c r="P317" i="7" s="1"/>
  <c r="P316" i="7" a="1"/>
  <c r="P316" i="7" s="1"/>
  <c r="P315" i="7" a="1"/>
  <c r="P315" i="7" s="1"/>
  <c r="P314" i="7" a="1"/>
  <c r="P314" i="7" s="1"/>
  <c r="P313" i="7" a="1"/>
  <c r="P313" i="7" s="1"/>
  <c r="P312" i="7" a="1"/>
  <c r="P312" i="7" s="1"/>
  <c r="P311" i="7" a="1"/>
  <c r="P311" i="7" s="1"/>
  <c r="P310" i="7" a="1"/>
  <c r="P310" i="7" s="1"/>
  <c r="P309" i="7" a="1"/>
  <c r="P309" i="7" s="1"/>
  <c r="P308" i="7" a="1"/>
  <c r="P308" i="7" s="1"/>
  <c r="P307" i="7" a="1"/>
  <c r="P307" i="7" s="1"/>
  <c r="P306" i="7" a="1"/>
  <c r="P306" i="7" s="1"/>
  <c r="P305" i="7" a="1"/>
  <c r="P305" i="7" s="1"/>
  <c r="P304" i="7" a="1"/>
  <c r="P304" i="7" s="1"/>
  <c r="P303" i="7" a="1"/>
  <c r="P303" i="7" s="1"/>
  <c r="P302" i="7" a="1"/>
  <c r="P302" i="7" s="1"/>
  <c r="P301" i="7" a="1"/>
  <c r="P301" i="7" s="1"/>
  <c r="P300" i="7" a="1"/>
  <c r="P300" i="7" s="1"/>
  <c r="P299" i="7" a="1"/>
  <c r="P299" i="7" s="1"/>
  <c r="P298" i="7" a="1"/>
  <c r="P298" i="7" s="1"/>
  <c r="P297" i="7" a="1"/>
  <c r="P297" i="7" s="1"/>
  <c r="P296" i="7" a="1"/>
  <c r="P296" i="7" s="1"/>
  <c r="P295" i="7" a="1"/>
  <c r="P295" i="7" s="1"/>
  <c r="P294" i="7" a="1"/>
  <c r="P294" i="7" s="1"/>
  <c r="P293" i="7" a="1"/>
  <c r="P293" i="7" s="1"/>
  <c r="P292" i="7" a="1"/>
  <c r="P292" i="7" s="1"/>
  <c r="P291" i="7" a="1"/>
  <c r="P291" i="7" s="1"/>
  <c r="P290" i="7" a="1"/>
  <c r="P290" i="7" s="1"/>
  <c r="P289" i="7" a="1"/>
  <c r="P289" i="7" s="1"/>
  <c r="P288" i="7" a="1"/>
  <c r="P288" i="7" s="1"/>
  <c r="P287" i="7" a="1"/>
  <c r="P287" i="7" s="1"/>
  <c r="P286" i="7" a="1"/>
  <c r="P286" i="7" s="1"/>
  <c r="P285" i="7" a="1"/>
  <c r="P285" i="7" s="1"/>
  <c r="P284" i="7" a="1"/>
  <c r="P284" i="7" s="1"/>
  <c r="P283" i="7" a="1"/>
  <c r="P283" i="7" s="1"/>
  <c r="P282" i="7" a="1"/>
  <c r="P282" i="7" s="1"/>
  <c r="P281" i="7" a="1"/>
  <c r="P281" i="7" s="1"/>
  <c r="P280" i="7" a="1"/>
  <c r="P280" i="7" s="1"/>
  <c r="P279" i="7" a="1"/>
  <c r="P279" i="7" s="1"/>
  <c r="P278" i="7" a="1"/>
  <c r="P278" i="7" s="1"/>
  <c r="P277" i="7" a="1"/>
  <c r="P277" i="7" s="1"/>
  <c r="P276" i="7" a="1"/>
  <c r="P276" i="7" s="1"/>
  <c r="P275" i="7" a="1"/>
  <c r="P275" i="7" s="1"/>
  <c r="P274" i="7" a="1"/>
  <c r="P274" i="7" s="1"/>
  <c r="P273" i="7" a="1"/>
  <c r="P273" i="7" s="1"/>
  <c r="P272" i="7" a="1"/>
  <c r="P272" i="7" s="1"/>
  <c r="P271" i="7" a="1"/>
  <c r="P271" i="7" s="1"/>
  <c r="P270" i="7" a="1"/>
  <c r="P270" i="7" s="1"/>
  <c r="P269" i="7" a="1"/>
  <c r="P269" i="7" s="1"/>
  <c r="P268" i="7" a="1"/>
  <c r="P268" i="7" s="1"/>
  <c r="P267" i="7" a="1"/>
  <c r="P267" i="7" s="1"/>
  <c r="P266" i="7" a="1"/>
  <c r="P266" i="7" s="1"/>
  <c r="P265" i="7" a="1"/>
  <c r="P265" i="7" s="1"/>
  <c r="P264" i="7" a="1"/>
  <c r="P264" i="7" s="1"/>
  <c r="P263" i="7" a="1"/>
  <c r="P263" i="7" s="1"/>
  <c r="P262" i="7" a="1"/>
  <c r="P262" i="7" s="1"/>
  <c r="P261" i="7" a="1"/>
  <c r="P261" i="7" s="1"/>
  <c r="P260" i="7" a="1"/>
  <c r="P260" i="7" s="1"/>
  <c r="P259" i="7" a="1"/>
  <c r="P259" i="7" s="1"/>
  <c r="P258" i="7" a="1"/>
  <c r="P258" i="7" s="1"/>
  <c r="P257" i="7" a="1"/>
  <c r="P257" i="7" s="1"/>
  <c r="P256" i="7" a="1"/>
  <c r="P256" i="7" s="1"/>
  <c r="P255" i="7" a="1"/>
  <c r="P255" i="7" s="1"/>
  <c r="P254" i="7" a="1"/>
  <c r="P254" i="7" s="1"/>
  <c r="P253" i="7" a="1"/>
  <c r="P253" i="7" s="1"/>
  <c r="P252" i="7" a="1"/>
  <c r="P252" i="7" s="1"/>
  <c r="P251" i="7" a="1"/>
  <c r="P251" i="7" s="1"/>
  <c r="P250" i="7" a="1"/>
  <c r="P250" i="7" s="1"/>
  <c r="P249" i="7" a="1"/>
  <c r="P249" i="7" s="1"/>
  <c r="P248" i="7" a="1"/>
  <c r="P248" i="7" s="1"/>
  <c r="P247" i="7" a="1"/>
  <c r="P247" i="7" s="1"/>
  <c r="P246" i="7" a="1"/>
  <c r="P246" i="7" s="1"/>
  <c r="P245" i="7" a="1"/>
  <c r="P245" i="7" s="1"/>
  <c r="P244" i="7" a="1"/>
  <c r="P244" i="7" s="1"/>
  <c r="P243" i="7" a="1"/>
  <c r="P243" i="7" s="1"/>
  <c r="P242" i="7" a="1"/>
  <c r="P242" i="7" s="1"/>
  <c r="P241" i="7" a="1"/>
  <c r="P241" i="7" s="1"/>
  <c r="P240" i="7" a="1"/>
  <c r="P240" i="7" s="1"/>
  <c r="P239" i="7" a="1"/>
  <c r="P239" i="7" s="1"/>
  <c r="P238" i="7" a="1"/>
  <c r="P238" i="7" s="1"/>
  <c r="P237" i="7" a="1"/>
  <c r="P237" i="7" s="1"/>
  <c r="P236" i="7" a="1"/>
  <c r="P236" i="7" s="1"/>
  <c r="P235" i="7" a="1"/>
  <c r="P235" i="7" s="1"/>
  <c r="P234" i="7" a="1"/>
  <c r="P234" i="7" s="1"/>
  <c r="P233" i="7" a="1"/>
  <c r="P233" i="7" s="1"/>
  <c r="P232" i="7" a="1"/>
  <c r="P232" i="7" s="1"/>
  <c r="P231" i="7" a="1"/>
  <c r="P231" i="7" s="1"/>
  <c r="P230" i="7" a="1"/>
  <c r="P230" i="7" s="1"/>
  <c r="P229" i="7" a="1"/>
  <c r="P229" i="7" s="1"/>
  <c r="P228" i="7" a="1"/>
  <c r="P228" i="7" s="1"/>
  <c r="P227" i="7" a="1"/>
  <c r="P227" i="7" s="1"/>
  <c r="P226" i="7" a="1"/>
  <c r="P226" i="7" s="1"/>
  <c r="P225" i="7" a="1"/>
  <c r="P225" i="7" s="1"/>
  <c r="P224" i="7" a="1"/>
  <c r="P224" i="7" s="1"/>
  <c r="P223" i="7" a="1"/>
  <c r="P223" i="7" s="1"/>
  <c r="P222" i="7" a="1"/>
  <c r="P222" i="7" s="1"/>
  <c r="P221" i="7" a="1"/>
  <c r="P221" i="7" s="1"/>
  <c r="P220" i="7" a="1"/>
  <c r="P220" i="7" s="1"/>
  <c r="P219" i="7" a="1"/>
  <c r="P219" i="7" s="1"/>
  <c r="P218" i="7" a="1"/>
  <c r="P218" i="7" s="1"/>
  <c r="P217" i="7" a="1"/>
  <c r="P217" i="7" s="1"/>
  <c r="P216" i="7" a="1"/>
  <c r="P216" i="7" s="1"/>
  <c r="P215" i="7" a="1"/>
  <c r="P215" i="7" s="1"/>
  <c r="P214" i="7" a="1"/>
  <c r="P214" i="7" s="1"/>
  <c r="P213" i="7" a="1"/>
  <c r="P213" i="7" s="1"/>
  <c r="P212" i="7" a="1"/>
  <c r="P212" i="7" s="1"/>
  <c r="P211" i="7" a="1"/>
  <c r="P211" i="7" s="1"/>
  <c r="P210" i="7" a="1"/>
  <c r="P210" i="7" s="1"/>
  <c r="P209" i="7" a="1"/>
  <c r="P209" i="7" s="1"/>
  <c r="P208" i="7" a="1"/>
  <c r="P208" i="7" s="1"/>
  <c r="P207" i="7" a="1"/>
  <c r="P207" i="7" s="1"/>
  <c r="P206" i="7" a="1"/>
  <c r="P206" i="7" s="1"/>
  <c r="P205" i="7" a="1"/>
  <c r="P205" i="7" s="1"/>
  <c r="P204" i="7" a="1"/>
  <c r="P204" i="7" s="1"/>
  <c r="P203" i="7" a="1"/>
  <c r="P203" i="7" s="1"/>
  <c r="P202" i="7" a="1"/>
  <c r="P202" i="7" s="1"/>
  <c r="P201" i="7" a="1"/>
  <c r="P201" i="7" s="1"/>
  <c r="P200" i="7" a="1"/>
  <c r="P200" i="7" s="1"/>
  <c r="P199" i="7" a="1"/>
  <c r="P199" i="7" s="1"/>
  <c r="P198" i="7" a="1"/>
  <c r="P198" i="7" s="1"/>
  <c r="P197" i="7" a="1"/>
  <c r="P197" i="7" s="1"/>
  <c r="P196" i="7" a="1"/>
  <c r="P196" i="7" s="1"/>
  <c r="P195" i="7" a="1"/>
  <c r="P195" i="7" s="1"/>
  <c r="P194" i="7" a="1"/>
  <c r="P194" i="7" s="1"/>
  <c r="P193" i="7" a="1"/>
  <c r="P193" i="7" s="1"/>
  <c r="P192" i="7" a="1"/>
  <c r="P192" i="7" s="1"/>
  <c r="P191" i="7" a="1"/>
  <c r="P191" i="7" s="1"/>
  <c r="P190" i="7" a="1"/>
  <c r="P190" i="7" s="1"/>
  <c r="P189" i="7" a="1"/>
  <c r="P189" i="7" s="1"/>
  <c r="P188" i="7" a="1"/>
  <c r="P188" i="7" s="1"/>
  <c r="P187" i="7" a="1"/>
  <c r="P187" i="7" s="1"/>
  <c r="P186" i="7" a="1"/>
  <c r="P186" i="7" s="1"/>
  <c r="P185" i="7" a="1"/>
  <c r="P185" i="7" s="1"/>
  <c r="P184" i="7" a="1"/>
  <c r="P184" i="7" s="1"/>
  <c r="P183" i="7" a="1"/>
  <c r="P183" i="7" s="1"/>
  <c r="P182" i="7" a="1"/>
  <c r="P182" i="7" s="1"/>
  <c r="P181" i="7" a="1"/>
  <c r="P181" i="7" s="1"/>
  <c r="P180" i="7" a="1"/>
  <c r="P180" i="7" s="1"/>
  <c r="P179" i="7" a="1"/>
  <c r="P179" i="7" s="1"/>
  <c r="P178" i="7" a="1"/>
  <c r="P178" i="7" s="1"/>
  <c r="P177" i="7" a="1"/>
  <c r="P177" i="7" s="1"/>
  <c r="P176" i="7" a="1"/>
  <c r="P176" i="7" s="1"/>
  <c r="P175" i="7" a="1"/>
  <c r="P175" i="7" s="1"/>
  <c r="P174" i="7" a="1"/>
  <c r="P174" i="7" s="1"/>
  <c r="P173" i="7" a="1"/>
  <c r="P173" i="7" s="1"/>
  <c r="P172" i="7" a="1"/>
  <c r="P172" i="7" s="1"/>
  <c r="P171" i="7" a="1"/>
  <c r="P171" i="7" s="1"/>
  <c r="P170" i="7" a="1"/>
  <c r="P170" i="7" s="1"/>
  <c r="P169" i="7" a="1"/>
  <c r="P169" i="7" s="1"/>
  <c r="P168" i="7" a="1"/>
  <c r="P168" i="7" s="1"/>
  <c r="P167" i="7" a="1"/>
  <c r="P167" i="7" s="1"/>
  <c r="P166" i="7" a="1"/>
  <c r="P166" i="7" s="1"/>
  <c r="P165" i="7" a="1"/>
  <c r="P165" i="7" s="1"/>
  <c r="P164" i="7" a="1"/>
  <c r="P164" i="7" s="1"/>
  <c r="P163" i="7" a="1"/>
  <c r="P163" i="7" s="1"/>
  <c r="P162" i="7" a="1"/>
  <c r="P162" i="7" s="1"/>
  <c r="P161" i="7" a="1"/>
  <c r="P161" i="7" s="1"/>
  <c r="P160" i="7" a="1"/>
  <c r="P160" i="7" s="1"/>
  <c r="P159" i="7" a="1"/>
  <c r="P159" i="7" s="1"/>
  <c r="P158" i="7" a="1"/>
  <c r="P158" i="7" s="1"/>
  <c r="P157" i="7" a="1"/>
  <c r="P157" i="7" s="1"/>
  <c r="P156" i="7" a="1"/>
  <c r="P156" i="7" s="1"/>
  <c r="P155" i="7" a="1"/>
  <c r="P155" i="7" s="1"/>
  <c r="P154" i="7" a="1"/>
  <c r="P154" i="7" s="1"/>
  <c r="P153" i="7" a="1"/>
  <c r="P153" i="7" s="1"/>
  <c r="P152" i="7" a="1"/>
  <c r="P152" i="7" s="1"/>
  <c r="P151" i="7" a="1"/>
  <c r="P151" i="7" s="1"/>
  <c r="P150" i="7" a="1"/>
  <c r="P150" i="7" s="1"/>
  <c r="P149" i="7" a="1"/>
  <c r="P149" i="7" s="1"/>
  <c r="P148" i="7" a="1"/>
  <c r="P148" i="7" s="1"/>
  <c r="P147" i="7" a="1"/>
  <c r="P147" i="7" s="1"/>
  <c r="P146" i="7" a="1"/>
  <c r="P146" i="7" s="1"/>
  <c r="P145" i="7" a="1"/>
  <c r="P145" i="7" s="1"/>
  <c r="P144" i="7" a="1"/>
  <c r="P144" i="7" s="1"/>
  <c r="P143" i="7" a="1"/>
  <c r="P143" i="7" s="1"/>
  <c r="P142" i="7" a="1"/>
  <c r="P142" i="7" s="1"/>
  <c r="P141" i="7" a="1"/>
  <c r="P141" i="7" s="1"/>
  <c r="P140" i="7" a="1"/>
  <c r="P140" i="7" s="1"/>
  <c r="P139" i="7" a="1"/>
  <c r="P139" i="7" s="1"/>
  <c r="P138" i="7" a="1"/>
  <c r="P138" i="7" s="1"/>
  <c r="P137" i="7" a="1"/>
  <c r="P137" i="7" s="1"/>
  <c r="P136" i="7" a="1"/>
  <c r="P136" i="7" s="1"/>
  <c r="P135" i="7" a="1"/>
  <c r="P135" i="7" s="1"/>
  <c r="P134" i="7" a="1"/>
  <c r="P134" i="7" s="1"/>
  <c r="P133" i="7" a="1"/>
  <c r="P133" i="7" s="1"/>
  <c r="P132" i="7" a="1"/>
  <c r="P132" i="7" s="1"/>
  <c r="P131" i="7" a="1"/>
  <c r="P131" i="7" s="1"/>
  <c r="P130" i="7" a="1"/>
  <c r="P130" i="7" s="1"/>
  <c r="P129" i="7" a="1"/>
  <c r="P129" i="7" s="1"/>
  <c r="P128" i="7" a="1"/>
  <c r="P128" i="7" s="1"/>
  <c r="P127" i="7" a="1"/>
  <c r="P127" i="7" s="1"/>
  <c r="P126" i="7" a="1"/>
  <c r="P126" i="7" s="1"/>
  <c r="P125" i="7" a="1"/>
  <c r="P125" i="7" s="1"/>
  <c r="P124" i="7" a="1"/>
  <c r="P124" i="7" s="1"/>
  <c r="P123" i="7" a="1"/>
  <c r="P123" i="7" s="1"/>
  <c r="P122" i="7" a="1"/>
  <c r="P122" i="7" s="1"/>
  <c r="P121" i="7" a="1"/>
  <c r="P121" i="7" s="1"/>
  <c r="P120" i="7" a="1"/>
  <c r="P120" i="7" s="1"/>
  <c r="P119" i="7" a="1"/>
  <c r="P119" i="7" s="1"/>
  <c r="P118" i="7" a="1"/>
  <c r="P118" i="7" s="1"/>
  <c r="P117" i="7" a="1"/>
  <c r="P117" i="7" s="1"/>
  <c r="P116" i="7" a="1"/>
  <c r="P116" i="7" s="1"/>
  <c r="P115" i="7" a="1"/>
  <c r="P115" i="7" s="1"/>
  <c r="P114" i="7" a="1"/>
  <c r="P114" i="7" s="1"/>
  <c r="P113" i="7" a="1"/>
  <c r="P113" i="7" s="1"/>
  <c r="P112" i="7" a="1"/>
  <c r="P112" i="7" s="1"/>
  <c r="P111" i="7" a="1"/>
  <c r="P111" i="7" s="1"/>
  <c r="P110" i="7" a="1"/>
  <c r="P110" i="7" s="1"/>
  <c r="P109" i="7" a="1"/>
  <c r="P109" i="7" s="1"/>
  <c r="P108" i="7" a="1"/>
  <c r="P108" i="7" s="1"/>
  <c r="P107" i="7" a="1"/>
  <c r="P107" i="7" s="1"/>
  <c r="P106" i="7" a="1"/>
  <c r="P106" i="7" s="1"/>
  <c r="P105" i="7" a="1"/>
  <c r="P105" i="7" s="1"/>
  <c r="P104" i="7" a="1"/>
  <c r="P104" i="7" s="1"/>
  <c r="P103" i="7" a="1"/>
  <c r="P103" i="7" s="1"/>
  <c r="P102" i="7" a="1"/>
  <c r="P102" i="7" s="1"/>
  <c r="P101" i="7" a="1"/>
  <c r="P101" i="7" s="1"/>
  <c r="P100" i="7" a="1"/>
  <c r="P100" i="7" s="1"/>
  <c r="P99" i="7" a="1"/>
  <c r="P99" i="7" s="1"/>
  <c r="P98" i="7" a="1"/>
  <c r="P98" i="7" s="1"/>
  <c r="P97" i="7" a="1"/>
  <c r="P97" i="7" s="1"/>
  <c r="P96" i="7" a="1"/>
  <c r="P96" i="7" s="1"/>
  <c r="P95" i="7" a="1"/>
  <c r="P95" i="7" s="1"/>
  <c r="P94" i="7" a="1"/>
  <c r="P94" i="7" s="1"/>
  <c r="P93" i="7" a="1"/>
  <c r="P93" i="7" s="1"/>
  <c r="P92" i="7" a="1"/>
  <c r="P92" i="7" s="1"/>
  <c r="P91" i="7" a="1"/>
  <c r="P91" i="7" s="1"/>
  <c r="P90" i="7" a="1"/>
  <c r="P90" i="7" s="1"/>
  <c r="P89" i="7" a="1"/>
  <c r="P89" i="7" s="1"/>
  <c r="P88" i="7" a="1"/>
  <c r="P88" i="7" s="1"/>
  <c r="P87" i="7" a="1"/>
  <c r="P87" i="7" s="1"/>
  <c r="P86" i="7" a="1"/>
  <c r="P86" i="7" s="1"/>
  <c r="P85" i="7" a="1"/>
  <c r="P85" i="7" s="1"/>
  <c r="P84" i="7" a="1"/>
  <c r="P84" i="7" s="1"/>
  <c r="P83" i="7" a="1"/>
  <c r="P83" i="7" s="1"/>
  <c r="P82" i="7" a="1"/>
  <c r="P82" i="7" s="1"/>
  <c r="P81" i="7" a="1"/>
  <c r="P81" i="7" s="1"/>
  <c r="P80" i="7" a="1"/>
  <c r="P80" i="7" s="1"/>
  <c r="P79" i="7" a="1"/>
  <c r="P79" i="7" s="1"/>
  <c r="P78" i="7" a="1"/>
  <c r="P78" i="7" s="1"/>
  <c r="P77" i="7" a="1"/>
  <c r="P77" i="7" s="1"/>
  <c r="P76" i="7" a="1"/>
  <c r="P76" i="7" s="1"/>
  <c r="P75" i="7" a="1"/>
  <c r="P75" i="7" s="1"/>
  <c r="P74" i="7" a="1"/>
  <c r="P74" i="7" s="1"/>
  <c r="P73" i="7" a="1"/>
  <c r="P73" i="7" s="1"/>
  <c r="P72" i="7" a="1"/>
  <c r="P72" i="7" s="1"/>
  <c r="P71" i="7" a="1"/>
  <c r="P71" i="7" s="1"/>
  <c r="P70" i="7" a="1"/>
  <c r="P70" i="7" s="1"/>
  <c r="P69" i="7" a="1"/>
  <c r="P69" i="7" s="1"/>
  <c r="P68" i="7" a="1"/>
  <c r="P68" i="7" s="1"/>
  <c r="P67" i="7" a="1"/>
  <c r="P67" i="7" s="1"/>
  <c r="P66" i="7" a="1"/>
  <c r="P66" i="7" s="1"/>
  <c r="P65" i="7" a="1"/>
  <c r="P65" i="7" s="1"/>
  <c r="P64" i="7" a="1"/>
  <c r="P64" i="7" s="1"/>
  <c r="P63" i="7" a="1"/>
  <c r="P63" i="7" s="1"/>
  <c r="P62" i="7" a="1"/>
  <c r="P62" i="7" s="1"/>
  <c r="P61" i="7" a="1"/>
  <c r="P61" i="7" s="1"/>
  <c r="P60" i="7" a="1"/>
  <c r="P60" i="7" s="1"/>
  <c r="P59" i="7" a="1"/>
  <c r="P59" i="7" s="1"/>
  <c r="P58" i="7" a="1"/>
  <c r="P58" i="7" s="1"/>
  <c r="P57" i="7" a="1"/>
  <c r="P57" i="7" s="1"/>
  <c r="P56" i="7" a="1"/>
  <c r="P56" i="7" s="1"/>
  <c r="P55" i="7" a="1"/>
  <c r="P55" i="7" s="1"/>
  <c r="P54" i="7" a="1"/>
  <c r="P54" i="7" s="1"/>
  <c r="P53" i="7" a="1"/>
  <c r="P53" i="7" s="1"/>
  <c r="P52" i="7" a="1"/>
  <c r="P52" i="7" s="1"/>
  <c r="P51" i="7" a="1"/>
  <c r="P51" i="7" s="1"/>
  <c r="P50" i="7" a="1"/>
  <c r="P50" i="7" s="1"/>
  <c r="P49" i="7" a="1"/>
  <c r="P49" i="7" s="1"/>
  <c r="P48" i="7" a="1"/>
  <c r="P48" i="7" s="1"/>
  <c r="P47" i="7" a="1"/>
  <c r="P47" i="7" s="1"/>
  <c r="P46" i="7" a="1"/>
  <c r="P46" i="7" s="1"/>
  <c r="P45" i="7" a="1"/>
  <c r="P45" i="7" s="1"/>
  <c r="P44" i="7" a="1"/>
  <c r="P44" i="7" s="1"/>
  <c r="P43" i="7" a="1"/>
  <c r="P43" i="7" s="1"/>
  <c r="P42" i="7" a="1"/>
  <c r="P42" i="7" s="1"/>
  <c r="P41" i="7" a="1"/>
  <c r="P41" i="7" s="1"/>
  <c r="P40" i="7" a="1"/>
  <c r="P40" i="7" s="1"/>
  <c r="P39" i="7" a="1"/>
  <c r="P39" i="7" s="1"/>
  <c r="P38" i="7" a="1"/>
  <c r="P38" i="7" s="1"/>
  <c r="P37" i="7" a="1"/>
  <c r="P37" i="7" s="1"/>
  <c r="P36" i="7" a="1"/>
  <c r="P36" i="7" s="1"/>
  <c r="P35" i="7" a="1"/>
  <c r="P35" i="7" s="1"/>
  <c r="P34" i="7" a="1"/>
  <c r="P34" i="7" s="1"/>
  <c r="P33" i="7" a="1"/>
  <c r="P33" i="7" s="1"/>
  <c r="P32" i="7" a="1"/>
  <c r="P32" i="7" s="1"/>
  <c r="P31" i="7" a="1"/>
  <c r="P31" i="7" s="1"/>
  <c r="P30" i="7" a="1"/>
  <c r="P30" i="7" s="1"/>
  <c r="P29" i="7" a="1"/>
  <c r="P29" i="7" s="1"/>
  <c r="P28" i="7" a="1"/>
  <c r="P28" i="7" s="1"/>
  <c r="P27" i="7" a="1"/>
  <c r="P27" i="7" s="1"/>
  <c r="P26" i="7" a="1"/>
  <c r="P26" i="7" s="1"/>
  <c r="P25" i="7" a="1"/>
  <c r="P25" i="7" s="1"/>
  <c r="P24" i="7" a="1"/>
  <c r="P24" i="7" s="1"/>
  <c r="P23" i="7" a="1"/>
  <c r="P23" i="7" s="1"/>
  <c r="P22" i="7" a="1"/>
  <c r="P22" i="7" s="1"/>
  <c r="P21" i="7" a="1"/>
  <c r="P21" i="7" s="1"/>
  <c r="P20" i="7" a="1"/>
  <c r="P20" i="7" s="1"/>
  <c r="P19" i="7" a="1"/>
  <c r="P19" i="7" s="1"/>
  <c r="P18" i="7" a="1"/>
  <c r="P18" i="7" s="1"/>
  <c r="P17" i="7" a="1"/>
  <c r="P17" i="7" s="1"/>
  <c r="P16" i="7" a="1"/>
  <c r="P16" i="7" s="1"/>
  <c r="P15" i="7" a="1"/>
  <c r="P15" i="7" s="1"/>
  <c r="P14" i="7" a="1"/>
  <c r="P14" i="7" s="1"/>
  <c r="P13" i="7" a="1"/>
  <c r="P13" i="7" s="1"/>
  <c r="P12" i="7" a="1"/>
  <c r="P12" i="7" s="1"/>
  <c r="P11" i="7" a="1"/>
  <c r="P11" i="7" s="1"/>
  <c r="P10" i="7" a="1"/>
  <c r="P10" i="7" s="1"/>
  <c r="O500" i="7"/>
  <c r="O499" i="7"/>
  <c r="O498" i="7"/>
  <c r="O497" i="7"/>
  <c r="O496" i="7"/>
  <c r="O495" i="7"/>
  <c r="O494" i="7"/>
  <c r="O493" i="7"/>
  <c r="O492" i="7"/>
  <c r="O491" i="7"/>
  <c r="O490" i="7"/>
  <c r="O489" i="7"/>
  <c r="O488" i="7"/>
  <c r="O487" i="7"/>
  <c r="O486" i="7"/>
  <c r="O485" i="7"/>
  <c r="O484" i="7"/>
  <c r="O483" i="7"/>
  <c r="O482" i="7"/>
  <c r="O481" i="7"/>
  <c r="O480" i="7"/>
  <c r="O479" i="7"/>
  <c r="O478" i="7"/>
  <c r="O477" i="7"/>
  <c r="O476" i="7"/>
  <c r="O475" i="7"/>
  <c r="O474" i="7"/>
  <c r="O473" i="7"/>
  <c r="O472" i="7"/>
  <c r="O471" i="7"/>
  <c r="O470" i="7"/>
  <c r="O469" i="7"/>
  <c r="O468" i="7"/>
  <c r="O467" i="7"/>
  <c r="O466" i="7"/>
  <c r="O465" i="7"/>
  <c r="O464" i="7"/>
  <c r="O463" i="7"/>
  <c r="O462" i="7"/>
  <c r="O461" i="7"/>
  <c r="O460" i="7"/>
  <c r="O459" i="7"/>
  <c r="O458" i="7"/>
  <c r="O457" i="7"/>
  <c r="O456" i="7"/>
  <c r="O455" i="7"/>
  <c r="O454" i="7"/>
  <c r="O453" i="7"/>
  <c r="O452" i="7"/>
  <c r="O451" i="7"/>
  <c r="O450" i="7"/>
  <c r="O449" i="7"/>
  <c r="O448" i="7"/>
  <c r="O447" i="7"/>
  <c r="O446" i="7"/>
  <c r="O445" i="7"/>
  <c r="O444" i="7"/>
  <c r="O443" i="7"/>
  <c r="O442" i="7"/>
  <c r="O441" i="7"/>
  <c r="O440" i="7"/>
  <c r="O439" i="7"/>
  <c r="O438" i="7"/>
  <c r="O437" i="7"/>
  <c r="O436" i="7"/>
  <c r="O435" i="7"/>
  <c r="O434" i="7"/>
  <c r="O433" i="7"/>
  <c r="O432" i="7"/>
  <c r="O431" i="7"/>
  <c r="O430" i="7"/>
  <c r="O429" i="7"/>
  <c r="O428" i="7"/>
  <c r="O427" i="7"/>
  <c r="O426" i="7"/>
  <c r="O425" i="7"/>
  <c r="O424" i="7"/>
  <c r="O423" i="7"/>
  <c r="O422" i="7"/>
  <c r="O421" i="7"/>
  <c r="O420" i="7"/>
  <c r="O419" i="7"/>
  <c r="O418" i="7"/>
  <c r="O417" i="7"/>
  <c r="O416" i="7"/>
  <c r="O415" i="7"/>
  <c r="O414" i="7"/>
  <c r="O413" i="7"/>
  <c r="O412" i="7"/>
  <c r="O411" i="7"/>
  <c r="O410" i="7"/>
  <c r="O409" i="7"/>
  <c r="O408" i="7"/>
  <c r="O407" i="7"/>
  <c r="O406" i="7"/>
  <c r="O405" i="7"/>
  <c r="O404" i="7"/>
  <c r="O403" i="7"/>
  <c r="O402" i="7"/>
  <c r="O401" i="7"/>
  <c r="O400" i="7"/>
  <c r="O399" i="7"/>
  <c r="O398" i="7"/>
  <c r="O397" i="7"/>
  <c r="O396" i="7"/>
  <c r="O395" i="7"/>
  <c r="O394" i="7"/>
  <c r="O393" i="7"/>
  <c r="O392" i="7"/>
  <c r="O391" i="7"/>
  <c r="O390" i="7"/>
  <c r="O389" i="7"/>
  <c r="O388" i="7"/>
  <c r="O387" i="7"/>
  <c r="O386" i="7"/>
  <c r="O385" i="7"/>
  <c r="O384" i="7"/>
  <c r="O383" i="7"/>
  <c r="O382" i="7"/>
  <c r="O381" i="7"/>
  <c r="O380" i="7"/>
  <c r="O379" i="7"/>
  <c r="O378" i="7"/>
  <c r="O377" i="7"/>
  <c r="O376" i="7"/>
  <c r="O375" i="7"/>
  <c r="O374" i="7"/>
  <c r="O373" i="7"/>
  <c r="O372" i="7"/>
  <c r="O371" i="7"/>
  <c r="O370" i="7"/>
  <c r="O369" i="7"/>
  <c r="O368" i="7"/>
  <c r="O367" i="7"/>
  <c r="O366" i="7"/>
  <c r="O365" i="7"/>
  <c r="O364" i="7"/>
  <c r="O363" i="7"/>
  <c r="O362" i="7"/>
  <c r="O361" i="7"/>
  <c r="O360" i="7"/>
  <c r="O359" i="7"/>
  <c r="O358" i="7"/>
  <c r="O357" i="7"/>
  <c r="O356" i="7"/>
  <c r="O355" i="7"/>
  <c r="O354" i="7"/>
  <c r="O353" i="7"/>
  <c r="O352" i="7"/>
  <c r="O351" i="7"/>
  <c r="O350" i="7"/>
  <c r="O349" i="7"/>
  <c r="O348" i="7"/>
  <c r="O347" i="7"/>
  <c r="O346" i="7"/>
  <c r="O345" i="7"/>
  <c r="O344" i="7"/>
  <c r="O343" i="7"/>
  <c r="O342" i="7"/>
  <c r="O341" i="7"/>
  <c r="O340" i="7"/>
  <c r="O339" i="7"/>
  <c r="O338" i="7"/>
  <c r="O337" i="7"/>
  <c r="O336" i="7"/>
  <c r="O335" i="7"/>
  <c r="O334" i="7"/>
  <c r="O333" i="7"/>
  <c r="O332" i="7"/>
  <c r="O331" i="7"/>
  <c r="O330" i="7"/>
  <c r="O329" i="7"/>
  <c r="O328" i="7"/>
  <c r="O327" i="7"/>
  <c r="O326" i="7"/>
  <c r="O325" i="7"/>
  <c r="O324" i="7"/>
  <c r="O323" i="7"/>
  <c r="O322" i="7"/>
  <c r="O321" i="7"/>
  <c r="O320" i="7"/>
  <c r="O319" i="7"/>
  <c r="O318" i="7"/>
  <c r="O317" i="7"/>
  <c r="O316" i="7"/>
  <c r="O315" i="7"/>
  <c r="O314" i="7"/>
  <c r="O313" i="7"/>
  <c r="O312" i="7"/>
  <c r="O311" i="7"/>
  <c r="O310" i="7"/>
  <c r="O309" i="7"/>
  <c r="O308" i="7"/>
  <c r="O307" i="7"/>
  <c r="O306" i="7"/>
  <c r="O305" i="7"/>
  <c r="O304" i="7"/>
  <c r="O303" i="7"/>
  <c r="O302" i="7"/>
  <c r="O301" i="7"/>
  <c r="O300" i="7"/>
  <c r="O299" i="7"/>
  <c r="O298" i="7"/>
  <c r="O297" i="7"/>
  <c r="O296" i="7"/>
  <c r="O295" i="7"/>
  <c r="O294" i="7"/>
  <c r="O293" i="7"/>
  <c r="O292" i="7"/>
  <c r="O291" i="7"/>
  <c r="O290" i="7"/>
  <c r="O289" i="7"/>
  <c r="O288" i="7"/>
  <c r="O287" i="7"/>
  <c r="O286" i="7"/>
  <c r="O285" i="7"/>
  <c r="O284" i="7"/>
  <c r="O283" i="7"/>
  <c r="O282" i="7"/>
  <c r="O281" i="7"/>
  <c r="O280" i="7"/>
  <c r="O279" i="7"/>
  <c r="O278" i="7"/>
  <c r="O277" i="7"/>
  <c r="O276" i="7"/>
  <c r="O275" i="7"/>
  <c r="O274" i="7"/>
  <c r="O273" i="7"/>
  <c r="O272" i="7"/>
  <c r="O271" i="7"/>
  <c r="O270" i="7"/>
  <c r="O269" i="7"/>
  <c r="O268" i="7"/>
  <c r="O267" i="7"/>
  <c r="O266" i="7"/>
  <c r="O265" i="7"/>
  <c r="O264" i="7"/>
  <c r="O263" i="7"/>
  <c r="O262" i="7"/>
  <c r="O261" i="7"/>
  <c r="O260" i="7"/>
  <c r="O259" i="7"/>
  <c r="O258" i="7"/>
  <c r="O257" i="7"/>
  <c r="O256" i="7"/>
  <c r="O255" i="7"/>
  <c r="O254" i="7"/>
  <c r="O253" i="7"/>
  <c r="O252" i="7"/>
  <c r="O251" i="7"/>
  <c r="O250" i="7"/>
  <c r="O249" i="7"/>
  <c r="O248" i="7"/>
  <c r="O247" i="7"/>
  <c r="O246" i="7"/>
  <c r="O245" i="7"/>
  <c r="O244" i="7"/>
  <c r="O243" i="7"/>
  <c r="O242" i="7"/>
  <c r="O241" i="7"/>
  <c r="O240" i="7"/>
  <c r="O239" i="7"/>
  <c r="O238" i="7"/>
  <c r="O237" i="7"/>
  <c r="O236" i="7"/>
  <c r="O235" i="7"/>
  <c r="O234" i="7"/>
  <c r="O233" i="7"/>
  <c r="O232" i="7"/>
  <c r="O231" i="7"/>
  <c r="O230" i="7"/>
  <c r="O229" i="7"/>
  <c r="O228" i="7"/>
  <c r="O227" i="7"/>
  <c r="O226" i="7"/>
  <c r="O225" i="7"/>
  <c r="O224" i="7"/>
  <c r="O223" i="7"/>
  <c r="O222" i="7"/>
  <c r="O221" i="7"/>
  <c r="O220" i="7"/>
  <c r="O219" i="7"/>
  <c r="O218" i="7"/>
  <c r="O217" i="7"/>
  <c r="O216" i="7"/>
  <c r="O215" i="7"/>
  <c r="O214" i="7"/>
  <c r="O213" i="7"/>
  <c r="O212" i="7"/>
  <c r="O211" i="7"/>
  <c r="O210" i="7"/>
  <c r="O209" i="7"/>
  <c r="O208" i="7"/>
  <c r="O207" i="7"/>
  <c r="O206" i="7"/>
  <c r="O205" i="7"/>
  <c r="O204" i="7"/>
  <c r="O203" i="7"/>
  <c r="O202" i="7"/>
  <c r="O201" i="7"/>
  <c r="O200" i="7"/>
  <c r="O199" i="7"/>
  <c r="O198" i="7"/>
  <c r="O197" i="7"/>
  <c r="O196" i="7"/>
  <c r="O195" i="7"/>
  <c r="O194" i="7"/>
  <c r="O193" i="7"/>
  <c r="O192" i="7"/>
  <c r="O191" i="7"/>
  <c r="O190" i="7"/>
  <c r="O189" i="7"/>
  <c r="O188" i="7"/>
  <c r="O187" i="7"/>
  <c r="O186" i="7"/>
  <c r="O185" i="7"/>
  <c r="O184" i="7"/>
  <c r="O183" i="7"/>
  <c r="O182" i="7"/>
  <c r="O181" i="7"/>
  <c r="O180" i="7"/>
  <c r="O179" i="7"/>
  <c r="O178" i="7"/>
  <c r="O177" i="7"/>
  <c r="O176" i="7"/>
  <c r="O175" i="7"/>
  <c r="O174" i="7"/>
  <c r="O173" i="7"/>
  <c r="O172" i="7"/>
  <c r="O171" i="7"/>
  <c r="O170" i="7"/>
  <c r="O169" i="7"/>
  <c r="O168" i="7"/>
  <c r="O167" i="7"/>
  <c r="O166" i="7"/>
  <c r="O165" i="7"/>
  <c r="O164" i="7"/>
  <c r="O163" i="7"/>
  <c r="O162" i="7"/>
  <c r="O161" i="7"/>
  <c r="O160" i="7"/>
  <c r="O159" i="7"/>
  <c r="O158" i="7"/>
  <c r="O157" i="7"/>
  <c r="O156" i="7"/>
  <c r="O155" i="7"/>
  <c r="O154" i="7"/>
  <c r="O153" i="7"/>
  <c r="O152" i="7"/>
  <c r="O151" i="7"/>
  <c r="O150" i="7"/>
  <c r="O149" i="7"/>
  <c r="O148" i="7"/>
  <c r="O147" i="7"/>
  <c r="O146" i="7"/>
  <c r="O145" i="7"/>
  <c r="O144" i="7"/>
  <c r="O143" i="7"/>
  <c r="O142" i="7"/>
  <c r="O141" i="7"/>
  <c r="O140" i="7"/>
  <c r="O139" i="7"/>
  <c r="O138" i="7"/>
  <c r="O137" i="7"/>
  <c r="O136" i="7"/>
  <c r="O135" i="7"/>
  <c r="O134" i="7"/>
  <c r="O133" i="7"/>
  <c r="O132" i="7"/>
  <c r="O131" i="7"/>
  <c r="O130" i="7"/>
  <c r="O129" i="7"/>
  <c r="O128" i="7"/>
  <c r="O127" i="7"/>
  <c r="O126" i="7"/>
  <c r="O125" i="7"/>
  <c r="O124" i="7"/>
  <c r="O123" i="7"/>
  <c r="O122" i="7"/>
  <c r="O121" i="7"/>
  <c r="O120" i="7"/>
  <c r="O119" i="7"/>
  <c r="O118" i="7"/>
  <c r="O117" i="7"/>
  <c r="O116" i="7"/>
  <c r="O115" i="7"/>
  <c r="O114" i="7"/>
  <c r="O113" i="7"/>
  <c r="O112" i="7"/>
  <c r="O111" i="7"/>
  <c r="O110" i="7"/>
  <c r="O109" i="7"/>
  <c r="O108" i="7"/>
  <c r="O107" i="7"/>
  <c r="O106" i="7"/>
  <c r="O105" i="7"/>
  <c r="O104" i="7"/>
  <c r="O103" i="7"/>
  <c r="O102" i="7"/>
  <c r="O101" i="7"/>
  <c r="O100" i="7"/>
  <c r="O99" i="7"/>
  <c r="O98" i="7"/>
  <c r="O97" i="7"/>
  <c r="O96" i="7"/>
  <c r="O95" i="7"/>
  <c r="O94" i="7"/>
  <c r="O93" i="7"/>
  <c r="O92" i="7"/>
  <c r="O91" i="7"/>
  <c r="O90" i="7"/>
  <c r="O89" i="7"/>
  <c r="O88" i="7"/>
  <c r="O87" i="7"/>
  <c r="O86" i="7"/>
  <c r="O85" i="7"/>
  <c r="O84" i="7"/>
  <c r="O83" i="7"/>
  <c r="O82" i="7"/>
  <c r="O81" i="7"/>
  <c r="O80" i="7"/>
  <c r="O79" i="7"/>
  <c r="O78" i="7"/>
  <c r="O77" i="7"/>
  <c r="O76" i="7"/>
  <c r="O75" i="7"/>
  <c r="O74" i="7"/>
  <c r="O73" i="7"/>
  <c r="O72" i="7"/>
  <c r="O71" i="7"/>
  <c r="O70" i="7"/>
  <c r="O69" i="7"/>
  <c r="O68" i="7"/>
  <c r="O67" i="7"/>
  <c r="O66" i="7"/>
  <c r="O65" i="7"/>
  <c r="O64" i="7"/>
  <c r="O63" i="7"/>
  <c r="O62" i="7"/>
  <c r="O61" i="7"/>
  <c r="O60" i="7"/>
  <c r="O59" i="7"/>
  <c r="O58" i="7"/>
  <c r="O57" i="7"/>
  <c r="O56" i="7"/>
  <c r="O55" i="7"/>
  <c r="O54" i="7"/>
  <c r="O53" i="7"/>
  <c r="O52" i="7"/>
  <c r="O51" i="7"/>
  <c r="O50" i="7"/>
  <c r="O49" i="7"/>
  <c r="O48" i="7"/>
  <c r="O47" i="7"/>
  <c r="O46" i="7"/>
  <c r="O45" i="7"/>
  <c r="O44" i="7"/>
  <c r="O43" i="7"/>
  <c r="O42" i="7"/>
  <c r="O41" i="7"/>
  <c r="O40" i="7"/>
  <c r="O39" i="7"/>
  <c r="O38" i="7"/>
  <c r="O37" i="7"/>
  <c r="O36" i="7"/>
  <c r="O35" i="7"/>
  <c r="O34" i="7"/>
  <c r="O33" i="7"/>
  <c r="O32" i="7"/>
  <c r="O31" i="7"/>
  <c r="O30" i="7"/>
  <c r="O29" i="7"/>
  <c r="O28" i="7"/>
  <c r="O27" i="7"/>
  <c r="O26" i="7"/>
  <c r="O25" i="7"/>
  <c r="O24" i="7"/>
  <c r="O23" i="7"/>
  <c r="O22" i="7"/>
  <c r="O21" i="7"/>
  <c r="O20" i="7"/>
  <c r="O19" i="7"/>
  <c r="O18" i="7"/>
  <c r="O17" i="7"/>
  <c r="O16" i="7"/>
  <c r="O15" i="7"/>
  <c r="O14" i="7"/>
  <c r="O13" i="7"/>
  <c r="O12" i="7"/>
  <c r="O11" i="7"/>
  <c r="O10" i="7"/>
  <c r="O9" i="7"/>
  <c r="P9" i="7" s="1" a="1"/>
  <c r="P9" i="7" s="1"/>
  <c r="O8" i="7"/>
  <c r="P8" i="7" s="1" a="1"/>
  <c r="P8" i="7" s="1"/>
  <c r="O7" i="7"/>
  <c r="P7" i="7" s="1" a="1"/>
  <c r="P7" i="7" s="1"/>
  <c r="O6" i="7"/>
  <c r="P6" i="7" s="1" a="1"/>
  <c r="P6" i="7" s="1"/>
  <c r="O5" i="7"/>
  <c r="P5" i="7" s="1" a="1"/>
  <c r="P5" i="7" s="1"/>
  <c r="O4" i="7"/>
  <c r="P4" i="7" s="1" a="1"/>
  <c r="P4" i="7" s="1"/>
  <c r="CB500" i="5"/>
  <c r="BT500" i="5"/>
  <c r="BR500" i="5"/>
  <c r="BM500" i="5"/>
  <c r="BL500" i="5"/>
  <c r="CB499" i="5"/>
  <c r="BT499" i="5"/>
  <c r="BR499" i="5"/>
  <c r="BM499" i="5"/>
  <c r="CB498" i="5"/>
  <c r="BT498" i="5"/>
  <c r="BR498" i="5"/>
  <c r="BM498" i="5"/>
  <c r="CB497" i="5"/>
  <c r="BT497" i="5"/>
  <c r="BR497" i="5"/>
  <c r="BM497" i="5"/>
  <c r="CB496" i="5"/>
  <c r="BT496" i="5"/>
  <c r="BR496" i="5"/>
  <c r="BM496" i="5"/>
  <c r="CB495" i="5"/>
  <c r="BT495" i="5"/>
  <c r="BR495" i="5"/>
  <c r="BM495" i="5"/>
  <c r="CB494" i="5"/>
  <c r="BT494" i="5"/>
  <c r="BR494" i="5"/>
  <c r="BM494" i="5"/>
  <c r="CB493" i="5"/>
  <c r="BT493" i="5"/>
  <c r="BR493" i="5"/>
  <c r="BM493" i="5"/>
  <c r="CB492" i="5"/>
  <c r="BT492" i="5"/>
  <c r="BR492" i="5"/>
  <c r="BM492" i="5"/>
  <c r="CB491" i="5"/>
  <c r="BT491" i="5"/>
  <c r="BR491" i="5"/>
  <c r="BM491" i="5"/>
  <c r="CB490" i="5"/>
  <c r="BT490" i="5"/>
  <c r="BR490" i="5"/>
  <c r="BM490" i="5"/>
  <c r="CB489" i="5"/>
  <c r="BT489" i="5"/>
  <c r="BR489" i="5"/>
  <c r="BM489" i="5"/>
  <c r="CB488" i="5"/>
  <c r="BT488" i="5"/>
  <c r="BR488" i="5"/>
  <c r="BM488" i="5"/>
  <c r="CB487" i="5"/>
  <c r="BT487" i="5"/>
  <c r="BR487" i="5"/>
  <c r="BM487" i="5"/>
  <c r="CB486" i="5"/>
  <c r="BT486" i="5"/>
  <c r="BR486" i="5"/>
  <c r="BM486" i="5"/>
  <c r="CB485" i="5"/>
  <c r="BT485" i="5"/>
  <c r="BR485" i="5"/>
  <c r="BM485" i="5"/>
  <c r="CB484" i="5"/>
  <c r="BT484" i="5"/>
  <c r="BR484" i="5"/>
  <c r="BM484" i="5"/>
  <c r="CB483" i="5"/>
  <c r="BT483" i="5"/>
  <c r="BR483" i="5"/>
  <c r="BM483" i="5"/>
  <c r="CB482" i="5"/>
  <c r="BT482" i="5"/>
  <c r="BR482" i="5"/>
  <c r="BM482" i="5"/>
  <c r="CB481" i="5"/>
  <c r="BT481" i="5"/>
  <c r="BR481" i="5"/>
  <c r="BM481" i="5"/>
  <c r="CB480" i="5"/>
  <c r="BT480" i="5"/>
  <c r="BR480" i="5"/>
  <c r="BM480" i="5"/>
  <c r="CB479" i="5"/>
  <c r="BT479" i="5"/>
  <c r="BR479" i="5"/>
  <c r="BM479" i="5"/>
  <c r="CB478" i="5"/>
  <c r="BT478" i="5"/>
  <c r="BR478" i="5"/>
  <c r="BM478" i="5"/>
  <c r="CB477" i="5"/>
  <c r="BT477" i="5"/>
  <c r="BR477" i="5"/>
  <c r="BM477" i="5"/>
  <c r="CB476" i="5"/>
  <c r="BT476" i="5"/>
  <c r="BR476" i="5"/>
  <c r="BM476" i="5"/>
  <c r="CB475" i="5"/>
  <c r="BT475" i="5"/>
  <c r="BR475" i="5"/>
  <c r="BM475" i="5"/>
  <c r="CB474" i="5"/>
  <c r="BT474" i="5"/>
  <c r="BR474" i="5"/>
  <c r="BM474" i="5"/>
  <c r="CB473" i="5"/>
  <c r="BT473" i="5"/>
  <c r="BR473" i="5"/>
  <c r="BM473" i="5"/>
  <c r="CB472" i="5"/>
  <c r="BT472" i="5"/>
  <c r="BR472" i="5"/>
  <c r="BM472" i="5"/>
  <c r="CB471" i="5"/>
  <c r="BT471" i="5"/>
  <c r="BR471" i="5"/>
  <c r="BM471" i="5"/>
  <c r="CB470" i="5"/>
  <c r="BT470" i="5"/>
  <c r="BR470" i="5"/>
  <c r="BM470" i="5"/>
  <c r="CB469" i="5"/>
  <c r="BT469" i="5"/>
  <c r="BR469" i="5"/>
  <c r="BM469" i="5"/>
  <c r="CB468" i="5"/>
  <c r="BT468" i="5"/>
  <c r="BR468" i="5"/>
  <c r="BM468" i="5"/>
  <c r="CB467" i="5"/>
  <c r="BT467" i="5"/>
  <c r="BR467" i="5"/>
  <c r="BM467" i="5"/>
  <c r="CB466" i="5"/>
  <c r="BT466" i="5"/>
  <c r="BR466" i="5"/>
  <c r="BM466" i="5"/>
  <c r="CB465" i="5"/>
  <c r="BT465" i="5"/>
  <c r="BR465" i="5"/>
  <c r="BM465" i="5"/>
  <c r="CB464" i="5"/>
  <c r="BT464" i="5"/>
  <c r="BR464" i="5"/>
  <c r="BM464" i="5"/>
  <c r="CB463" i="5"/>
  <c r="BT463" i="5"/>
  <c r="BR463" i="5"/>
  <c r="BM463" i="5"/>
  <c r="CB462" i="5"/>
  <c r="BT462" i="5"/>
  <c r="BR462" i="5"/>
  <c r="BM462" i="5"/>
  <c r="CB461" i="5"/>
  <c r="BT461" i="5"/>
  <c r="BR461" i="5"/>
  <c r="BM461" i="5"/>
  <c r="CB460" i="5"/>
  <c r="BT460" i="5"/>
  <c r="BR460" i="5"/>
  <c r="BM460" i="5"/>
  <c r="CB459" i="5"/>
  <c r="BT459" i="5"/>
  <c r="BR459" i="5"/>
  <c r="BM459" i="5"/>
  <c r="CB458" i="5"/>
  <c r="BT458" i="5"/>
  <c r="BR458" i="5"/>
  <c r="BM458" i="5"/>
  <c r="CB457" i="5"/>
  <c r="BT457" i="5"/>
  <c r="BR457" i="5"/>
  <c r="BM457" i="5"/>
  <c r="CB456" i="5"/>
  <c r="BT456" i="5"/>
  <c r="BR456" i="5"/>
  <c r="BM456" i="5"/>
  <c r="CB455" i="5"/>
  <c r="BT455" i="5"/>
  <c r="BR455" i="5"/>
  <c r="BM455" i="5"/>
  <c r="CB454" i="5"/>
  <c r="BT454" i="5"/>
  <c r="BR454" i="5"/>
  <c r="BM454" i="5"/>
  <c r="CB453" i="5"/>
  <c r="BT453" i="5"/>
  <c r="BR453" i="5"/>
  <c r="BM453" i="5"/>
  <c r="CB452" i="5"/>
  <c r="BT452" i="5"/>
  <c r="BR452" i="5"/>
  <c r="BM452" i="5"/>
  <c r="CB451" i="5"/>
  <c r="BT451" i="5"/>
  <c r="BR451" i="5"/>
  <c r="BM451" i="5"/>
  <c r="CB450" i="5"/>
  <c r="BT450" i="5"/>
  <c r="BR450" i="5"/>
  <c r="BM450" i="5"/>
  <c r="CB449" i="5"/>
  <c r="BT449" i="5"/>
  <c r="BR449" i="5"/>
  <c r="BM449" i="5"/>
  <c r="CB448" i="5"/>
  <c r="BT448" i="5"/>
  <c r="BR448" i="5"/>
  <c r="BM448" i="5"/>
  <c r="CB447" i="5"/>
  <c r="BT447" i="5"/>
  <c r="BR447" i="5"/>
  <c r="BM447" i="5"/>
  <c r="CB446" i="5"/>
  <c r="BT446" i="5"/>
  <c r="BR446" i="5"/>
  <c r="BM446" i="5"/>
  <c r="CB445" i="5"/>
  <c r="BT445" i="5"/>
  <c r="BR445" i="5"/>
  <c r="BM445" i="5"/>
  <c r="CB444" i="5"/>
  <c r="BT444" i="5"/>
  <c r="BR444" i="5"/>
  <c r="BM444" i="5"/>
  <c r="CB443" i="5"/>
  <c r="BT443" i="5"/>
  <c r="BR443" i="5"/>
  <c r="BM443" i="5"/>
  <c r="CB442" i="5"/>
  <c r="BT442" i="5"/>
  <c r="BR442" i="5"/>
  <c r="BM442" i="5"/>
  <c r="CB441" i="5"/>
  <c r="BT441" i="5"/>
  <c r="BR441" i="5"/>
  <c r="BM441" i="5"/>
  <c r="CB440" i="5"/>
  <c r="BT440" i="5"/>
  <c r="BR440" i="5"/>
  <c r="BM440" i="5"/>
  <c r="CB439" i="5"/>
  <c r="BT439" i="5"/>
  <c r="BR439" i="5"/>
  <c r="BM439" i="5"/>
  <c r="CB438" i="5"/>
  <c r="BT438" i="5"/>
  <c r="BR438" i="5"/>
  <c r="BM438" i="5"/>
  <c r="CB437" i="5"/>
  <c r="BT437" i="5"/>
  <c r="BR437" i="5"/>
  <c r="BM437" i="5"/>
  <c r="CB436" i="5"/>
  <c r="BT436" i="5"/>
  <c r="BR436" i="5"/>
  <c r="BM436" i="5"/>
  <c r="CB435" i="5"/>
  <c r="BT435" i="5"/>
  <c r="BR435" i="5"/>
  <c r="BM435" i="5"/>
  <c r="CB434" i="5"/>
  <c r="BT434" i="5"/>
  <c r="BR434" i="5"/>
  <c r="BM434" i="5"/>
  <c r="CB433" i="5"/>
  <c r="BT433" i="5"/>
  <c r="BR433" i="5"/>
  <c r="BM433" i="5"/>
  <c r="CB432" i="5"/>
  <c r="BT432" i="5"/>
  <c r="BR432" i="5"/>
  <c r="BM432" i="5"/>
  <c r="CB431" i="5"/>
  <c r="BT431" i="5"/>
  <c r="BR431" i="5"/>
  <c r="BM431" i="5"/>
  <c r="CB430" i="5"/>
  <c r="BT430" i="5"/>
  <c r="BR430" i="5"/>
  <c r="BM430" i="5"/>
  <c r="CB429" i="5"/>
  <c r="BT429" i="5"/>
  <c r="BR429" i="5"/>
  <c r="BM429" i="5"/>
  <c r="CB428" i="5"/>
  <c r="BT428" i="5"/>
  <c r="BR428" i="5"/>
  <c r="BM428" i="5"/>
  <c r="CB427" i="5"/>
  <c r="BT427" i="5"/>
  <c r="BR427" i="5"/>
  <c r="BM427" i="5"/>
  <c r="CB426" i="5"/>
  <c r="BT426" i="5"/>
  <c r="BR426" i="5"/>
  <c r="BM426" i="5"/>
  <c r="CB425" i="5"/>
  <c r="BT425" i="5"/>
  <c r="BR425" i="5"/>
  <c r="BM425" i="5"/>
  <c r="CB424" i="5"/>
  <c r="BT424" i="5"/>
  <c r="BR424" i="5"/>
  <c r="BM424" i="5"/>
  <c r="CB423" i="5"/>
  <c r="BT423" i="5"/>
  <c r="BR423" i="5"/>
  <c r="BM423" i="5"/>
  <c r="CB422" i="5"/>
  <c r="BT422" i="5"/>
  <c r="BR422" i="5"/>
  <c r="BM422" i="5"/>
  <c r="CB421" i="5"/>
  <c r="BT421" i="5"/>
  <c r="BR421" i="5"/>
  <c r="BM421" i="5"/>
  <c r="CB420" i="5"/>
  <c r="BT420" i="5"/>
  <c r="BR420" i="5"/>
  <c r="BM420" i="5"/>
  <c r="CB419" i="5"/>
  <c r="BT419" i="5"/>
  <c r="BR419" i="5"/>
  <c r="BM419" i="5"/>
  <c r="CB418" i="5"/>
  <c r="BT418" i="5"/>
  <c r="BR418" i="5"/>
  <c r="BM418" i="5"/>
  <c r="CB417" i="5"/>
  <c r="BT417" i="5"/>
  <c r="BR417" i="5"/>
  <c r="BM417" i="5"/>
  <c r="CB416" i="5"/>
  <c r="BT416" i="5"/>
  <c r="BR416" i="5"/>
  <c r="BM416" i="5"/>
  <c r="CB415" i="5"/>
  <c r="BT415" i="5"/>
  <c r="BR415" i="5"/>
  <c r="BM415" i="5"/>
  <c r="CB414" i="5"/>
  <c r="BT414" i="5"/>
  <c r="BR414" i="5"/>
  <c r="BM414" i="5"/>
  <c r="CB413" i="5"/>
  <c r="BT413" i="5"/>
  <c r="BR413" i="5"/>
  <c r="BM413" i="5"/>
  <c r="CB412" i="5"/>
  <c r="BT412" i="5"/>
  <c r="BR412" i="5"/>
  <c r="BM412" i="5"/>
  <c r="CB411" i="5"/>
  <c r="BT411" i="5"/>
  <c r="BR411" i="5"/>
  <c r="BM411" i="5"/>
  <c r="CB410" i="5"/>
  <c r="BT410" i="5"/>
  <c r="BR410" i="5"/>
  <c r="BM410" i="5"/>
  <c r="CB409" i="5"/>
  <c r="BT409" i="5"/>
  <c r="BR409" i="5"/>
  <c r="BM409" i="5"/>
  <c r="CB408" i="5"/>
  <c r="BT408" i="5"/>
  <c r="BR408" i="5"/>
  <c r="BM408" i="5"/>
  <c r="CB407" i="5"/>
  <c r="BT407" i="5"/>
  <c r="BR407" i="5"/>
  <c r="BM407" i="5"/>
  <c r="CB406" i="5"/>
  <c r="BT406" i="5"/>
  <c r="BR406" i="5"/>
  <c r="BM406" i="5"/>
  <c r="CB405" i="5"/>
  <c r="BT405" i="5"/>
  <c r="BR405" i="5"/>
  <c r="BM405" i="5"/>
  <c r="CB404" i="5"/>
  <c r="BT404" i="5"/>
  <c r="BR404" i="5"/>
  <c r="BM404" i="5"/>
  <c r="CB403" i="5"/>
  <c r="BT403" i="5"/>
  <c r="BR403" i="5"/>
  <c r="BM403" i="5"/>
  <c r="CB402" i="5"/>
  <c r="BT402" i="5"/>
  <c r="BR402" i="5"/>
  <c r="BM402" i="5"/>
  <c r="CB401" i="5"/>
  <c r="BT401" i="5"/>
  <c r="BR401" i="5"/>
  <c r="BM401" i="5"/>
  <c r="CB400" i="5"/>
  <c r="BT400" i="5"/>
  <c r="BR400" i="5"/>
  <c r="BM400" i="5"/>
  <c r="CB399" i="5"/>
  <c r="BT399" i="5"/>
  <c r="BR399" i="5"/>
  <c r="BM399" i="5"/>
  <c r="CB398" i="5"/>
  <c r="BT398" i="5"/>
  <c r="BR398" i="5"/>
  <c r="BM398" i="5"/>
  <c r="CB397" i="5"/>
  <c r="BT397" i="5"/>
  <c r="BR397" i="5"/>
  <c r="BM397" i="5"/>
  <c r="CB396" i="5"/>
  <c r="BT396" i="5"/>
  <c r="BR396" i="5"/>
  <c r="BM396" i="5"/>
  <c r="CB395" i="5"/>
  <c r="BT395" i="5"/>
  <c r="BR395" i="5"/>
  <c r="BM395" i="5"/>
  <c r="CB394" i="5"/>
  <c r="BT394" i="5"/>
  <c r="BR394" i="5"/>
  <c r="BM394" i="5"/>
  <c r="CB393" i="5"/>
  <c r="BT393" i="5"/>
  <c r="BR393" i="5"/>
  <c r="BM393" i="5"/>
  <c r="CB392" i="5"/>
  <c r="BT392" i="5"/>
  <c r="BR392" i="5"/>
  <c r="BM392" i="5"/>
  <c r="CB391" i="5"/>
  <c r="BT391" i="5"/>
  <c r="BR391" i="5"/>
  <c r="BM391" i="5"/>
  <c r="CB390" i="5"/>
  <c r="BT390" i="5"/>
  <c r="BR390" i="5"/>
  <c r="BM390" i="5"/>
  <c r="CB389" i="5"/>
  <c r="BT389" i="5"/>
  <c r="BR389" i="5"/>
  <c r="BM389" i="5"/>
  <c r="CB388" i="5"/>
  <c r="BT388" i="5"/>
  <c r="BR388" i="5"/>
  <c r="BM388" i="5"/>
  <c r="CB387" i="5"/>
  <c r="BT387" i="5"/>
  <c r="BR387" i="5"/>
  <c r="BM387" i="5"/>
  <c r="CB386" i="5"/>
  <c r="BT386" i="5"/>
  <c r="BR386" i="5"/>
  <c r="BM386" i="5"/>
  <c r="CB385" i="5"/>
  <c r="BT385" i="5"/>
  <c r="BR385" i="5"/>
  <c r="BM385" i="5"/>
  <c r="CB384" i="5"/>
  <c r="BT384" i="5"/>
  <c r="BR384" i="5"/>
  <c r="BM384" i="5"/>
  <c r="CB383" i="5"/>
  <c r="BT383" i="5"/>
  <c r="BR383" i="5"/>
  <c r="BM383" i="5"/>
  <c r="CB382" i="5"/>
  <c r="BT382" i="5"/>
  <c r="BR382" i="5"/>
  <c r="BM382" i="5"/>
  <c r="CB381" i="5"/>
  <c r="BT381" i="5"/>
  <c r="BR381" i="5"/>
  <c r="BM381" i="5"/>
  <c r="CB380" i="5"/>
  <c r="BT380" i="5"/>
  <c r="BR380" i="5"/>
  <c r="BM380" i="5"/>
  <c r="CB379" i="5"/>
  <c r="BT379" i="5"/>
  <c r="BR379" i="5"/>
  <c r="BM379" i="5"/>
  <c r="CB378" i="5"/>
  <c r="BT378" i="5"/>
  <c r="BR378" i="5"/>
  <c r="BM378" i="5"/>
  <c r="CB377" i="5"/>
  <c r="BT377" i="5"/>
  <c r="BR377" i="5"/>
  <c r="BM377" i="5"/>
  <c r="CB376" i="5"/>
  <c r="BT376" i="5"/>
  <c r="BR376" i="5"/>
  <c r="BM376" i="5"/>
  <c r="CB375" i="5"/>
  <c r="BT375" i="5"/>
  <c r="BR375" i="5"/>
  <c r="BM375" i="5"/>
  <c r="CB374" i="5"/>
  <c r="BT374" i="5"/>
  <c r="BR374" i="5"/>
  <c r="BM374" i="5"/>
  <c r="CB373" i="5"/>
  <c r="BT373" i="5"/>
  <c r="BR373" i="5"/>
  <c r="BM373" i="5"/>
  <c r="CB372" i="5"/>
  <c r="BT372" i="5"/>
  <c r="BR372" i="5"/>
  <c r="BM372" i="5"/>
  <c r="CB371" i="5"/>
  <c r="BT371" i="5"/>
  <c r="BR371" i="5"/>
  <c r="BM371" i="5"/>
  <c r="CB370" i="5"/>
  <c r="BT370" i="5"/>
  <c r="BR370" i="5"/>
  <c r="BM370" i="5"/>
  <c r="CB369" i="5"/>
  <c r="BT369" i="5"/>
  <c r="BR369" i="5"/>
  <c r="BM369" i="5"/>
  <c r="CB368" i="5"/>
  <c r="BT368" i="5"/>
  <c r="BR368" i="5"/>
  <c r="BM368" i="5"/>
  <c r="CB367" i="5"/>
  <c r="BT367" i="5"/>
  <c r="BR367" i="5"/>
  <c r="BM367" i="5"/>
  <c r="CB366" i="5"/>
  <c r="BT366" i="5"/>
  <c r="BR366" i="5"/>
  <c r="BM366" i="5"/>
  <c r="CB365" i="5"/>
  <c r="BT365" i="5"/>
  <c r="BR365" i="5"/>
  <c r="BM365" i="5"/>
  <c r="CB364" i="5"/>
  <c r="BT364" i="5"/>
  <c r="BR364" i="5"/>
  <c r="BM364" i="5"/>
  <c r="CB363" i="5"/>
  <c r="BT363" i="5"/>
  <c r="BR363" i="5"/>
  <c r="BM363" i="5"/>
  <c r="CB362" i="5"/>
  <c r="BT362" i="5"/>
  <c r="BR362" i="5"/>
  <c r="BM362" i="5"/>
  <c r="CB361" i="5"/>
  <c r="BT361" i="5"/>
  <c r="BR361" i="5"/>
  <c r="BM361" i="5"/>
  <c r="CB360" i="5"/>
  <c r="BT360" i="5"/>
  <c r="BR360" i="5"/>
  <c r="BM360" i="5"/>
  <c r="CB359" i="5"/>
  <c r="BT359" i="5"/>
  <c r="BR359" i="5"/>
  <c r="BM359" i="5"/>
  <c r="CB358" i="5"/>
  <c r="BT358" i="5"/>
  <c r="BR358" i="5"/>
  <c r="BM358" i="5"/>
  <c r="CB357" i="5"/>
  <c r="BT357" i="5"/>
  <c r="BR357" i="5"/>
  <c r="BM357" i="5"/>
  <c r="CB356" i="5"/>
  <c r="BT356" i="5"/>
  <c r="BR356" i="5"/>
  <c r="BM356" i="5"/>
  <c r="CB355" i="5"/>
  <c r="BT355" i="5"/>
  <c r="BR355" i="5"/>
  <c r="BM355" i="5"/>
  <c r="CB354" i="5"/>
  <c r="BT354" i="5"/>
  <c r="BR354" i="5"/>
  <c r="BM354" i="5"/>
  <c r="CB353" i="5"/>
  <c r="BT353" i="5"/>
  <c r="BR353" i="5"/>
  <c r="BM353" i="5"/>
  <c r="CB352" i="5"/>
  <c r="BT352" i="5"/>
  <c r="BR352" i="5"/>
  <c r="BM352" i="5"/>
  <c r="CB351" i="5"/>
  <c r="BT351" i="5"/>
  <c r="BR351" i="5"/>
  <c r="BM351" i="5"/>
  <c r="CB350" i="5"/>
  <c r="BT350" i="5"/>
  <c r="BR350" i="5"/>
  <c r="BM350" i="5"/>
  <c r="CB349" i="5"/>
  <c r="BT349" i="5"/>
  <c r="BR349" i="5"/>
  <c r="BM349" i="5"/>
  <c r="CB348" i="5"/>
  <c r="BT348" i="5"/>
  <c r="BR348" i="5"/>
  <c r="BM348" i="5"/>
  <c r="CB347" i="5"/>
  <c r="BT347" i="5"/>
  <c r="BR347" i="5"/>
  <c r="BM347" i="5"/>
  <c r="CB346" i="5"/>
  <c r="BT346" i="5"/>
  <c r="BR346" i="5"/>
  <c r="BM346" i="5"/>
  <c r="CB345" i="5"/>
  <c r="BT345" i="5"/>
  <c r="BR345" i="5"/>
  <c r="BM345" i="5"/>
  <c r="CB344" i="5"/>
  <c r="BT344" i="5"/>
  <c r="BR344" i="5"/>
  <c r="BM344" i="5"/>
  <c r="CB343" i="5"/>
  <c r="BT343" i="5"/>
  <c r="BR343" i="5"/>
  <c r="BM343" i="5"/>
  <c r="CB342" i="5"/>
  <c r="BT342" i="5"/>
  <c r="BR342" i="5"/>
  <c r="BM342" i="5"/>
  <c r="CB341" i="5"/>
  <c r="BT341" i="5"/>
  <c r="BR341" i="5"/>
  <c r="BM341" i="5"/>
  <c r="CB340" i="5"/>
  <c r="BT340" i="5"/>
  <c r="BR340" i="5"/>
  <c r="BM340" i="5"/>
  <c r="CB339" i="5"/>
  <c r="BT339" i="5"/>
  <c r="BR339" i="5"/>
  <c r="BM339" i="5"/>
  <c r="CB338" i="5"/>
  <c r="BT338" i="5"/>
  <c r="BR338" i="5"/>
  <c r="BM338" i="5"/>
  <c r="CB337" i="5"/>
  <c r="BT337" i="5"/>
  <c r="BR337" i="5"/>
  <c r="BM337" i="5"/>
  <c r="CB336" i="5"/>
  <c r="BT336" i="5"/>
  <c r="BR336" i="5"/>
  <c r="BM336" i="5"/>
  <c r="CB335" i="5"/>
  <c r="BT335" i="5"/>
  <c r="BR335" i="5"/>
  <c r="BM335" i="5"/>
  <c r="CB334" i="5"/>
  <c r="BT334" i="5"/>
  <c r="BR334" i="5"/>
  <c r="BM334" i="5"/>
  <c r="CB333" i="5"/>
  <c r="BT333" i="5"/>
  <c r="BR333" i="5"/>
  <c r="BM333" i="5"/>
  <c r="CB332" i="5"/>
  <c r="BT332" i="5"/>
  <c r="BR332" i="5"/>
  <c r="BM332" i="5"/>
  <c r="CB331" i="5"/>
  <c r="BT331" i="5"/>
  <c r="BR331" i="5"/>
  <c r="BM331" i="5"/>
  <c r="CB330" i="5"/>
  <c r="BT330" i="5"/>
  <c r="BR330" i="5"/>
  <c r="BM330" i="5"/>
  <c r="CB329" i="5"/>
  <c r="BT329" i="5"/>
  <c r="BR329" i="5"/>
  <c r="BM329" i="5"/>
  <c r="CB328" i="5"/>
  <c r="BT328" i="5"/>
  <c r="BR328" i="5"/>
  <c r="BM328" i="5"/>
  <c r="CB327" i="5"/>
  <c r="BT327" i="5"/>
  <c r="BR327" i="5"/>
  <c r="BM327" i="5"/>
  <c r="CB326" i="5"/>
  <c r="BT326" i="5"/>
  <c r="BR326" i="5"/>
  <c r="BM326" i="5"/>
  <c r="CB325" i="5"/>
  <c r="BT325" i="5"/>
  <c r="BR325" i="5"/>
  <c r="BM325" i="5"/>
  <c r="CB324" i="5"/>
  <c r="BT324" i="5"/>
  <c r="BR324" i="5"/>
  <c r="BM324" i="5"/>
  <c r="CB323" i="5"/>
  <c r="BT323" i="5"/>
  <c r="BR323" i="5"/>
  <c r="BM323" i="5"/>
  <c r="CB322" i="5"/>
  <c r="BT322" i="5"/>
  <c r="BR322" i="5"/>
  <c r="BM322" i="5"/>
  <c r="CB321" i="5"/>
  <c r="BT321" i="5"/>
  <c r="BR321" i="5"/>
  <c r="BM321" i="5"/>
  <c r="CB320" i="5"/>
  <c r="BT320" i="5"/>
  <c r="BR320" i="5"/>
  <c r="BM320" i="5"/>
  <c r="CB319" i="5"/>
  <c r="BT319" i="5"/>
  <c r="BR319" i="5"/>
  <c r="BM319" i="5"/>
  <c r="CB318" i="5"/>
  <c r="BT318" i="5"/>
  <c r="BR318" i="5"/>
  <c r="BM318" i="5"/>
  <c r="CB317" i="5"/>
  <c r="BT317" i="5"/>
  <c r="BR317" i="5"/>
  <c r="BM317" i="5"/>
  <c r="CB316" i="5"/>
  <c r="BT316" i="5"/>
  <c r="BR316" i="5"/>
  <c r="BM316" i="5"/>
  <c r="CB315" i="5"/>
  <c r="BT315" i="5"/>
  <c r="BR315" i="5"/>
  <c r="BM315" i="5"/>
  <c r="CB314" i="5"/>
  <c r="BT314" i="5"/>
  <c r="BR314" i="5"/>
  <c r="BM314" i="5"/>
  <c r="CB313" i="5"/>
  <c r="BT313" i="5"/>
  <c r="BR313" i="5"/>
  <c r="BM313" i="5"/>
  <c r="CB312" i="5"/>
  <c r="BT312" i="5"/>
  <c r="BR312" i="5"/>
  <c r="BM312" i="5"/>
  <c r="CB311" i="5"/>
  <c r="BT311" i="5"/>
  <c r="BR311" i="5"/>
  <c r="BM311" i="5"/>
  <c r="CB310" i="5"/>
  <c r="BT310" i="5"/>
  <c r="BR310" i="5"/>
  <c r="BM310" i="5"/>
  <c r="CB309" i="5"/>
  <c r="BT309" i="5"/>
  <c r="BR309" i="5"/>
  <c r="BM309" i="5"/>
  <c r="CB308" i="5"/>
  <c r="BT308" i="5"/>
  <c r="BR308" i="5"/>
  <c r="BM308" i="5"/>
  <c r="CB307" i="5"/>
  <c r="BT307" i="5"/>
  <c r="BR307" i="5"/>
  <c r="BM307" i="5"/>
  <c r="CB306" i="5"/>
  <c r="BT306" i="5"/>
  <c r="BR306" i="5"/>
  <c r="BM306" i="5"/>
  <c r="CB305" i="5"/>
  <c r="BT305" i="5"/>
  <c r="BR305" i="5"/>
  <c r="BM305" i="5"/>
  <c r="CB304" i="5"/>
  <c r="BT304" i="5"/>
  <c r="BR304" i="5"/>
  <c r="BM304" i="5"/>
  <c r="CB303" i="5"/>
  <c r="BT303" i="5"/>
  <c r="BR303" i="5"/>
  <c r="BM303" i="5"/>
  <c r="CB302" i="5"/>
  <c r="BT302" i="5"/>
  <c r="BR302" i="5"/>
  <c r="BM302" i="5"/>
  <c r="CB301" i="5"/>
  <c r="BT301" i="5"/>
  <c r="BR301" i="5"/>
  <c r="BM301" i="5"/>
  <c r="CB300" i="5"/>
  <c r="BT300" i="5"/>
  <c r="BR300" i="5"/>
  <c r="BM300" i="5"/>
  <c r="CB299" i="5"/>
  <c r="BT299" i="5"/>
  <c r="BR299" i="5"/>
  <c r="BM299" i="5"/>
  <c r="CB298" i="5"/>
  <c r="BT298" i="5"/>
  <c r="BR298" i="5"/>
  <c r="BM298" i="5"/>
  <c r="CB297" i="5"/>
  <c r="BT297" i="5"/>
  <c r="BR297" i="5"/>
  <c r="BM297" i="5"/>
  <c r="CB296" i="5"/>
  <c r="BT296" i="5"/>
  <c r="BR296" i="5"/>
  <c r="BM296" i="5"/>
  <c r="CB295" i="5"/>
  <c r="BT295" i="5"/>
  <c r="BR295" i="5"/>
  <c r="BM295" i="5"/>
  <c r="CB294" i="5"/>
  <c r="BT294" i="5"/>
  <c r="BR294" i="5"/>
  <c r="BM294" i="5"/>
  <c r="CB293" i="5"/>
  <c r="BT293" i="5"/>
  <c r="BR293" i="5"/>
  <c r="BM293" i="5"/>
  <c r="CB292" i="5"/>
  <c r="BT292" i="5"/>
  <c r="BR292" i="5"/>
  <c r="BM292" i="5"/>
  <c r="CB291" i="5"/>
  <c r="BT291" i="5"/>
  <c r="BR291" i="5"/>
  <c r="BM291" i="5"/>
  <c r="CB290" i="5"/>
  <c r="BT290" i="5"/>
  <c r="BR290" i="5"/>
  <c r="BM290" i="5"/>
  <c r="CB289" i="5"/>
  <c r="BT289" i="5"/>
  <c r="BR289" i="5"/>
  <c r="BM289" i="5"/>
  <c r="CB288" i="5"/>
  <c r="BT288" i="5"/>
  <c r="BR288" i="5"/>
  <c r="BM288" i="5"/>
  <c r="CB287" i="5"/>
  <c r="BT287" i="5"/>
  <c r="BR287" i="5"/>
  <c r="BM287" i="5"/>
  <c r="CB286" i="5"/>
  <c r="BT286" i="5"/>
  <c r="BR286" i="5"/>
  <c r="BM286" i="5"/>
  <c r="CB285" i="5"/>
  <c r="BT285" i="5"/>
  <c r="BR285" i="5"/>
  <c r="BM285" i="5"/>
  <c r="CB284" i="5"/>
  <c r="BT284" i="5"/>
  <c r="BR284" i="5"/>
  <c r="BM284" i="5"/>
  <c r="CB283" i="5"/>
  <c r="BT283" i="5"/>
  <c r="BR283" i="5"/>
  <c r="BM283" i="5"/>
  <c r="CB282" i="5"/>
  <c r="BT282" i="5"/>
  <c r="BR282" i="5"/>
  <c r="BM282" i="5"/>
  <c r="CB281" i="5"/>
  <c r="BT281" i="5"/>
  <c r="BR281" i="5"/>
  <c r="BM281" i="5"/>
  <c r="CB280" i="5"/>
  <c r="BT280" i="5"/>
  <c r="BR280" i="5"/>
  <c r="BM280" i="5"/>
  <c r="CB279" i="5"/>
  <c r="BT279" i="5"/>
  <c r="BR279" i="5"/>
  <c r="BM279" i="5"/>
  <c r="CB278" i="5"/>
  <c r="BT278" i="5"/>
  <c r="BR278" i="5"/>
  <c r="BM278" i="5"/>
  <c r="CB277" i="5"/>
  <c r="BT277" i="5"/>
  <c r="BR277" i="5"/>
  <c r="BM277" i="5"/>
  <c r="CB276" i="5"/>
  <c r="BT276" i="5"/>
  <c r="BR276" i="5"/>
  <c r="BM276" i="5"/>
  <c r="CB275" i="5"/>
  <c r="BT275" i="5"/>
  <c r="BR275" i="5"/>
  <c r="BM275" i="5"/>
  <c r="CB274" i="5"/>
  <c r="BT274" i="5"/>
  <c r="BR274" i="5"/>
  <c r="BM274" i="5"/>
  <c r="CB273" i="5"/>
  <c r="BT273" i="5"/>
  <c r="BR273" i="5"/>
  <c r="BM273" i="5"/>
  <c r="CB272" i="5"/>
  <c r="BT272" i="5"/>
  <c r="BR272" i="5"/>
  <c r="BM272" i="5"/>
  <c r="CB271" i="5"/>
  <c r="BT271" i="5"/>
  <c r="BR271" i="5"/>
  <c r="BM271" i="5"/>
  <c r="CB270" i="5"/>
  <c r="BT270" i="5"/>
  <c r="BR270" i="5"/>
  <c r="BM270" i="5"/>
  <c r="CB269" i="5"/>
  <c r="BT269" i="5"/>
  <c r="BR269" i="5"/>
  <c r="BM269" i="5"/>
  <c r="CB268" i="5"/>
  <c r="BT268" i="5"/>
  <c r="BR268" i="5"/>
  <c r="BM268" i="5"/>
  <c r="CB267" i="5"/>
  <c r="BT267" i="5"/>
  <c r="BR267" i="5"/>
  <c r="BM267" i="5"/>
  <c r="CB266" i="5"/>
  <c r="BT266" i="5"/>
  <c r="BR266" i="5"/>
  <c r="BM266" i="5"/>
  <c r="CB265" i="5"/>
  <c r="BT265" i="5"/>
  <c r="BR265" i="5"/>
  <c r="BM265" i="5"/>
  <c r="CB264" i="5"/>
  <c r="BT264" i="5"/>
  <c r="BR264" i="5"/>
  <c r="BM264" i="5"/>
  <c r="CB263" i="5"/>
  <c r="BT263" i="5"/>
  <c r="BR263" i="5"/>
  <c r="BM263" i="5"/>
  <c r="CB262" i="5"/>
  <c r="BT262" i="5"/>
  <c r="BR262" i="5"/>
  <c r="BM262" i="5"/>
  <c r="CB261" i="5"/>
  <c r="BT261" i="5"/>
  <c r="BR261" i="5"/>
  <c r="BM261" i="5"/>
  <c r="CB260" i="5"/>
  <c r="BT260" i="5"/>
  <c r="BR260" i="5"/>
  <c r="BM260" i="5"/>
  <c r="CB259" i="5"/>
  <c r="BT259" i="5"/>
  <c r="BR259" i="5"/>
  <c r="BM259" i="5"/>
  <c r="CB258" i="5"/>
  <c r="BT258" i="5"/>
  <c r="BR258" i="5"/>
  <c r="BM258" i="5"/>
  <c r="CB257" i="5"/>
  <c r="BT257" i="5"/>
  <c r="BR257" i="5"/>
  <c r="BM257" i="5"/>
  <c r="CB256" i="5"/>
  <c r="BT256" i="5"/>
  <c r="BR256" i="5"/>
  <c r="BM256" i="5"/>
  <c r="CB255" i="5"/>
  <c r="BT255" i="5"/>
  <c r="BR255" i="5"/>
  <c r="BM255" i="5"/>
  <c r="CB254" i="5"/>
  <c r="BT254" i="5"/>
  <c r="BR254" i="5"/>
  <c r="BM254" i="5"/>
  <c r="CB253" i="5"/>
  <c r="BT253" i="5"/>
  <c r="BR253" i="5"/>
  <c r="BM253" i="5"/>
  <c r="CB252" i="5"/>
  <c r="BT252" i="5"/>
  <c r="BR252" i="5"/>
  <c r="BM252" i="5"/>
  <c r="CB251" i="5"/>
  <c r="BT251" i="5"/>
  <c r="BR251" i="5"/>
  <c r="BM251" i="5"/>
  <c r="CB250" i="5"/>
  <c r="BT250" i="5"/>
  <c r="BR250" i="5"/>
  <c r="BM250" i="5"/>
  <c r="CB249" i="5"/>
  <c r="BT249" i="5"/>
  <c r="BR249" i="5"/>
  <c r="BM249" i="5"/>
  <c r="CB248" i="5"/>
  <c r="BT248" i="5"/>
  <c r="BR248" i="5"/>
  <c r="BM248" i="5"/>
  <c r="CB247" i="5"/>
  <c r="BT247" i="5"/>
  <c r="BR247" i="5"/>
  <c r="BM247" i="5"/>
  <c r="CB246" i="5"/>
  <c r="BT246" i="5"/>
  <c r="BR246" i="5"/>
  <c r="BM246" i="5"/>
  <c r="CB245" i="5"/>
  <c r="BT245" i="5"/>
  <c r="BR245" i="5"/>
  <c r="BM245" i="5"/>
  <c r="CB244" i="5"/>
  <c r="BT244" i="5"/>
  <c r="BR244" i="5"/>
  <c r="BM244" i="5"/>
  <c r="CB243" i="5"/>
  <c r="BT243" i="5"/>
  <c r="BR243" i="5"/>
  <c r="BM243" i="5"/>
  <c r="CB242" i="5"/>
  <c r="BT242" i="5"/>
  <c r="BR242" i="5"/>
  <c r="BM242" i="5"/>
  <c r="CB241" i="5"/>
  <c r="BT241" i="5"/>
  <c r="BR241" i="5"/>
  <c r="BM241" i="5"/>
  <c r="CB240" i="5"/>
  <c r="BT240" i="5"/>
  <c r="BR240" i="5"/>
  <c r="BM240" i="5"/>
  <c r="CB239" i="5"/>
  <c r="BT239" i="5"/>
  <c r="BR239" i="5"/>
  <c r="BM239" i="5"/>
  <c r="CB238" i="5"/>
  <c r="BT238" i="5"/>
  <c r="BR238" i="5"/>
  <c r="BM238" i="5"/>
  <c r="CB237" i="5"/>
  <c r="BT237" i="5"/>
  <c r="BR237" i="5"/>
  <c r="BM237" i="5"/>
  <c r="CB236" i="5"/>
  <c r="BT236" i="5"/>
  <c r="BR236" i="5"/>
  <c r="BM236" i="5"/>
  <c r="CB235" i="5"/>
  <c r="BT235" i="5"/>
  <c r="BR235" i="5"/>
  <c r="BM235" i="5"/>
  <c r="CB234" i="5"/>
  <c r="BT234" i="5"/>
  <c r="BR234" i="5"/>
  <c r="BM234" i="5"/>
  <c r="CB233" i="5"/>
  <c r="BT233" i="5"/>
  <c r="BR233" i="5"/>
  <c r="BM233" i="5"/>
  <c r="CB232" i="5"/>
  <c r="BT232" i="5"/>
  <c r="BR232" i="5"/>
  <c r="BM232" i="5"/>
  <c r="CB231" i="5"/>
  <c r="BT231" i="5"/>
  <c r="BR231" i="5"/>
  <c r="BM231" i="5"/>
  <c r="CB230" i="5"/>
  <c r="BT230" i="5"/>
  <c r="BR230" i="5"/>
  <c r="BM230" i="5"/>
  <c r="CB229" i="5"/>
  <c r="BT229" i="5"/>
  <c r="BR229" i="5"/>
  <c r="BM229" i="5"/>
  <c r="CB228" i="5"/>
  <c r="BT228" i="5"/>
  <c r="BR228" i="5"/>
  <c r="BM228" i="5"/>
  <c r="CB227" i="5"/>
  <c r="BT227" i="5"/>
  <c r="BR227" i="5"/>
  <c r="BM227" i="5"/>
  <c r="CB226" i="5"/>
  <c r="BT226" i="5"/>
  <c r="BR226" i="5"/>
  <c r="BM226" i="5"/>
  <c r="CB225" i="5"/>
  <c r="BT225" i="5"/>
  <c r="BR225" i="5"/>
  <c r="BM225" i="5"/>
  <c r="CB224" i="5"/>
  <c r="BT224" i="5"/>
  <c r="BR224" i="5"/>
  <c r="BM224" i="5"/>
  <c r="CB223" i="5"/>
  <c r="BT223" i="5"/>
  <c r="BR223" i="5"/>
  <c r="BM223" i="5"/>
  <c r="CB222" i="5"/>
  <c r="BT222" i="5"/>
  <c r="BR222" i="5"/>
  <c r="BM222" i="5"/>
  <c r="CB221" i="5"/>
  <c r="BT221" i="5"/>
  <c r="BR221" i="5"/>
  <c r="BM221" i="5"/>
  <c r="CB220" i="5"/>
  <c r="BT220" i="5"/>
  <c r="BR220" i="5"/>
  <c r="BM220" i="5"/>
  <c r="CB219" i="5"/>
  <c r="BT219" i="5"/>
  <c r="BR219" i="5"/>
  <c r="BM219" i="5"/>
  <c r="CB218" i="5"/>
  <c r="BT218" i="5"/>
  <c r="BR218" i="5"/>
  <c r="BM218" i="5"/>
  <c r="CB217" i="5"/>
  <c r="BT217" i="5"/>
  <c r="BR217" i="5"/>
  <c r="BM217" i="5"/>
  <c r="CB216" i="5"/>
  <c r="BT216" i="5"/>
  <c r="BR216" i="5"/>
  <c r="BM216" i="5"/>
  <c r="CB215" i="5"/>
  <c r="BT215" i="5"/>
  <c r="BR215" i="5"/>
  <c r="BM215" i="5"/>
  <c r="CB214" i="5"/>
  <c r="BT214" i="5"/>
  <c r="BR214" i="5"/>
  <c r="BM214" i="5"/>
  <c r="CB213" i="5"/>
  <c r="BT213" i="5"/>
  <c r="BR213" i="5"/>
  <c r="BM213" i="5"/>
  <c r="CB212" i="5"/>
  <c r="BT212" i="5"/>
  <c r="BR212" i="5"/>
  <c r="BM212" i="5"/>
  <c r="CB211" i="5"/>
  <c r="BT211" i="5"/>
  <c r="BR211" i="5"/>
  <c r="BM211" i="5"/>
  <c r="CB210" i="5"/>
  <c r="BT210" i="5"/>
  <c r="BR210" i="5"/>
  <c r="BM210" i="5"/>
  <c r="CB209" i="5"/>
  <c r="BT209" i="5"/>
  <c r="BR209" i="5"/>
  <c r="BM209" i="5"/>
  <c r="CB208" i="5"/>
  <c r="BT208" i="5"/>
  <c r="BR208" i="5"/>
  <c r="BM208" i="5"/>
  <c r="CB207" i="5"/>
  <c r="BT207" i="5"/>
  <c r="BR207" i="5"/>
  <c r="BM207" i="5"/>
  <c r="CB206" i="5"/>
  <c r="BT206" i="5"/>
  <c r="BR206" i="5"/>
  <c r="BM206" i="5"/>
  <c r="CB205" i="5"/>
  <c r="BT205" i="5"/>
  <c r="BR205" i="5"/>
  <c r="BM205" i="5"/>
  <c r="CB204" i="5"/>
  <c r="BT204" i="5"/>
  <c r="BR204" i="5"/>
  <c r="BM204" i="5"/>
  <c r="CB203" i="5"/>
  <c r="BT203" i="5"/>
  <c r="BR203" i="5"/>
  <c r="BM203" i="5"/>
  <c r="CB202" i="5"/>
  <c r="BT202" i="5"/>
  <c r="BR202" i="5"/>
  <c r="BM202" i="5"/>
  <c r="CB201" i="5"/>
  <c r="BT201" i="5"/>
  <c r="BR201" i="5"/>
  <c r="BM201" i="5"/>
  <c r="CB200" i="5"/>
  <c r="BT200" i="5"/>
  <c r="BR200" i="5"/>
  <c r="BM200" i="5"/>
  <c r="CB199" i="5"/>
  <c r="BT199" i="5"/>
  <c r="BR199" i="5"/>
  <c r="BM199" i="5"/>
  <c r="CB198" i="5"/>
  <c r="BT198" i="5"/>
  <c r="BR198" i="5"/>
  <c r="BM198" i="5"/>
  <c r="CB197" i="5"/>
  <c r="BT197" i="5"/>
  <c r="BR197" i="5"/>
  <c r="BM197" i="5"/>
  <c r="CB196" i="5"/>
  <c r="BT196" i="5"/>
  <c r="BR196" i="5"/>
  <c r="BM196" i="5"/>
  <c r="CB195" i="5"/>
  <c r="BT195" i="5"/>
  <c r="BR195" i="5"/>
  <c r="BM195" i="5"/>
  <c r="CB194" i="5"/>
  <c r="BT194" i="5"/>
  <c r="BR194" i="5"/>
  <c r="BM194" i="5"/>
  <c r="CB193" i="5"/>
  <c r="BT193" i="5"/>
  <c r="BR193" i="5"/>
  <c r="BM193" i="5"/>
  <c r="CB192" i="5"/>
  <c r="BT192" i="5"/>
  <c r="BR192" i="5"/>
  <c r="BM192" i="5"/>
  <c r="CB191" i="5"/>
  <c r="BT191" i="5"/>
  <c r="BR191" i="5"/>
  <c r="BM191" i="5"/>
  <c r="CB190" i="5"/>
  <c r="BT190" i="5"/>
  <c r="BR190" i="5"/>
  <c r="BM190" i="5"/>
  <c r="CB189" i="5"/>
  <c r="BT189" i="5"/>
  <c r="BR189" i="5"/>
  <c r="BM189" i="5"/>
  <c r="CB188" i="5"/>
  <c r="BT188" i="5"/>
  <c r="BR188" i="5"/>
  <c r="BM188" i="5"/>
  <c r="CB187" i="5"/>
  <c r="BT187" i="5"/>
  <c r="BR187" i="5"/>
  <c r="BM187" i="5"/>
  <c r="CB186" i="5"/>
  <c r="BT186" i="5"/>
  <c r="BR186" i="5"/>
  <c r="BM186" i="5"/>
  <c r="CB185" i="5"/>
  <c r="BT185" i="5"/>
  <c r="BR185" i="5"/>
  <c r="BM185" i="5"/>
  <c r="CB184" i="5"/>
  <c r="BT184" i="5"/>
  <c r="BR184" i="5"/>
  <c r="BM184" i="5"/>
  <c r="CB183" i="5"/>
  <c r="BT183" i="5"/>
  <c r="BR183" i="5"/>
  <c r="BM183" i="5"/>
  <c r="CB182" i="5"/>
  <c r="BT182" i="5"/>
  <c r="BR182" i="5"/>
  <c r="BM182" i="5"/>
  <c r="CB181" i="5"/>
  <c r="BT181" i="5"/>
  <c r="BR181" i="5"/>
  <c r="BM181" i="5"/>
  <c r="CB180" i="5"/>
  <c r="BT180" i="5"/>
  <c r="BR180" i="5"/>
  <c r="BM180" i="5"/>
  <c r="CB179" i="5"/>
  <c r="BT179" i="5"/>
  <c r="BR179" i="5"/>
  <c r="BM179" i="5"/>
  <c r="CB178" i="5"/>
  <c r="BT178" i="5"/>
  <c r="BR178" i="5"/>
  <c r="BM178" i="5"/>
  <c r="CB177" i="5"/>
  <c r="BT177" i="5"/>
  <c r="BR177" i="5"/>
  <c r="BM177" i="5"/>
  <c r="CB176" i="5"/>
  <c r="BT176" i="5"/>
  <c r="BR176" i="5"/>
  <c r="BM176" i="5"/>
  <c r="CB175" i="5"/>
  <c r="BT175" i="5"/>
  <c r="BR175" i="5"/>
  <c r="BM175" i="5"/>
  <c r="CB174" i="5"/>
  <c r="BT174" i="5"/>
  <c r="BR174" i="5"/>
  <c r="BM174" i="5"/>
  <c r="CB173" i="5"/>
  <c r="BT173" i="5"/>
  <c r="BR173" i="5"/>
  <c r="BM173" i="5"/>
  <c r="CB172" i="5"/>
  <c r="BT172" i="5"/>
  <c r="BR172" i="5"/>
  <c r="BM172" i="5"/>
  <c r="CB171" i="5"/>
  <c r="BT171" i="5"/>
  <c r="BR171" i="5"/>
  <c r="BM171" i="5"/>
  <c r="CB170" i="5"/>
  <c r="BT170" i="5"/>
  <c r="BR170" i="5"/>
  <c r="BM170" i="5"/>
  <c r="CB169" i="5"/>
  <c r="BT169" i="5"/>
  <c r="BR169" i="5"/>
  <c r="BM169" i="5"/>
  <c r="CB168" i="5"/>
  <c r="BT168" i="5"/>
  <c r="BR168" i="5"/>
  <c r="BM168" i="5"/>
  <c r="CB167" i="5"/>
  <c r="BT167" i="5"/>
  <c r="BR167" i="5"/>
  <c r="BM167" i="5"/>
  <c r="CB166" i="5"/>
  <c r="BT166" i="5"/>
  <c r="BR166" i="5"/>
  <c r="BM166" i="5"/>
  <c r="CB165" i="5"/>
  <c r="BT165" i="5"/>
  <c r="BR165" i="5"/>
  <c r="BM165" i="5"/>
  <c r="CB164" i="5"/>
  <c r="BT164" i="5"/>
  <c r="BR164" i="5"/>
  <c r="BM164" i="5"/>
  <c r="CB163" i="5"/>
  <c r="BT163" i="5"/>
  <c r="BR163" i="5"/>
  <c r="BM163" i="5"/>
  <c r="CB162" i="5"/>
  <c r="BT162" i="5"/>
  <c r="BR162" i="5"/>
  <c r="BM162" i="5"/>
  <c r="CB161" i="5"/>
  <c r="BT161" i="5"/>
  <c r="BR161" i="5"/>
  <c r="BM161" i="5"/>
  <c r="CB160" i="5"/>
  <c r="BT160" i="5"/>
  <c r="BR160" i="5"/>
  <c r="BM160" i="5"/>
  <c r="CB159" i="5"/>
  <c r="BT159" i="5"/>
  <c r="BR159" i="5"/>
  <c r="BM159" i="5"/>
  <c r="CB158" i="5"/>
  <c r="BT158" i="5"/>
  <c r="BR158" i="5"/>
  <c r="BM158" i="5"/>
  <c r="CB157" i="5"/>
  <c r="BT157" i="5"/>
  <c r="BR157" i="5"/>
  <c r="BM157" i="5"/>
  <c r="CB156" i="5"/>
  <c r="BT156" i="5"/>
  <c r="BR156" i="5"/>
  <c r="BM156" i="5"/>
  <c r="CB155" i="5"/>
  <c r="BT155" i="5"/>
  <c r="BR155" i="5"/>
  <c r="BM155" i="5"/>
  <c r="CB154" i="5"/>
  <c r="BT154" i="5"/>
  <c r="BR154" i="5"/>
  <c r="BM154" i="5"/>
  <c r="CB153" i="5"/>
  <c r="BT153" i="5"/>
  <c r="BR153" i="5"/>
  <c r="BM153" i="5"/>
  <c r="CB152" i="5"/>
  <c r="BT152" i="5"/>
  <c r="BR152" i="5"/>
  <c r="BM152" i="5"/>
  <c r="CB151" i="5"/>
  <c r="BT151" i="5"/>
  <c r="BR151" i="5"/>
  <c r="BM151" i="5"/>
  <c r="CB150" i="5"/>
  <c r="BT150" i="5"/>
  <c r="BR150" i="5"/>
  <c r="BM150" i="5"/>
  <c r="CB149" i="5"/>
  <c r="BT149" i="5"/>
  <c r="BR149" i="5"/>
  <c r="BM149" i="5"/>
  <c r="CB148" i="5"/>
  <c r="BT148" i="5"/>
  <c r="BR148" i="5"/>
  <c r="BM148" i="5"/>
  <c r="CB147" i="5"/>
  <c r="BT147" i="5"/>
  <c r="BR147" i="5"/>
  <c r="BM147" i="5"/>
  <c r="CB146" i="5"/>
  <c r="BT146" i="5"/>
  <c r="BR146" i="5"/>
  <c r="BM146" i="5"/>
  <c r="CB145" i="5"/>
  <c r="BT145" i="5"/>
  <c r="BR145" i="5"/>
  <c r="BM145" i="5"/>
  <c r="CB144" i="5"/>
  <c r="BT144" i="5"/>
  <c r="BR144" i="5"/>
  <c r="BM144" i="5"/>
  <c r="CB143" i="5"/>
  <c r="BT143" i="5"/>
  <c r="BR143" i="5"/>
  <c r="BM143" i="5"/>
  <c r="CB142" i="5"/>
  <c r="BT142" i="5"/>
  <c r="BR142" i="5"/>
  <c r="BM142" i="5"/>
  <c r="CB141" i="5"/>
  <c r="BT141" i="5"/>
  <c r="BR141" i="5"/>
  <c r="BM141" i="5"/>
  <c r="CB140" i="5"/>
  <c r="BT140" i="5"/>
  <c r="BR140" i="5"/>
  <c r="BM140" i="5"/>
  <c r="CB139" i="5"/>
  <c r="BT139" i="5"/>
  <c r="BR139" i="5"/>
  <c r="BM139" i="5"/>
  <c r="CB138" i="5"/>
  <c r="BT138" i="5"/>
  <c r="BR138" i="5"/>
  <c r="BM138" i="5"/>
  <c r="CB137" i="5"/>
  <c r="BT137" i="5"/>
  <c r="BR137" i="5"/>
  <c r="BM137" i="5"/>
  <c r="CB136" i="5"/>
  <c r="BT136" i="5"/>
  <c r="BR136" i="5"/>
  <c r="BM136" i="5"/>
  <c r="CB135" i="5"/>
  <c r="BT135" i="5"/>
  <c r="BR135" i="5"/>
  <c r="BM135" i="5"/>
  <c r="CB134" i="5"/>
  <c r="BT134" i="5"/>
  <c r="BR134" i="5"/>
  <c r="BM134" i="5"/>
  <c r="CB133" i="5"/>
  <c r="BT133" i="5"/>
  <c r="BR133" i="5"/>
  <c r="BM133" i="5"/>
  <c r="CB132" i="5"/>
  <c r="BT132" i="5"/>
  <c r="BR132" i="5"/>
  <c r="BM132" i="5"/>
  <c r="CB131" i="5"/>
  <c r="BT131" i="5"/>
  <c r="BR131" i="5"/>
  <c r="BM131" i="5"/>
  <c r="CB130" i="5"/>
  <c r="BT130" i="5"/>
  <c r="BR130" i="5"/>
  <c r="BM130" i="5"/>
  <c r="CB129" i="5"/>
  <c r="BT129" i="5"/>
  <c r="BR129" i="5"/>
  <c r="BM129" i="5"/>
  <c r="CB128" i="5"/>
  <c r="BT128" i="5"/>
  <c r="BR128" i="5"/>
  <c r="BM128" i="5"/>
  <c r="CB127" i="5"/>
  <c r="BT127" i="5"/>
  <c r="BR127" i="5"/>
  <c r="BM127" i="5"/>
  <c r="CB126" i="5"/>
  <c r="BT126" i="5"/>
  <c r="BR126" i="5"/>
  <c r="BM126" i="5"/>
  <c r="CB125" i="5"/>
  <c r="BT125" i="5"/>
  <c r="BR125" i="5"/>
  <c r="BM125" i="5"/>
  <c r="CB124" i="5"/>
  <c r="BT124" i="5"/>
  <c r="BR124" i="5"/>
  <c r="BM124" i="5"/>
  <c r="CB123" i="5"/>
  <c r="BT123" i="5"/>
  <c r="BR123" i="5"/>
  <c r="BM123" i="5"/>
  <c r="CB122" i="5"/>
  <c r="BT122" i="5"/>
  <c r="BR122" i="5"/>
  <c r="BM122" i="5"/>
  <c r="CB121" i="5"/>
  <c r="BT121" i="5"/>
  <c r="BR121" i="5"/>
  <c r="BM121" i="5"/>
  <c r="CB120" i="5"/>
  <c r="BT120" i="5"/>
  <c r="BR120" i="5"/>
  <c r="BM120" i="5"/>
  <c r="CB119" i="5"/>
  <c r="BT119" i="5"/>
  <c r="BR119" i="5"/>
  <c r="BM119" i="5"/>
  <c r="CB118" i="5"/>
  <c r="BT118" i="5"/>
  <c r="BR118" i="5"/>
  <c r="BM118" i="5"/>
  <c r="CB117" i="5"/>
  <c r="BT117" i="5"/>
  <c r="BR117" i="5"/>
  <c r="BM117" i="5"/>
  <c r="CB116" i="5"/>
  <c r="BT116" i="5"/>
  <c r="BR116" i="5"/>
  <c r="BM116" i="5"/>
  <c r="CB115" i="5"/>
  <c r="BT115" i="5"/>
  <c r="BR115" i="5"/>
  <c r="BM115" i="5"/>
  <c r="CB114" i="5"/>
  <c r="BT114" i="5"/>
  <c r="BR114" i="5"/>
  <c r="BM114" i="5"/>
  <c r="CB113" i="5"/>
  <c r="BT113" i="5"/>
  <c r="BR113" i="5"/>
  <c r="BM113" i="5"/>
  <c r="CB112" i="5"/>
  <c r="BT112" i="5"/>
  <c r="BR112" i="5"/>
  <c r="BM112" i="5"/>
  <c r="CB111" i="5"/>
  <c r="BT111" i="5"/>
  <c r="BR111" i="5"/>
  <c r="BM111" i="5"/>
  <c r="CB110" i="5"/>
  <c r="BT110" i="5"/>
  <c r="BR110" i="5"/>
  <c r="BM110" i="5"/>
  <c r="CB109" i="5"/>
  <c r="BT109" i="5"/>
  <c r="BR109" i="5"/>
  <c r="BM109" i="5"/>
  <c r="CB108" i="5"/>
  <c r="BT108" i="5"/>
  <c r="BR108" i="5"/>
  <c r="BM108" i="5"/>
  <c r="CB107" i="5"/>
  <c r="BT107" i="5"/>
  <c r="BR107" i="5"/>
  <c r="BM107" i="5"/>
  <c r="CB106" i="5"/>
  <c r="BT106" i="5"/>
  <c r="BR106" i="5"/>
  <c r="BM106" i="5"/>
  <c r="CB105" i="5"/>
  <c r="BT105" i="5"/>
  <c r="BR105" i="5"/>
  <c r="BM105" i="5"/>
  <c r="CB104" i="5"/>
  <c r="BT104" i="5"/>
  <c r="BR104" i="5"/>
  <c r="BM104" i="5"/>
  <c r="CB103" i="5"/>
  <c r="BT103" i="5"/>
  <c r="BR103" i="5"/>
  <c r="BM103" i="5"/>
  <c r="CB102" i="5"/>
  <c r="BT102" i="5"/>
  <c r="BR102" i="5"/>
  <c r="BM102" i="5"/>
  <c r="CB101" i="5"/>
  <c r="BT101" i="5"/>
  <c r="BR101" i="5"/>
  <c r="BM101" i="5"/>
  <c r="CB100" i="5"/>
  <c r="BT100" i="5"/>
  <c r="BR100" i="5"/>
  <c r="BM100" i="5"/>
  <c r="CB99" i="5"/>
  <c r="BT99" i="5"/>
  <c r="BR99" i="5"/>
  <c r="BM99" i="5"/>
  <c r="CB98" i="5"/>
  <c r="BT98" i="5"/>
  <c r="BR98" i="5"/>
  <c r="BM98" i="5"/>
  <c r="CB97" i="5"/>
  <c r="BT97" i="5"/>
  <c r="BR97" i="5"/>
  <c r="BM97" i="5"/>
  <c r="CB96" i="5"/>
  <c r="BT96" i="5"/>
  <c r="BR96" i="5"/>
  <c r="BM96" i="5"/>
  <c r="CB95" i="5"/>
  <c r="BT95" i="5"/>
  <c r="BR95" i="5"/>
  <c r="BM95" i="5"/>
  <c r="CB94" i="5"/>
  <c r="BT94" i="5"/>
  <c r="BR94" i="5"/>
  <c r="BM94" i="5"/>
  <c r="CB93" i="5"/>
  <c r="BT93" i="5"/>
  <c r="BR93" i="5"/>
  <c r="BM93" i="5"/>
  <c r="CB92" i="5"/>
  <c r="BT92" i="5"/>
  <c r="BR92" i="5"/>
  <c r="BM92" i="5"/>
  <c r="CB91" i="5"/>
  <c r="BT91" i="5"/>
  <c r="BR91" i="5"/>
  <c r="BM91" i="5"/>
  <c r="CB90" i="5"/>
  <c r="BT90" i="5"/>
  <c r="BR90" i="5"/>
  <c r="BM90" i="5"/>
  <c r="CB89" i="5"/>
  <c r="BT89" i="5"/>
  <c r="BR89" i="5"/>
  <c r="BM89" i="5"/>
  <c r="CB88" i="5"/>
  <c r="BT88" i="5"/>
  <c r="BR88" i="5"/>
  <c r="BM88" i="5"/>
  <c r="D500" i="15"/>
  <c r="D499" i="15"/>
  <c r="D498" i="15"/>
  <c r="D497" i="15"/>
  <c r="D496" i="15"/>
  <c r="D495" i="15"/>
  <c r="D494" i="15"/>
  <c r="D493" i="15"/>
  <c r="D492" i="15"/>
  <c r="D491" i="15"/>
  <c r="D490" i="15"/>
  <c r="D489" i="15"/>
  <c r="D488" i="15"/>
  <c r="D487" i="15"/>
  <c r="D486" i="15"/>
  <c r="D485" i="15"/>
  <c r="D484" i="15"/>
  <c r="D483" i="15"/>
  <c r="D482" i="15"/>
  <c r="D481" i="15"/>
  <c r="D480" i="15"/>
  <c r="D479" i="15"/>
  <c r="D478" i="15"/>
  <c r="D477" i="15"/>
  <c r="D476" i="15"/>
  <c r="D475" i="15"/>
  <c r="D474" i="15"/>
  <c r="D473" i="15"/>
  <c r="D472" i="15"/>
  <c r="D471" i="15"/>
  <c r="D470" i="15"/>
  <c r="D469" i="15"/>
  <c r="D468" i="15"/>
  <c r="D467" i="15"/>
  <c r="D466" i="15"/>
  <c r="D465" i="15"/>
  <c r="D464" i="15"/>
  <c r="D463" i="15"/>
  <c r="D462" i="15"/>
  <c r="D461" i="15"/>
  <c r="D460" i="15"/>
  <c r="D459" i="15"/>
  <c r="D458" i="15"/>
  <c r="D457" i="15"/>
  <c r="D456" i="15"/>
  <c r="D455" i="15"/>
  <c r="D454" i="15"/>
  <c r="D453" i="15"/>
  <c r="D452" i="15"/>
  <c r="D451" i="15"/>
  <c r="D450" i="15"/>
  <c r="D449" i="15"/>
  <c r="D448" i="15"/>
  <c r="D447" i="15"/>
  <c r="D446" i="15"/>
  <c r="D445" i="15"/>
  <c r="D444" i="15"/>
  <c r="D443" i="15"/>
  <c r="D442" i="15"/>
  <c r="D441" i="15"/>
  <c r="D440" i="15"/>
  <c r="D439" i="15"/>
  <c r="D438" i="15"/>
  <c r="D437" i="15"/>
  <c r="D436" i="15"/>
  <c r="D435" i="15"/>
  <c r="D434" i="15"/>
  <c r="D433" i="15"/>
  <c r="D432" i="15"/>
  <c r="D431" i="15"/>
  <c r="D430" i="15"/>
  <c r="D429" i="15"/>
  <c r="D428" i="15"/>
  <c r="D427" i="15"/>
  <c r="D426" i="15"/>
  <c r="D425" i="15"/>
  <c r="D424" i="15"/>
  <c r="D423" i="15"/>
  <c r="D422" i="15"/>
  <c r="D421" i="15"/>
  <c r="D420" i="15"/>
  <c r="D419" i="15"/>
  <c r="D418" i="15"/>
  <c r="D417" i="15"/>
  <c r="D416" i="15"/>
  <c r="D415" i="15"/>
  <c r="D414" i="15"/>
  <c r="D413" i="15"/>
  <c r="D412" i="15"/>
  <c r="D411" i="15"/>
  <c r="D410" i="15"/>
  <c r="D409" i="15"/>
  <c r="D408" i="15"/>
  <c r="D407" i="15"/>
  <c r="D406" i="15"/>
  <c r="D405" i="15"/>
  <c r="D404" i="15"/>
  <c r="D403" i="15"/>
  <c r="D402" i="15"/>
  <c r="D401" i="15"/>
  <c r="D400" i="15"/>
  <c r="D399" i="15"/>
  <c r="D398" i="15"/>
  <c r="D397" i="15"/>
  <c r="D396" i="15"/>
  <c r="D395" i="15"/>
  <c r="D394" i="15"/>
  <c r="D393" i="15"/>
  <c r="D392" i="15"/>
  <c r="D391" i="15"/>
  <c r="D390" i="15"/>
  <c r="D389" i="15"/>
  <c r="D388" i="15"/>
  <c r="D387" i="15"/>
  <c r="D386" i="15"/>
  <c r="D385" i="15"/>
  <c r="D384" i="15"/>
  <c r="D383" i="15"/>
  <c r="D382" i="15"/>
  <c r="D381" i="15"/>
  <c r="D380" i="15"/>
  <c r="D379" i="15"/>
  <c r="D378" i="15"/>
  <c r="D377" i="15"/>
  <c r="D376" i="15"/>
  <c r="D375" i="15"/>
  <c r="D374" i="15"/>
  <c r="D373" i="15"/>
  <c r="D372" i="15"/>
  <c r="D371" i="15"/>
  <c r="D370" i="15"/>
  <c r="D369" i="15"/>
  <c r="D368" i="15"/>
  <c r="D367" i="15"/>
  <c r="D366" i="15"/>
  <c r="D365" i="15"/>
  <c r="D364" i="15"/>
  <c r="D363" i="15"/>
  <c r="D362" i="15"/>
  <c r="D361" i="15"/>
  <c r="D360" i="15"/>
  <c r="D359" i="15"/>
  <c r="D358" i="15"/>
  <c r="D357" i="15"/>
  <c r="D356" i="15"/>
  <c r="D355" i="15"/>
  <c r="D354" i="15"/>
  <c r="D353" i="15"/>
  <c r="D352" i="15"/>
  <c r="D351" i="15"/>
  <c r="D350" i="15"/>
  <c r="D349" i="15"/>
  <c r="D348" i="15"/>
  <c r="D347" i="15"/>
  <c r="D346" i="15"/>
  <c r="D345" i="15"/>
  <c r="D344" i="15"/>
  <c r="D343" i="15"/>
  <c r="D342" i="15"/>
  <c r="D341" i="15"/>
  <c r="D340" i="15"/>
  <c r="D339" i="15"/>
  <c r="D338" i="15"/>
  <c r="D337" i="15"/>
  <c r="D336" i="15"/>
  <c r="D335" i="15"/>
  <c r="D334" i="15"/>
  <c r="D333" i="15"/>
  <c r="D332" i="15"/>
  <c r="D331" i="15"/>
  <c r="D330" i="15"/>
  <c r="D329" i="15"/>
  <c r="D328" i="15"/>
  <c r="D327" i="15"/>
  <c r="D326" i="15"/>
  <c r="D325" i="15"/>
  <c r="D324" i="15"/>
  <c r="D323" i="15"/>
  <c r="D322" i="15"/>
  <c r="D321" i="15"/>
  <c r="D320" i="15"/>
  <c r="D319" i="15"/>
  <c r="D318" i="15"/>
  <c r="D317" i="15"/>
  <c r="D316" i="15"/>
  <c r="D315" i="15"/>
  <c r="D314" i="15"/>
  <c r="D313" i="15"/>
  <c r="D312" i="15"/>
  <c r="D311" i="15"/>
  <c r="D310" i="15"/>
  <c r="D309" i="15"/>
  <c r="D308" i="15"/>
  <c r="D307" i="15"/>
  <c r="D306" i="15"/>
  <c r="D305" i="15"/>
  <c r="D304" i="15"/>
  <c r="D303" i="15"/>
  <c r="D302" i="15"/>
  <c r="D301" i="15"/>
  <c r="D300" i="15"/>
  <c r="D299" i="15"/>
  <c r="D298" i="15"/>
  <c r="D297" i="15"/>
  <c r="D296" i="15"/>
  <c r="D295" i="15"/>
  <c r="D294" i="15"/>
  <c r="D293" i="15"/>
  <c r="D292" i="15"/>
  <c r="D291" i="15"/>
  <c r="D290" i="15"/>
  <c r="D289" i="15"/>
  <c r="D288" i="15"/>
  <c r="D287" i="15"/>
  <c r="D286" i="15"/>
  <c r="D285" i="15"/>
  <c r="D284" i="15"/>
  <c r="D283" i="15"/>
  <c r="D282" i="15"/>
  <c r="D281" i="15"/>
  <c r="D280" i="15"/>
  <c r="D279" i="15"/>
  <c r="D278" i="15"/>
  <c r="D277" i="15"/>
  <c r="D276" i="15"/>
  <c r="D275" i="15"/>
  <c r="D274" i="15"/>
  <c r="D273" i="15"/>
  <c r="D272" i="15"/>
  <c r="D271" i="15"/>
  <c r="D270" i="15"/>
  <c r="D269" i="15"/>
  <c r="D268" i="15"/>
  <c r="D267" i="15"/>
  <c r="D266" i="15"/>
  <c r="D265" i="15"/>
  <c r="D264" i="15"/>
  <c r="D263" i="15"/>
  <c r="D262" i="15"/>
  <c r="D261" i="15"/>
  <c r="D260" i="15"/>
  <c r="D259" i="15"/>
  <c r="D258" i="15"/>
  <c r="D257" i="15"/>
  <c r="D256" i="15"/>
  <c r="D255" i="15"/>
  <c r="D254" i="15"/>
  <c r="D253" i="15"/>
  <c r="D252" i="15"/>
  <c r="D251" i="15"/>
  <c r="D250" i="15"/>
  <c r="D249" i="15"/>
  <c r="D248" i="15"/>
  <c r="D247" i="15"/>
  <c r="D246" i="15"/>
  <c r="D245" i="15"/>
  <c r="D244" i="15"/>
  <c r="D243" i="15"/>
  <c r="D242" i="15"/>
  <c r="D241" i="15"/>
  <c r="D240" i="15"/>
  <c r="D239" i="15"/>
  <c r="D238" i="15"/>
  <c r="D237" i="15"/>
  <c r="D236" i="15"/>
  <c r="D235" i="15"/>
  <c r="D234" i="15"/>
  <c r="D233" i="15"/>
  <c r="D232" i="15"/>
  <c r="D231" i="15"/>
  <c r="D230" i="15"/>
  <c r="D229" i="15"/>
  <c r="D228" i="15"/>
  <c r="D227" i="15"/>
  <c r="D226" i="15"/>
  <c r="D225" i="15"/>
  <c r="D224" i="15"/>
  <c r="D223" i="15"/>
  <c r="D222" i="15"/>
  <c r="D221" i="15"/>
  <c r="D220" i="15"/>
  <c r="D219" i="15"/>
  <c r="D218" i="15"/>
  <c r="D217" i="15"/>
  <c r="D216" i="15"/>
  <c r="D215" i="15"/>
  <c r="D214" i="15"/>
  <c r="D213" i="15"/>
  <c r="D212" i="15"/>
  <c r="D211" i="15"/>
  <c r="D210" i="15"/>
  <c r="D209" i="15"/>
  <c r="D208" i="15"/>
  <c r="D207" i="15"/>
  <c r="D206" i="15"/>
  <c r="D205" i="15"/>
  <c r="D204" i="15"/>
  <c r="D203" i="15"/>
  <c r="D202" i="15"/>
  <c r="D201" i="15"/>
  <c r="D200" i="15"/>
  <c r="D199" i="15"/>
  <c r="D198" i="15"/>
  <c r="D197" i="15"/>
  <c r="D196" i="15"/>
  <c r="D195" i="15"/>
  <c r="D194" i="15"/>
  <c r="D193" i="15"/>
  <c r="D192" i="15"/>
  <c r="D191" i="15"/>
  <c r="D190" i="15"/>
  <c r="D189" i="15"/>
  <c r="D188" i="15"/>
  <c r="D187" i="15"/>
  <c r="D186" i="15"/>
  <c r="D185" i="15"/>
  <c r="D184" i="15"/>
  <c r="D183" i="15"/>
  <c r="D182" i="15"/>
  <c r="D181" i="15"/>
  <c r="D180" i="15"/>
  <c r="D179" i="15"/>
  <c r="D178" i="15"/>
  <c r="D177" i="15"/>
  <c r="D176" i="15"/>
  <c r="D175" i="15"/>
  <c r="D174" i="15"/>
  <c r="D173" i="15"/>
  <c r="D172" i="15"/>
  <c r="D171" i="15"/>
  <c r="D170" i="15"/>
  <c r="D169" i="15"/>
  <c r="D168" i="15"/>
  <c r="D167" i="15"/>
  <c r="D166" i="15"/>
  <c r="D165" i="15"/>
  <c r="D164" i="15"/>
  <c r="D163" i="15"/>
  <c r="D162" i="15"/>
  <c r="D161" i="15"/>
  <c r="D160" i="15"/>
  <c r="D159" i="15"/>
  <c r="D158" i="15"/>
  <c r="D157" i="15"/>
  <c r="D156" i="15"/>
  <c r="D155" i="15"/>
  <c r="D154" i="15"/>
  <c r="D153" i="15"/>
  <c r="D152" i="15"/>
  <c r="D151" i="15"/>
  <c r="D150" i="15"/>
  <c r="D149" i="15"/>
  <c r="D148" i="15"/>
  <c r="D147" i="15"/>
  <c r="D146" i="15"/>
  <c r="D145" i="15"/>
  <c r="D144" i="15"/>
  <c r="D143" i="15"/>
  <c r="D142" i="15"/>
  <c r="D141" i="15"/>
  <c r="D140" i="15"/>
  <c r="D139" i="15"/>
  <c r="D138" i="15"/>
  <c r="D137" i="15"/>
  <c r="D136" i="15"/>
  <c r="D135" i="15"/>
  <c r="D134" i="15"/>
  <c r="D133" i="15"/>
  <c r="D132" i="15"/>
  <c r="D131" i="15"/>
  <c r="D130" i="15"/>
  <c r="D129" i="15"/>
  <c r="D128" i="15"/>
  <c r="D127" i="15"/>
  <c r="D126" i="15"/>
  <c r="D125" i="15"/>
  <c r="D124" i="15"/>
  <c r="D123" i="15"/>
  <c r="D122" i="15"/>
  <c r="D121" i="15"/>
  <c r="D120" i="15"/>
  <c r="D119" i="15"/>
  <c r="D118" i="15"/>
  <c r="D117" i="15"/>
  <c r="D116" i="15"/>
  <c r="D115" i="15"/>
  <c r="D114" i="15"/>
  <c r="D113" i="15"/>
  <c r="D112" i="15"/>
  <c r="D111" i="15"/>
  <c r="D110" i="15"/>
  <c r="D109" i="15"/>
  <c r="D108" i="15"/>
  <c r="D107" i="15"/>
  <c r="D106" i="15"/>
  <c r="D105" i="15"/>
  <c r="D104" i="15"/>
  <c r="D103" i="15"/>
  <c r="D102" i="15"/>
  <c r="D101" i="15"/>
  <c r="D100" i="15"/>
  <c r="D99" i="15"/>
  <c r="D98" i="15"/>
  <c r="D97" i="15"/>
  <c r="D96" i="15"/>
  <c r="D95" i="15"/>
  <c r="D94" i="15"/>
  <c r="D93" i="15"/>
  <c r="D92" i="15"/>
  <c r="D91" i="15"/>
  <c r="D90" i="15"/>
  <c r="D89" i="15"/>
  <c r="D88" i="15"/>
  <c r="D87" i="15"/>
  <c r="D86" i="15"/>
  <c r="D85" i="15"/>
  <c r="D84" i="15"/>
  <c r="D83" i="15"/>
  <c r="D82" i="15"/>
  <c r="D81" i="15"/>
  <c r="D80" i="15"/>
  <c r="D79" i="15"/>
  <c r="D78" i="15"/>
  <c r="D77" i="15"/>
  <c r="D76" i="15"/>
  <c r="D75" i="15"/>
  <c r="D74" i="15"/>
  <c r="D73" i="15"/>
  <c r="D72" i="15"/>
  <c r="D71" i="15"/>
  <c r="D70" i="15"/>
  <c r="D69" i="15"/>
  <c r="D68" i="15"/>
  <c r="D67" i="15"/>
  <c r="D66" i="15"/>
  <c r="D65" i="15"/>
  <c r="D64" i="15"/>
  <c r="D63" i="15"/>
  <c r="D62" i="15"/>
  <c r="D61" i="15"/>
  <c r="D60" i="15"/>
  <c r="D59" i="15"/>
  <c r="D58" i="15"/>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AJ500" i="5" a="1"/>
  <c r="AJ500" i="5" s="1"/>
  <c r="AA500" i="5" a="1"/>
  <c r="AA500" i="5" s="1"/>
  <c r="AE500" i="5" s="1"/>
  <c r="S500" i="5" a="1"/>
  <c r="S500" i="5" s="1"/>
  <c r="V500" i="5" s="1"/>
  <c r="N500" i="5" a="1"/>
  <c r="N500" i="5" s="1"/>
  <c r="P500" i="5" s="1"/>
  <c r="H500" i="5"/>
  <c r="I500" i="5" s="1"/>
  <c r="F500" i="5"/>
  <c r="G500" i="5" s="1"/>
  <c r="D500" i="5"/>
  <c r="E500" i="5" s="1"/>
  <c r="B500" i="5"/>
  <c r="BF500" i="5" a="1"/>
  <c r="BF500" i="5" s="1"/>
  <c r="CE500" i="5" s="1"/>
  <c r="CF500" i="5" s="1"/>
  <c r="O500" i="8"/>
  <c r="O499" i="8"/>
  <c r="O498" i="8"/>
  <c r="O497" i="8"/>
  <c r="O496" i="8"/>
  <c r="O495" i="8"/>
  <c r="O494" i="8"/>
  <c r="O493" i="8"/>
  <c r="O492" i="8"/>
  <c r="O491" i="8"/>
  <c r="O490" i="8"/>
  <c r="O489" i="8"/>
  <c r="O488" i="8"/>
  <c r="O487" i="8"/>
  <c r="O486" i="8"/>
  <c r="O485" i="8"/>
  <c r="O484" i="8"/>
  <c r="O483" i="8"/>
  <c r="O482" i="8"/>
  <c r="O481" i="8"/>
  <c r="O480" i="8"/>
  <c r="O479" i="8"/>
  <c r="O478" i="8"/>
  <c r="O477" i="8"/>
  <c r="O476" i="8"/>
  <c r="O475" i="8"/>
  <c r="O474" i="8"/>
  <c r="O473" i="8"/>
  <c r="O472" i="8"/>
  <c r="O471" i="8"/>
  <c r="O470" i="8"/>
  <c r="O469" i="8"/>
  <c r="O468" i="8"/>
  <c r="O467" i="8"/>
  <c r="O466" i="8"/>
  <c r="O465" i="8"/>
  <c r="O464" i="8"/>
  <c r="O463" i="8"/>
  <c r="O462" i="8"/>
  <c r="O461" i="8"/>
  <c r="O460" i="8"/>
  <c r="O459" i="8"/>
  <c r="O458" i="8"/>
  <c r="O457" i="8"/>
  <c r="O456" i="8"/>
  <c r="O455" i="8"/>
  <c r="O454" i="8"/>
  <c r="O453" i="8"/>
  <c r="O452" i="8"/>
  <c r="O451" i="8"/>
  <c r="O450" i="8"/>
  <c r="O449" i="8"/>
  <c r="O448" i="8"/>
  <c r="O447" i="8"/>
  <c r="O446" i="8"/>
  <c r="O445" i="8"/>
  <c r="O444" i="8"/>
  <c r="O443" i="8"/>
  <c r="O442" i="8"/>
  <c r="O441" i="8"/>
  <c r="O440" i="8"/>
  <c r="O439" i="8"/>
  <c r="O438" i="8"/>
  <c r="O437" i="8"/>
  <c r="O436" i="8"/>
  <c r="O435" i="8"/>
  <c r="O434" i="8"/>
  <c r="O433" i="8"/>
  <c r="O432" i="8"/>
  <c r="O431" i="8"/>
  <c r="O430" i="8"/>
  <c r="O429" i="8"/>
  <c r="O428" i="8"/>
  <c r="O427" i="8"/>
  <c r="O426" i="8"/>
  <c r="O425" i="8"/>
  <c r="O424" i="8"/>
  <c r="O423" i="8"/>
  <c r="O422" i="8"/>
  <c r="O421" i="8"/>
  <c r="O420" i="8"/>
  <c r="O419" i="8"/>
  <c r="O418" i="8"/>
  <c r="O417" i="8"/>
  <c r="O416" i="8"/>
  <c r="O415" i="8"/>
  <c r="O414" i="8"/>
  <c r="O413" i="8"/>
  <c r="O412" i="8"/>
  <c r="O411" i="8"/>
  <c r="O410" i="8"/>
  <c r="O409" i="8"/>
  <c r="O408" i="8"/>
  <c r="O407" i="8"/>
  <c r="O406" i="8"/>
  <c r="O405" i="8"/>
  <c r="O404" i="8"/>
  <c r="O403" i="8"/>
  <c r="O402" i="8"/>
  <c r="O401" i="8"/>
  <c r="O400" i="8"/>
  <c r="O399" i="8"/>
  <c r="O398" i="8"/>
  <c r="O397" i="8"/>
  <c r="O396" i="8"/>
  <c r="O395" i="8"/>
  <c r="O394" i="8"/>
  <c r="O393" i="8"/>
  <c r="O392" i="8"/>
  <c r="O391" i="8"/>
  <c r="O390" i="8"/>
  <c r="O389" i="8"/>
  <c r="O388" i="8"/>
  <c r="O387" i="8"/>
  <c r="O386" i="8"/>
  <c r="O385" i="8"/>
  <c r="O384" i="8"/>
  <c r="O383" i="8"/>
  <c r="O382" i="8"/>
  <c r="O381" i="8"/>
  <c r="O380" i="8"/>
  <c r="O379" i="8"/>
  <c r="O378" i="8"/>
  <c r="O377" i="8"/>
  <c r="O376" i="8"/>
  <c r="O375" i="8"/>
  <c r="O374" i="8"/>
  <c r="O373" i="8"/>
  <c r="O372" i="8"/>
  <c r="O371" i="8"/>
  <c r="O370" i="8"/>
  <c r="O369" i="8"/>
  <c r="O368" i="8"/>
  <c r="O367" i="8"/>
  <c r="O366" i="8"/>
  <c r="O365" i="8"/>
  <c r="O364" i="8"/>
  <c r="O363" i="8"/>
  <c r="O362" i="8"/>
  <c r="O361" i="8"/>
  <c r="O360" i="8"/>
  <c r="O359" i="8"/>
  <c r="O358" i="8"/>
  <c r="O357" i="8"/>
  <c r="O356" i="8"/>
  <c r="O355" i="8"/>
  <c r="O354" i="8"/>
  <c r="O353" i="8"/>
  <c r="O352" i="8"/>
  <c r="O351" i="8"/>
  <c r="O350" i="8"/>
  <c r="O349" i="8"/>
  <c r="O348" i="8"/>
  <c r="O347" i="8"/>
  <c r="O346" i="8"/>
  <c r="O345" i="8"/>
  <c r="O344" i="8"/>
  <c r="O343" i="8"/>
  <c r="O342" i="8"/>
  <c r="O341" i="8"/>
  <c r="O340" i="8"/>
  <c r="O339" i="8"/>
  <c r="O338" i="8"/>
  <c r="O337" i="8"/>
  <c r="O336" i="8"/>
  <c r="O335" i="8"/>
  <c r="O334" i="8"/>
  <c r="O333" i="8"/>
  <c r="O332" i="8"/>
  <c r="O331" i="8"/>
  <c r="O330" i="8"/>
  <c r="O329" i="8"/>
  <c r="O328" i="8"/>
  <c r="O327" i="8"/>
  <c r="O326" i="8"/>
  <c r="O325" i="8"/>
  <c r="O324" i="8"/>
  <c r="O323" i="8"/>
  <c r="O322" i="8"/>
  <c r="O321" i="8"/>
  <c r="O320" i="8"/>
  <c r="O319" i="8"/>
  <c r="O318" i="8"/>
  <c r="O317" i="8"/>
  <c r="O316" i="8"/>
  <c r="O315" i="8"/>
  <c r="O314" i="8"/>
  <c r="O313" i="8"/>
  <c r="O312" i="8"/>
  <c r="O311" i="8"/>
  <c r="O310" i="8"/>
  <c r="O309" i="8"/>
  <c r="O308" i="8"/>
  <c r="O307" i="8"/>
  <c r="O306" i="8"/>
  <c r="O305" i="8"/>
  <c r="O304" i="8"/>
  <c r="O303" i="8"/>
  <c r="O302" i="8"/>
  <c r="O301" i="8"/>
  <c r="O300" i="8"/>
  <c r="O299" i="8"/>
  <c r="O298" i="8"/>
  <c r="O297" i="8"/>
  <c r="O296" i="8"/>
  <c r="O295" i="8"/>
  <c r="O294" i="8"/>
  <c r="O293" i="8"/>
  <c r="O292" i="8"/>
  <c r="O291" i="8"/>
  <c r="O290" i="8"/>
  <c r="O289" i="8"/>
  <c r="O288" i="8"/>
  <c r="O287" i="8"/>
  <c r="O286" i="8"/>
  <c r="O285" i="8"/>
  <c r="O284" i="8"/>
  <c r="O283" i="8"/>
  <c r="O282" i="8"/>
  <c r="O281" i="8"/>
  <c r="O280" i="8"/>
  <c r="O279" i="8"/>
  <c r="O278" i="8"/>
  <c r="O277" i="8"/>
  <c r="O276" i="8"/>
  <c r="O275" i="8"/>
  <c r="O274" i="8"/>
  <c r="O273" i="8"/>
  <c r="O272" i="8"/>
  <c r="O271" i="8"/>
  <c r="O270" i="8"/>
  <c r="O269" i="8"/>
  <c r="O268" i="8"/>
  <c r="O267" i="8"/>
  <c r="O266" i="8"/>
  <c r="O265" i="8"/>
  <c r="O264" i="8"/>
  <c r="O263" i="8"/>
  <c r="O262" i="8"/>
  <c r="O261" i="8"/>
  <c r="O260" i="8"/>
  <c r="O259" i="8"/>
  <c r="O258" i="8"/>
  <c r="O257" i="8"/>
  <c r="O256" i="8"/>
  <c r="O255" i="8"/>
  <c r="O254" i="8"/>
  <c r="O253" i="8"/>
  <c r="O252" i="8"/>
  <c r="O251" i="8"/>
  <c r="O250" i="8"/>
  <c r="O249" i="8"/>
  <c r="O248" i="8"/>
  <c r="O247" i="8"/>
  <c r="O246" i="8"/>
  <c r="O245" i="8"/>
  <c r="O244" i="8"/>
  <c r="O243" i="8"/>
  <c r="O242" i="8"/>
  <c r="O241" i="8"/>
  <c r="O240" i="8"/>
  <c r="O239" i="8"/>
  <c r="O238" i="8"/>
  <c r="O237" i="8"/>
  <c r="O236" i="8"/>
  <c r="O235" i="8"/>
  <c r="O234" i="8"/>
  <c r="O233" i="8"/>
  <c r="O232" i="8"/>
  <c r="O231" i="8"/>
  <c r="O230" i="8"/>
  <c r="O229" i="8"/>
  <c r="O228" i="8"/>
  <c r="O227" i="8"/>
  <c r="O226" i="8"/>
  <c r="O225" i="8"/>
  <c r="O224" i="8"/>
  <c r="O223" i="8"/>
  <c r="O222" i="8"/>
  <c r="O221" i="8"/>
  <c r="O220" i="8"/>
  <c r="O219" i="8"/>
  <c r="O218" i="8"/>
  <c r="O217" i="8"/>
  <c r="O216" i="8"/>
  <c r="O215" i="8"/>
  <c r="O214" i="8"/>
  <c r="O213" i="8"/>
  <c r="O212" i="8"/>
  <c r="O211" i="8"/>
  <c r="O210" i="8"/>
  <c r="O209" i="8"/>
  <c r="O208" i="8"/>
  <c r="O207" i="8"/>
  <c r="O206" i="8"/>
  <c r="O205" i="8"/>
  <c r="O204" i="8"/>
  <c r="O203" i="8"/>
  <c r="O202" i="8"/>
  <c r="O201" i="8"/>
  <c r="O200" i="8"/>
  <c r="O199" i="8"/>
  <c r="O198" i="8"/>
  <c r="O197" i="8"/>
  <c r="O196" i="8"/>
  <c r="O195" i="8"/>
  <c r="O194" i="8"/>
  <c r="O193" i="8"/>
  <c r="O192" i="8"/>
  <c r="O191" i="8"/>
  <c r="O190" i="8"/>
  <c r="O189" i="8"/>
  <c r="O188" i="8"/>
  <c r="O187" i="8"/>
  <c r="O186" i="8"/>
  <c r="O185" i="8"/>
  <c r="O184" i="8"/>
  <c r="O183" i="8"/>
  <c r="O182" i="8"/>
  <c r="O181" i="8"/>
  <c r="O180" i="8"/>
  <c r="O179" i="8"/>
  <c r="O178" i="8"/>
  <c r="O177" i="8"/>
  <c r="O176" i="8"/>
  <c r="O175" i="8"/>
  <c r="O174" i="8"/>
  <c r="O173" i="8"/>
  <c r="O172" i="8"/>
  <c r="O171" i="8"/>
  <c r="O170" i="8"/>
  <c r="O169" i="8"/>
  <c r="O168" i="8"/>
  <c r="O167" i="8"/>
  <c r="O166" i="8"/>
  <c r="O165" i="8"/>
  <c r="O164" i="8"/>
  <c r="O163" i="8"/>
  <c r="O162" i="8"/>
  <c r="O161" i="8"/>
  <c r="O160" i="8"/>
  <c r="O159" i="8"/>
  <c r="O158" i="8"/>
  <c r="O157" i="8"/>
  <c r="O156" i="8"/>
  <c r="O155" i="8"/>
  <c r="O154" i="8"/>
  <c r="O153" i="8"/>
  <c r="O152" i="8"/>
  <c r="O151" i="8"/>
  <c r="O150" i="8"/>
  <c r="O149" i="8"/>
  <c r="O148" i="8"/>
  <c r="O147" i="8"/>
  <c r="O146" i="8"/>
  <c r="O145" i="8"/>
  <c r="O144" i="8"/>
  <c r="O143" i="8"/>
  <c r="O142" i="8"/>
  <c r="O141" i="8"/>
  <c r="O140" i="8"/>
  <c r="O139" i="8"/>
  <c r="O138" i="8"/>
  <c r="O137" i="8"/>
  <c r="O136" i="8"/>
  <c r="O135" i="8"/>
  <c r="O134" i="8"/>
  <c r="O133" i="8"/>
  <c r="O132" i="8"/>
  <c r="O131" i="8"/>
  <c r="O130" i="8"/>
  <c r="O129" i="8"/>
  <c r="O128" i="8"/>
  <c r="O127" i="8"/>
  <c r="O126" i="8"/>
  <c r="O125" i="8"/>
  <c r="O124" i="8"/>
  <c r="O123" i="8"/>
  <c r="O122" i="8"/>
  <c r="O121" i="8"/>
  <c r="O120" i="8"/>
  <c r="O119" i="8"/>
  <c r="O118" i="8"/>
  <c r="O117" i="8"/>
  <c r="O116" i="8"/>
  <c r="O115" i="8"/>
  <c r="O114" i="8"/>
  <c r="O113" i="8"/>
  <c r="O112" i="8"/>
  <c r="O111" i="8"/>
  <c r="O110" i="8"/>
  <c r="O109" i="8"/>
  <c r="O108" i="8"/>
  <c r="O107" i="8"/>
  <c r="O106" i="8"/>
  <c r="O105" i="8"/>
  <c r="O104" i="8"/>
  <c r="O103" i="8"/>
  <c r="O102" i="8"/>
  <c r="O101" i="8"/>
  <c r="O100" i="8"/>
  <c r="O99" i="8"/>
  <c r="O98" i="8"/>
  <c r="O97" i="8"/>
  <c r="O96" i="8"/>
  <c r="O95" i="8"/>
  <c r="O94" i="8"/>
  <c r="O93" i="8"/>
  <c r="O92" i="8"/>
  <c r="O91" i="8"/>
  <c r="O90" i="8"/>
  <c r="O89" i="8"/>
  <c r="O88" i="8"/>
  <c r="O87" i="8"/>
  <c r="O86" i="8"/>
  <c r="O85" i="8"/>
  <c r="O84" i="8"/>
  <c r="O83" i="8"/>
  <c r="O82" i="8"/>
  <c r="O81" i="8"/>
  <c r="O80" i="8"/>
  <c r="O79" i="8"/>
  <c r="O78" i="8"/>
  <c r="O77" i="8"/>
  <c r="O76" i="8"/>
  <c r="O75" i="8"/>
  <c r="O74" i="8"/>
  <c r="O73" i="8"/>
  <c r="O72" i="8"/>
  <c r="O71" i="8"/>
  <c r="O70" i="8"/>
  <c r="O69" i="8"/>
  <c r="O68" i="8"/>
  <c r="O67" i="8"/>
  <c r="O66" i="8"/>
  <c r="O65" i="8"/>
  <c r="O64" i="8"/>
  <c r="O63" i="8"/>
  <c r="O62" i="8"/>
  <c r="O61" i="8"/>
  <c r="O60" i="8"/>
  <c r="O59" i="8"/>
  <c r="O58" i="8"/>
  <c r="O57" i="8"/>
  <c r="O56" i="8"/>
  <c r="O55" i="8"/>
  <c r="O54" i="8"/>
  <c r="O53" i="8"/>
  <c r="O52" i="8"/>
  <c r="O51" i="8"/>
  <c r="O50" i="8"/>
  <c r="O49" i="8"/>
  <c r="O48" i="8"/>
  <c r="O47" i="8"/>
  <c r="O46" i="8"/>
  <c r="O45" i="8"/>
  <c r="O44" i="8"/>
  <c r="O43" i="8"/>
  <c r="O42" i="8"/>
  <c r="O41" i="8"/>
  <c r="O40" i="8"/>
  <c r="O39" i="8"/>
  <c r="O38" i="8"/>
  <c r="O37" i="8"/>
  <c r="O36" i="8"/>
  <c r="O35" i="8"/>
  <c r="O34" i="8"/>
  <c r="O33" i="8"/>
  <c r="O32" i="8"/>
  <c r="O31" i="8"/>
  <c r="O30" i="8"/>
  <c r="O29" i="8"/>
  <c r="O28" i="8"/>
  <c r="O27" i="8"/>
  <c r="O26" i="8"/>
  <c r="O25" i="8"/>
  <c r="O24" i="8"/>
  <c r="O23" i="8"/>
  <c r="O22" i="8"/>
  <c r="O21" i="8"/>
  <c r="O20" i="8"/>
  <c r="O19" i="8"/>
  <c r="O18" i="8"/>
  <c r="O17" i="8"/>
  <c r="O16" i="8"/>
  <c r="O15" i="8"/>
  <c r="O14" i="8"/>
  <c r="O13" i="8"/>
  <c r="O12" i="8"/>
  <c r="O11" i="8"/>
  <c r="O10" i="8"/>
  <c r="O9" i="8"/>
  <c r="O8" i="8"/>
  <c r="O7" i="8"/>
  <c r="O6" i="8"/>
  <c r="O5" i="8"/>
  <c r="O4" i="8"/>
  <c r="O3" i="8"/>
  <c r="N3" i="9" s="1"/>
  <c r="O3" i="14" s="1"/>
  <c r="N500" i="9"/>
  <c r="N499" i="9"/>
  <c r="N498" i="9"/>
  <c r="N497" i="9"/>
  <c r="N496" i="9"/>
  <c r="N495" i="9"/>
  <c r="N494" i="9"/>
  <c r="N493" i="9"/>
  <c r="N492" i="9"/>
  <c r="N491" i="9"/>
  <c r="N490" i="9"/>
  <c r="N489" i="9"/>
  <c r="N488" i="9"/>
  <c r="N487" i="9"/>
  <c r="N486" i="9"/>
  <c r="N485" i="9"/>
  <c r="N484" i="9"/>
  <c r="N483" i="9"/>
  <c r="N482" i="9"/>
  <c r="N481" i="9"/>
  <c r="N480" i="9"/>
  <c r="N479" i="9"/>
  <c r="N478" i="9"/>
  <c r="N477" i="9"/>
  <c r="N476" i="9"/>
  <c r="N475" i="9"/>
  <c r="N474" i="9"/>
  <c r="N473" i="9"/>
  <c r="N472" i="9"/>
  <c r="N471" i="9"/>
  <c r="N470" i="9"/>
  <c r="N469" i="9"/>
  <c r="N468" i="9"/>
  <c r="N467" i="9"/>
  <c r="N466" i="9"/>
  <c r="N465" i="9"/>
  <c r="N464" i="9"/>
  <c r="N463" i="9"/>
  <c r="N462" i="9"/>
  <c r="N461" i="9"/>
  <c r="N460" i="9"/>
  <c r="N459" i="9"/>
  <c r="N458" i="9"/>
  <c r="N457" i="9"/>
  <c r="N456" i="9"/>
  <c r="N455" i="9"/>
  <c r="N454" i="9"/>
  <c r="N453" i="9"/>
  <c r="N452" i="9"/>
  <c r="N451" i="9"/>
  <c r="N450" i="9"/>
  <c r="N449" i="9"/>
  <c r="N448" i="9"/>
  <c r="N447" i="9"/>
  <c r="N446" i="9"/>
  <c r="N445" i="9"/>
  <c r="N444" i="9"/>
  <c r="N443" i="9"/>
  <c r="N442" i="9"/>
  <c r="N441" i="9"/>
  <c r="N440" i="9"/>
  <c r="N439" i="9"/>
  <c r="N438" i="9"/>
  <c r="N437" i="9"/>
  <c r="N436" i="9"/>
  <c r="N435" i="9"/>
  <c r="N434" i="9"/>
  <c r="N433" i="9"/>
  <c r="N432" i="9"/>
  <c r="N431" i="9"/>
  <c r="N430" i="9"/>
  <c r="N429" i="9"/>
  <c r="N428" i="9"/>
  <c r="N427" i="9"/>
  <c r="N426" i="9"/>
  <c r="N425" i="9"/>
  <c r="N424" i="9"/>
  <c r="N423" i="9"/>
  <c r="N422" i="9"/>
  <c r="N421" i="9"/>
  <c r="N420" i="9"/>
  <c r="N419" i="9"/>
  <c r="N418" i="9"/>
  <c r="N417" i="9"/>
  <c r="N416" i="9"/>
  <c r="N415" i="9"/>
  <c r="N414" i="9"/>
  <c r="N413" i="9"/>
  <c r="N412" i="9"/>
  <c r="N411" i="9"/>
  <c r="N410" i="9"/>
  <c r="N409" i="9"/>
  <c r="N408" i="9"/>
  <c r="N407" i="9"/>
  <c r="N406" i="9"/>
  <c r="N405" i="9"/>
  <c r="N404" i="9"/>
  <c r="N403" i="9"/>
  <c r="N402" i="9"/>
  <c r="N401" i="9"/>
  <c r="N400" i="9"/>
  <c r="N399" i="9"/>
  <c r="N398" i="9"/>
  <c r="N397" i="9"/>
  <c r="N396" i="9"/>
  <c r="N395" i="9"/>
  <c r="N394" i="9"/>
  <c r="N393" i="9"/>
  <c r="N392" i="9"/>
  <c r="N391" i="9"/>
  <c r="N390" i="9"/>
  <c r="N389" i="9"/>
  <c r="N388" i="9"/>
  <c r="N387" i="9"/>
  <c r="N386" i="9"/>
  <c r="N385" i="9"/>
  <c r="N384" i="9"/>
  <c r="N383" i="9"/>
  <c r="N382" i="9"/>
  <c r="N381" i="9"/>
  <c r="N380" i="9"/>
  <c r="N379" i="9"/>
  <c r="N378" i="9"/>
  <c r="N377" i="9"/>
  <c r="N376" i="9"/>
  <c r="N375" i="9"/>
  <c r="N374" i="9"/>
  <c r="N373" i="9"/>
  <c r="N372" i="9"/>
  <c r="N371" i="9"/>
  <c r="N370" i="9"/>
  <c r="N369" i="9"/>
  <c r="N368" i="9"/>
  <c r="N367" i="9"/>
  <c r="N366" i="9"/>
  <c r="N365" i="9"/>
  <c r="N364" i="9"/>
  <c r="N363" i="9"/>
  <c r="N362" i="9"/>
  <c r="N361" i="9"/>
  <c r="N360" i="9"/>
  <c r="N359" i="9"/>
  <c r="N358" i="9"/>
  <c r="N357" i="9"/>
  <c r="N356" i="9"/>
  <c r="N355" i="9"/>
  <c r="N354" i="9"/>
  <c r="N353" i="9"/>
  <c r="N352" i="9"/>
  <c r="N351" i="9"/>
  <c r="N350" i="9"/>
  <c r="N349" i="9"/>
  <c r="N348" i="9"/>
  <c r="N347" i="9"/>
  <c r="N346" i="9"/>
  <c r="N345" i="9"/>
  <c r="N344" i="9"/>
  <c r="N343" i="9"/>
  <c r="N342" i="9"/>
  <c r="N341" i="9"/>
  <c r="N340" i="9"/>
  <c r="N339" i="9"/>
  <c r="N338" i="9"/>
  <c r="N337" i="9"/>
  <c r="N336" i="9"/>
  <c r="N335" i="9"/>
  <c r="N334" i="9"/>
  <c r="N333" i="9"/>
  <c r="N332" i="9"/>
  <c r="N331" i="9"/>
  <c r="N330" i="9"/>
  <c r="N329" i="9"/>
  <c r="N328" i="9"/>
  <c r="N327" i="9"/>
  <c r="N326" i="9"/>
  <c r="N325" i="9"/>
  <c r="N324" i="9"/>
  <c r="N323" i="9"/>
  <c r="N322" i="9"/>
  <c r="N321" i="9"/>
  <c r="N320" i="9"/>
  <c r="N319" i="9"/>
  <c r="N318" i="9"/>
  <c r="N317" i="9"/>
  <c r="N316" i="9"/>
  <c r="N315" i="9"/>
  <c r="N314" i="9"/>
  <c r="N313" i="9"/>
  <c r="N312" i="9"/>
  <c r="N311" i="9"/>
  <c r="N310" i="9"/>
  <c r="N309" i="9"/>
  <c r="N308" i="9"/>
  <c r="N307" i="9"/>
  <c r="N306" i="9"/>
  <c r="N305" i="9"/>
  <c r="N304" i="9"/>
  <c r="N303" i="9"/>
  <c r="N302" i="9"/>
  <c r="N301" i="9"/>
  <c r="N300" i="9"/>
  <c r="N299" i="9"/>
  <c r="N298" i="9"/>
  <c r="N297" i="9"/>
  <c r="N296" i="9"/>
  <c r="N295" i="9"/>
  <c r="N294" i="9"/>
  <c r="N293" i="9"/>
  <c r="N292" i="9"/>
  <c r="N291" i="9"/>
  <c r="N290" i="9"/>
  <c r="N289" i="9"/>
  <c r="N288" i="9"/>
  <c r="N287" i="9"/>
  <c r="N286" i="9"/>
  <c r="N285" i="9"/>
  <c r="N284" i="9"/>
  <c r="N283" i="9"/>
  <c r="N282" i="9"/>
  <c r="N281" i="9"/>
  <c r="N280" i="9"/>
  <c r="N279" i="9"/>
  <c r="N278" i="9"/>
  <c r="N277" i="9"/>
  <c r="N276" i="9"/>
  <c r="N275" i="9"/>
  <c r="N274" i="9"/>
  <c r="N273" i="9"/>
  <c r="N272" i="9"/>
  <c r="N271" i="9"/>
  <c r="N270" i="9"/>
  <c r="N269" i="9"/>
  <c r="N268" i="9"/>
  <c r="N267" i="9"/>
  <c r="N266" i="9"/>
  <c r="N265" i="9"/>
  <c r="N264" i="9"/>
  <c r="N263" i="9"/>
  <c r="N262" i="9"/>
  <c r="N261" i="9"/>
  <c r="N260" i="9"/>
  <c r="N259" i="9"/>
  <c r="N258" i="9"/>
  <c r="N257" i="9"/>
  <c r="N256" i="9"/>
  <c r="N255" i="9"/>
  <c r="N254" i="9"/>
  <c r="N253" i="9"/>
  <c r="N252" i="9"/>
  <c r="N251" i="9"/>
  <c r="N250" i="9"/>
  <c r="N249" i="9"/>
  <c r="N248" i="9"/>
  <c r="N247" i="9"/>
  <c r="N246" i="9"/>
  <c r="N245" i="9"/>
  <c r="N244" i="9"/>
  <c r="N243" i="9"/>
  <c r="N242" i="9"/>
  <c r="N241" i="9"/>
  <c r="N240" i="9"/>
  <c r="N239" i="9"/>
  <c r="N238" i="9"/>
  <c r="N237" i="9"/>
  <c r="N236" i="9"/>
  <c r="N235" i="9"/>
  <c r="N234" i="9"/>
  <c r="N233" i="9"/>
  <c r="N232" i="9"/>
  <c r="N231" i="9"/>
  <c r="N230" i="9"/>
  <c r="N229" i="9"/>
  <c r="N228" i="9"/>
  <c r="N227" i="9"/>
  <c r="N226" i="9"/>
  <c r="N225" i="9"/>
  <c r="N224" i="9"/>
  <c r="N223" i="9"/>
  <c r="N222" i="9"/>
  <c r="N221" i="9"/>
  <c r="N220" i="9"/>
  <c r="N219" i="9"/>
  <c r="N218" i="9"/>
  <c r="N217" i="9"/>
  <c r="N216" i="9"/>
  <c r="N215" i="9"/>
  <c r="N214" i="9"/>
  <c r="N213" i="9"/>
  <c r="N212" i="9"/>
  <c r="N211" i="9"/>
  <c r="N210" i="9"/>
  <c r="N209" i="9"/>
  <c r="N208" i="9"/>
  <c r="N207" i="9"/>
  <c r="N206" i="9"/>
  <c r="N205" i="9"/>
  <c r="N204" i="9"/>
  <c r="N203" i="9"/>
  <c r="N202" i="9"/>
  <c r="N201" i="9"/>
  <c r="N200" i="9"/>
  <c r="N199" i="9"/>
  <c r="N198" i="9"/>
  <c r="N197" i="9"/>
  <c r="N196" i="9"/>
  <c r="N195" i="9"/>
  <c r="N194" i="9"/>
  <c r="N193" i="9"/>
  <c r="N192" i="9"/>
  <c r="N191" i="9"/>
  <c r="N190" i="9"/>
  <c r="N189" i="9"/>
  <c r="N188" i="9"/>
  <c r="N187" i="9"/>
  <c r="N186" i="9"/>
  <c r="N185" i="9"/>
  <c r="N184" i="9"/>
  <c r="N183" i="9"/>
  <c r="N182" i="9"/>
  <c r="N181" i="9"/>
  <c r="N180" i="9"/>
  <c r="N179" i="9"/>
  <c r="N178" i="9"/>
  <c r="N177" i="9"/>
  <c r="N176" i="9"/>
  <c r="N175" i="9"/>
  <c r="N174" i="9"/>
  <c r="N173" i="9"/>
  <c r="N172" i="9"/>
  <c r="N171" i="9"/>
  <c r="N170" i="9"/>
  <c r="N169" i="9"/>
  <c r="N168" i="9"/>
  <c r="N167" i="9"/>
  <c r="N166" i="9"/>
  <c r="N165" i="9"/>
  <c r="N164" i="9"/>
  <c r="N163" i="9"/>
  <c r="N162" i="9"/>
  <c r="N161" i="9"/>
  <c r="N160" i="9"/>
  <c r="N159" i="9"/>
  <c r="N158" i="9"/>
  <c r="N157" i="9"/>
  <c r="N156" i="9"/>
  <c r="N155" i="9"/>
  <c r="N154" i="9"/>
  <c r="N153" i="9"/>
  <c r="N152" i="9"/>
  <c r="N151" i="9"/>
  <c r="N150" i="9"/>
  <c r="N149" i="9"/>
  <c r="N148" i="9"/>
  <c r="N147" i="9"/>
  <c r="N146" i="9"/>
  <c r="N145" i="9"/>
  <c r="N144" i="9"/>
  <c r="N143" i="9"/>
  <c r="N142" i="9"/>
  <c r="N141" i="9"/>
  <c r="N140" i="9"/>
  <c r="N139" i="9"/>
  <c r="N138" i="9"/>
  <c r="N137" i="9"/>
  <c r="N136" i="9"/>
  <c r="N135" i="9"/>
  <c r="N134" i="9"/>
  <c r="N133" i="9"/>
  <c r="N132" i="9"/>
  <c r="N131" i="9"/>
  <c r="N130" i="9"/>
  <c r="N129" i="9"/>
  <c r="N128" i="9"/>
  <c r="N127" i="9"/>
  <c r="N126" i="9"/>
  <c r="N125" i="9"/>
  <c r="N124" i="9"/>
  <c r="N123" i="9"/>
  <c r="N122" i="9"/>
  <c r="N121" i="9"/>
  <c r="N120" i="9"/>
  <c r="N119" i="9"/>
  <c r="N118" i="9"/>
  <c r="N117" i="9"/>
  <c r="N116" i="9"/>
  <c r="N115" i="9"/>
  <c r="N114" i="9"/>
  <c r="N113" i="9"/>
  <c r="N112" i="9"/>
  <c r="N111" i="9"/>
  <c r="N110" i="9"/>
  <c r="N109" i="9"/>
  <c r="N108" i="9"/>
  <c r="N107" i="9"/>
  <c r="N106" i="9"/>
  <c r="N105" i="9"/>
  <c r="N104" i="9"/>
  <c r="N103" i="9"/>
  <c r="N102" i="9"/>
  <c r="N101" i="9"/>
  <c r="N100" i="9"/>
  <c r="N99" i="9"/>
  <c r="N98" i="9"/>
  <c r="N97" i="9"/>
  <c r="N96" i="9"/>
  <c r="N95" i="9"/>
  <c r="N94" i="9"/>
  <c r="N93" i="9"/>
  <c r="N92" i="9"/>
  <c r="N91" i="9"/>
  <c r="N90" i="9"/>
  <c r="N89" i="9"/>
  <c r="N88" i="9"/>
  <c r="O88" i="14" s="1"/>
  <c r="M88" i="15" s="1"/>
  <c r="N87" i="9"/>
  <c r="O87" i="14" s="1"/>
  <c r="M87" i="15" s="1"/>
  <c r="N86" i="9"/>
  <c r="O86" i="14" s="1"/>
  <c r="M86" i="15" s="1"/>
  <c r="N85" i="9"/>
  <c r="O85" i="14" s="1"/>
  <c r="M85" i="15" s="1"/>
  <c r="N84" i="9"/>
  <c r="O84" i="14" s="1"/>
  <c r="M84" i="15" s="1"/>
  <c r="N83" i="9"/>
  <c r="O83" i="14" s="1"/>
  <c r="M83" i="15" s="1"/>
  <c r="N82" i="9"/>
  <c r="O82" i="14" s="1"/>
  <c r="M82" i="15" s="1"/>
  <c r="N81" i="9"/>
  <c r="O81" i="14" s="1"/>
  <c r="M81" i="15" s="1"/>
  <c r="N80" i="9"/>
  <c r="O80" i="14" s="1"/>
  <c r="M80" i="15" s="1"/>
  <c r="N79" i="9"/>
  <c r="O79" i="14" s="1"/>
  <c r="M79" i="15" s="1"/>
  <c r="N78" i="9"/>
  <c r="O78" i="14" s="1"/>
  <c r="N77" i="9"/>
  <c r="O77" i="14" s="1"/>
  <c r="M77" i="15" s="1"/>
  <c r="N76" i="9"/>
  <c r="O76" i="14" s="1"/>
  <c r="M76" i="15" s="1"/>
  <c r="N75" i="9"/>
  <c r="O75" i="14" s="1"/>
  <c r="M75" i="15" s="1"/>
  <c r="N74" i="9"/>
  <c r="O74" i="14" s="1"/>
  <c r="M74" i="15" s="1"/>
  <c r="N73" i="9"/>
  <c r="O73" i="14" s="1"/>
  <c r="M73" i="15" s="1"/>
  <c r="N72" i="9"/>
  <c r="O72" i="14" s="1"/>
  <c r="M72" i="15" s="1"/>
  <c r="N71" i="9"/>
  <c r="O71" i="14" s="1"/>
  <c r="M71" i="15" s="1"/>
  <c r="N70" i="9"/>
  <c r="O70" i="14" s="1"/>
  <c r="M70" i="15" s="1"/>
  <c r="N69" i="9"/>
  <c r="O69" i="14" s="1"/>
  <c r="M69" i="15" s="1"/>
  <c r="N68" i="9"/>
  <c r="O68" i="14" s="1"/>
  <c r="M68" i="15" s="1"/>
  <c r="N67" i="9"/>
  <c r="O67" i="14" s="1"/>
  <c r="M67" i="15" s="1"/>
  <c r="N66" i="9"/>
  <c r="O66" i="14" s="1"/>
  <c r="M66" i="15" s="1"/>
  <c r="N65" i="9"/>
  <c r="O65" i="14" s="1"/>
  <c r="M65" i="15" s="1"/>
  <c r="N64" i="9"/>
  <c r="O64" i="14" s="1"/>
  <c r="M64" i="15" s="1"/>
  <c r="N63" i="9"/>
  <c r="O63" i="14" s="1"/>
  <c r="M63" i="15" s="1"/>
  <c r="N62" i="9"/>
  <c r="O62" i="14" s="1"/>
  <c r="M62" i="15" s="1"/>
  <c r="N61" i="9"/>
  <c r="O61" i="14" s="1"/>
  <c r="M61" i="15" s="1"/>
  <c r="N60" i="9"/>
  <c r="O60" i="14" s="1"/>
  <c r="M60" i="15" s="1"/>
  <c r="N59" i="9"/>
  <c r="O59" i="14" s="1"/>
  <c r="M59" i="15" s="1"/>
  <c r="N58" i="9"/>
  <c r="O58" i="14" s="1"/>
  <c r="M58" i="15" s="1"/>
  <c r="N57" i="9"/>
  <c r="O57" i="14" s="1"/>
  <c r="M57" i="15" s="1"/>
  <c r="N56" i="9"/>
  <c r="O56" i="14" s="1"/>
  <c r="M56" i="15" s="1"/>
  <c r="N55" i="9"/>
  <c r="O55" i="14" s="1"/>
  <c r="M55" i="15" s="1"/>
  <c r="N54" i="9"/>
  <c r="O54" i="14" s="1"/>
  <c r="M54" i="15" s="1"/>
  <c r="N53" i="9"/>
  <c r="O53" i="14" s="1"/>
  <c r="M53" i="15" s="1"/>
  <c r="N52" i="9"/>
  <c r="O52" i="14" s="1"/>
  <c r="M52" i="15" s="1"/>
  <c r="N51" i="9"/>
  <c r="O51" i="14" s="1"/>
  <c r="M51" i="15" s="1"/>
  <c r="N50" i="9"/>
  <c r="O50" i="14" s="1"/>
  <c r="M50" i="15" s="1"/>
  <c r="N49" i="9"/>
  <c r="O49" i="14" s="1"/>
  <c r="M49" i="15" s="1"/>
  <c r="N48" i="9"/>
  <c r="O48" i="14" s="1"/>
  <c r="M48" i="15" s="1"/>
  <c r="N47" i="9"/>
  <c r="O47" i="14" s="1"/>
  <c r="M47" i="15" s="1"/>
  <c r="N46" i="9"/>
  <c r="O46" i="14" s="1"/>
  <c r="M46" i="15" s="1"/>
  <c r="N45" i="9"/>
  <c r="O45" i="14" s="1"/>
  <c r="M45" i="15" s="1"/>
  <c r="N44" i="9"/>
  <c r="O44" i="14" s="1"/>
  <c r="M44" i="15" s="1"/>
  <c r="N43" i="9"/>
  <c r="O43" i="14" s="1"/>
  <c r="M43" i="15" s="1"/>
  <c r="N42" i="9"/>
  <c r="O42" i="14" s="1"/>
  <c r="M42" i="15" s="1"/>
  <c r="N41" i="9"/>
  <c r="O41" i="14" s="1"/>
  <c r="M41" i="15" s="1"/>
  <c r="N40" i="9"/>
  <c r="O40" i="14" s="1"/>
  <c r="M40" i="15" s="1"/>
  <c r="N39" i="9"/>
  <c r="O39" i="14" s="1"/>
  <c r="M39" i="15" s="1"/>
  <c r="N38" i="9"/>
  <c r="O38" i="14" s="1"/>
  <c r="M38" i="15" s="1"/>
  <c r="N37" i="9"/>
  <c r="O37" i="14" s="1"/>
  <c r="M37" i="15" s="1"/>
  <c r="N36" i="9"/>
  <c r="O36" i="14" s="1"/>
  <c r="M36" i="15" s="1"/>
  <c r="N35" i="9"/>
  <c r="O35" i="14" s="1"/>
  <c r="M35" i="15" s="1"/>
  <c r="N34" i="9"/>
  <c r="O34" i="14" s="1"/>
  <c r="M34" i="15" s="1"/>
  <c r="N33" i="9"/>
  <c r="O33" i="14" s="1"/>
  <c r="M33" i="15" s="1"/>
  <c r="N32" i="9"/>
  <c r="O32" i="14" s="1"/>
  <c r="M32" i="15" s="1"/>
  <c r="N31" i="9"/>
  <c r="O31" i="14" s="1"/>
  <c r="M31" i="15" s="1"/>
  <c r="N30" i="9"/>
  <c r="O30" i="14" s="1"/>
  <c r="M30" i="15" s="1"/>
  <c r="N29" i="9"/>
  <c r="O29" i="14" s="1"/>
  <c r="M29" i="15" s="1"/>
  <c r="N28" i="9"/>
  <c r="O28" i="14" s="1"/>
  <c r="M28" i="15" s="1"/>
  <c r="N27" i="9"/>
  <c r="O27" i="14" s="1"/>
  <c r="M27" i="15" s="1"/>
  <c r="N26" i="9"/>
  <c r="O26" i="14" s="1"/>
  <c r="M26" i="15" s="1"/>
  <c r="N25" i="9"/>
  <c r="O25" i="14" s="1"/>
  <c r="M25" i="15" s="1"/>
  <c r="N24" i="9"/>
  <c r="O24" i="14" s="1"/>
  <c r="M24" i="15" s="1"/>
  <c r="N23" i="9"/>
  <c r="O23" i="14" s="1"/>
  <c r="M23" i="15" s="1"/>
  <c r="N22" i="9"/>
  <c r="O22" i="14" s="1"/>
  <c r="M22" i="15" s="1"/>
  <c r="N21" i="9"/>
  <c r="O21" i="14" s="1"/>
  <c r="M21" i="15" s="1"/>
  <c r="N20" i="9"/>
  <c r="O20" i="14" s="1"/>
  <c r="M20" i="15" s="1"/>
  <c r="N19" i="9"/>
  <c r="O19" i="14" s="1"/>
  <c r="M19" i="15" s="1"/>
  <c r="N18" i="9"/>
  <c r="O18" i="14" s="1"/>
  <c r="M18" i="15" s="1"/>
  <c r="N17" i="9"/>
  <c r="O17" i="14" s="1"/>
  <c r="M17" i="15" s="1"/>
  <c r="N16" i="9"/>
  <c r="O16" i="14" s="1"/>
  <c r="M16" i="15" s="1"/>
  <c r="N15" i="9"/>
  <c r="O15" i="14" s="1"/>
  <c r="M15" i="15" s="1"/>
  <c r="N13" i="9"/>
  <c r="O13" i="14" s="1"/>
  <c r="M13" i="15" s="1"/>
  <c r="M500" i="15"/>
  <c r="F500" i="15" s="1"/>
  <c r="M499" i="15"/>
  <c r="F499" i="15" s="1"/>
  <c r="M498" i="15"/>
  <c r="F498" i="15" s="1"/>
  <c r="M497" i="15"/>
  <c r="F497" i="15" s="1"/>
  <c r="M496" i="15"/>
  <c r="F496" i="15" s="1"/>
  <c r="M495" i="15"/>
  <c r="F495" i="15" s="1"/>
  <c r="M494" i="15"/>
  <c r="F494" i="15" s="1"/>
  <c r="M493" i="15"/>
  <c r="F493" i="15" s="1"/>
  <c r="M492" i="15"/>
  <c r="F492" i="15" s="1"/>
  <c r="M491" i="15"/>
  <c r="F491" i="15" s="1"/>
  <c r="M490" i="15"/>
  <c r="F490" i="15" s="1"/>
  <c r="M489" i="15"/>
  <c r="F489" i="15" s="1"/>
  <c r="M488" i="15"/>
  <c r="F488" i="15" s="1"/>
  <c r="M487" i="15"/>
  <c r="F487" i="15" s="1"/>
  <c r="M486" i="15"/>
  <c r="F486" i="15" s="1"/>
  <c r="M485" i="15"/>
  <c r="F485" i="15" s="1"/>
  <c r="M484" i="15"/>
  <c r="F484" i="15" s="1"/>
  <c r="M483" i="15"/>
  <c r="F483" i="15" s="1"/>
  <c r="M482" i="15"/>
  <c r="F482" i="15" s="1"/>
  <c r="M481" i="15"/>
  <c r="F481" i="15" s="1"/>
  <c r="M480" i="15"/>
  <c r="F480" i="15" s="1"/>
  <c r="M479" i="15"/>
  <c r="F479" i="15" s="1"/>
  <c r="M478" i="15"/>
  <c r="F478" i="15" s="1"/>
  <c r="M477" i="15"/>
  <c r="F477" i="15" s="1"/>
  <c r="M476" i="15"/>
  <c r="F476" i="15" s="1"/>
  <c r="M475" i="15"/>
  <c r="F475" i="15" s="1"/>
  <c r="M474" i="15"/>
  <c r="F474" i="15" s="1"/>
  <c r="M473" i="15"/>
  <c r="F473" i="15" s="1"/>
  <c r="M472" i="15"/>
  <c r="F472" i="15" s="1"/>
  <c r="M471" i="15"/>
  <c r="F471" i="15" s="1"/>
  <c r="M470" i="15"/>
  <c r="F470" i="15" s="1"/>
  <c r="M469" i="15"/>
  <c r="F469" i="15" s="1"/>
  <c r="M468" i="15"/>
  <c r="F468" i="15" s="1"/>
  <c r="M467" i="15"/>
  <c r="F467" i="15" s="1"/>
  <c r="M466" i="15"/>
  <c r="F466" i="15" s="1"/>
  <c r="M465" i="15"/>
  <c r="F465" i="15" s="1"/>
  <c r="M464" i="15"/>
  <c r="F464" i="15" s="1"/>
  <c r="M463" i="15"/>
  <c r="F463" i="15" s="1"/>
  <c r="M462" i="15"/>
  <c r="F462" i="15" s="1"/>
  <c r="M461" i="15"/>
  <c r="F461" i="15" s="1"/>
  <c r="M460" i="15"/>
  <c r="F460" i="15" s="1"/>
  <c r="M459" i="15"/>
  <c r="F459" i="15" s="1"/>
  <c r="M458" i="15"/>
  <c r="F458" i="15" s="1"/>
  <c r="M457" i="15"/>
  <c r="F457" i="15" s="1"/>
  <c r="M456" i="15"/>
  <c r="F456" i="15" s="1"/>
  <c r="M455" i="15"/>
  <c r="F455" i="15" s="1"/>
  <c r="M454" i="15"/>
  <c r="F454" i="15" s="1"/>
  <c r="M453" i="15"/>
  <c r="F453" i="15" s="1"/>
  <c r="M452" i="15"/>
  <c r="F452" i="15" s="1"/>
  <c r="M451" i="15"/>
  <c r="F451" i="15" s="1"/>
  <c r="M450" i="15"/>
  <c r="F450" i="15" s="1"/>
  <c r="M449" i="15"/>
  <c r="F449" i="15" s="1"/>
  <c r="M448" i="15"/>
  <c r="F448" i="15" s="1"/>
  <c r="M447" i="15"/>
  <c r="F447" i="15" s="1"/>
  <c r="M446" i="15"/>
  <c r="F446" i="15" s="1"/>
  <c r="M445" i="15"/>
  <c r="F445" i="15" s="1"/>
  <c r="M444" i="15"/>
  <c r="F444" i="15" s="1"/>
  <c r="M443" i="15"/>
  <c r="F443" i="15" s="1"/>
  <c r="M442" i="15"/>
  <c r="F442" i="15" s="1"/>
  <c r="M441" i="15"/>
  <c r="F441" i="15" s="1"/>
  <c r="M440" i="15"/>
  <c r="F440" i="15" s="1"/>
  <c r="M439" i="15"/>
  <c r="F439" i="15" s="1"/>
  <c r="M438" i="15"/>
  <c r="F438" i="15" s="1"/>
  <c r="M437" i="15"/>
  <c r="F437" i="15" s="1"/>
  <c r="M436" i="15"/>
  <c r="F436" i="15" s="1"/>
  <c r="M435" i="15"/>
  <c r="F435" i="15" s="1"/>
  <c r="M434" i="15"/>
  <c r="F434" i="15" s="1"/>
  <c r="M433" i="15"/>
  <c r="F433" i="15" s="1"/>
  <c r="M432" i="15"/>
  <c r="F432" i="15" s="1"/>
  <c r="M431" i="15"/>
  <c r="F431" i="15" s="1"/>
  <c r="M430" i="15"/>
  <c r="F430" i="15" s="1"/>
  <c r="M429" i="15"/>
  <c r="F429" i="15" s="1"/>
  <c r="M428" i="15"/>
  <c r="F428" i="15" s="1"/>
  <c r="M427" i="15"/>
  <c r="F427" i="15" s="1"/>
  <c r="M426" i="15"/>
  <c r="F426" i="15" s="1"/>
  <c r="M425" i="15"/>
  <c r="F425" i="15" s="1"/>
  <c r="M424" i="15"/>
  <c r="F424" i="15" s="1"/>
  <c r="M423" i="15"/>
  <c r="F423" i="15" s="1"/>
  <c r="M422" i="15"/>
  <c r="F422" i="15" s="1"/>
  <c r="M421" i="15"/>
  <c r="F421" i="15" s="1"/>
  <c r="M420" i="15"/>
  <c r="F420" i="15" s="1"/>
  <c r="M419" i="15"/>
  <c r="F419" i="15" s="1"/>
  <c r="M418" i="15"/>
  <c r="F418" i="15" s="1"/>
  <c r="M417" i="15"/>
  <c r="F417" i="15" s="1"/>
  <c r="M416" i="15"/>
  <c r="F416" i="15" s="1"/>
  <c r="M415" i="15"/>
  <c r="F415" i="15" s="1"/>
  <c r="M414" i="15"/>
  <c r="F414" i="15" s="1"/>
  <c r="M413" i="15"/>
  <c r="F413" i="15" s="1"/>
  <c r="M412" i="15"/>
  <c r="F412" i="15" s="1"/>
  <c r="M411" i="15"/>
  <c r="F411" i="15" s="1"/>
  <c r="M410" i="15"/>
  <c r="F410" i="15" s="1"/>
  <c r="M409" i="15"/>
  <c r="F409" i="15" s="1"/>
  <c r="M408" i="15"/>
  <c r="F408" i="15" s="1"/>
  <c r="M407" i="15"/>
  <c r="F407" i="15" s="1"/>
  <c r="M406" i="15"/>
  <c r="F406" i="15" s="1"/>
  <c r="M405" i="15"/>
  <c r="F405" i="15" s="1"/>
  <c r="M404" i="15"/>
  <c r="F404" i="15" s="1"/>
  <c r="M403" i="15"/>
  <c r="F403" i="15" s="1"/>
  <c r="M402" i="15"/>
  <c r="F402" i="15" s="1"/>
  <c r="M401" i="15"/>
  <c r="F401" i="15" s="1"/>
  <c r="M400" i="15"/>
  <c r="F400" i="15" s="1"/>
  <c r="M399" i="15"/>
  <c r="F399" i="15" s="1"/>
  <c r="M398" i="15"/>
  <c r="F398" i="15" s="1"/>
  <c r="M397" i="15"/>
  <c r="F397" i="15" s="1"/>
  <c r="M396" i="15"/>
  <c r="F396" i="15" s="1"/>
  <c r="M395" i="15"/>
  <c r="F395" i="15" s="1"/>
  <c r="M394" i="15"/>
  <c r="F394" i="15" s="1"/>
  <c r="M393" i="15"/>
  <c r="F393" i="15" s="1"/>
  <c r="M392" i="15"/>
  <c r="F392" i="15" s="1"/>
  <c r="M391" i="15"/>
  <c r="F391" i="15" s="1"/>
  <c r="M390" i="15"/>
  <c r="F390" i="15" s="1"/>
  <c r="M389" i="15"/>
  <c r="F389" i="15" s="1"/>
  <c r="M388" i="15"/>
  <c r="F388" i="15" s="1"/>
  <c r="M387" i="15"/>
  <c r="F387" i="15" s="1"/>
  <c r="M386" i="15"/>
  <c r="F386" i="15" s="1"/>
  <c r="M385" i="15"/>
  <c r="F385" i="15" s="1"/>
  <c r="M384" i="15"/>
  <c r="F384" i="15" s="1"/>
  <c r="M383" i="15"/>
  <c r="F383" i="15" s="1"/>
  <c r="M382" i="15"/>
  <c r="F382" i="15" s="1"/>
  <c r="M381" i="15"/>
  <c r="F381" i="15" s="1"/>
  <c r="M380" i="15"/>
  <c r="F380" i="15" s="1"/>
  <c r="M379" i="15"/>
  <c r="F379" i="15" s="1"/>
  <c r="M378" i="15"/>
  <c r="F378" i="15" s="1"/>
  <c r="M377" i="15"/>
  <c r="F377" i="15" s="1"/>
  <c r="M376" i="15"/>
  <c r="F376" i="15" s="1"/>
  <c r="M375" i="15"/>
  <c r="F375" i="15" s="1"/>
  <c r="M374" i="15"/>
  <c r="F374" i="15" s="1"/>
  <c r="M373" i="15"/>
  <c r="F373" i="15" s="1"/>
  <c r="M372" i="15"/>
  <c r="F372" i="15" s="1"/>
  <c r="M371" i="15"/>
  <c r="F371" i="15" s="1"/>
  <c r="M370" i="15"/>
  <c r="F370" i="15" s="1"/>
  <c r="M369" i="15"/>
  <c r="F369" i="15" s="1"/>
  <c r="M368" i="15"/>
  <c r="F368" i="15" s="1"/>
  <c r="M367" i="15"/>
  <c r="F367" i="15" s="1"/>
  <c r="M366" i="15"/>
  <c r="F366" i="15" s="1"/>
  <c r="M365" i="15"/>
  <c r="F365" i="15" s="1"/>
  <c r="M364" i="15"/>
  <c r="F364" i="15" s="1"/>
  <c r="M363" i="15"/>
  <c r="F363" i="15" s="1"/>
  <c r="M362" i="15"/>
  <c r="F362" i="15" s="1"/>
  <c r="M361" i="15"/>
  <c r="F361" i="15" s="1"/>
  <c r="M360" i="15"/>
  <c r="F360" i="15" s="1"/>
  <c r="M359" i="15"/>
  <c r="F359" i="15" s="1"/>
  <c r="M358" i="15"/>
  <c r="F358" i="15" s="1"/>
  <c r="M357" i="15"/>
  <c r="F357" i="15" s="1"/>
  <c r="M356" i="15"/>
  <c r="F356" i="15" s="1"/>
  <c r="M355" i="15"/>
  <c r="F355" i="15" s="1"/>
  <c r="M354" i="15"/>
  <c r="F354" i="15" s="1"/>
  <c r="M353" i="15"/>
  <c r="F353" i="15" s="1"/>
  <c r="M352" i="15"/>
  <c r="F352" i="15" s="1"/>
  <c r="M351" i="15"/>
  <c r="F351" i="15" s="1"/>
  <c r="M350" i="15"/>
  <c r="F350" i="15" s="1"/>
  <c r="M349" i="15"/>
  <c r="F349" i="15" s="1"/>
  <c r="M348" i="15"/>
  <c r="F348" i="15" s="1"/>
  <c r="M347" i="15"/>
  <c r="F347" i="15" s="1"/>
  <c r="M346" i="15"/>
  <c r="F346" i="15" s="1"/>
  <c r="M345" i="15"/>
  <c r="F345" i="15" s="1"/>
  <c r="M344" i="15"/>
  <c r="F344" i="15" s="1"/>
  <c r="M343" i="15"/>
  <c r="F343" i="15" s="1"/>
  <c r="M342" i="15"/>
  <c r="F342" i="15" s="1"/>
  <c r="M341" i="15"/>
  <c r="F341" i="15" s="1"/>
  <c r="M340" i="15"/>
  <c r="F340" i="15" s="1"/>
  <c r="M339" i="15"/>
  <c r="F339" i="15" s="1"/>
  <c r="M338" i="15"/>
  <c r="F338" i="15" s="1"/>
  <c r="M337" i="15"/>
  <c r="F337" i="15" s="1"/>
  <c r="M336" i="15"/>
  <c r="F336" i="15" s="1"/>
  <c r="M335" i="15"/>
  <c r="F335" i="15" s="1"/>
  <c r="M334" i="15"/>
  <c r="F334" i="15" s="1"/>
  <c r="M333" i="15"/>
  <c r="F333" i="15" s="1"/>
  <c r="M332" i="15"/>
  <c r="F332" i="15" s="1"/>
  <c r="M331" i="15"/>
  <c r="F331" i="15" s="1"/>
  <c r="M330" i="15"/>
  <c r="F330" i="15" s="1"/>
  <c r="M329" i="15"/>
  <c r="F329" i="15" s="1"/>
  <c r="M328" i="15"/>
  <c r="F328" i="15" s="1"/>
  <c r="M327" i="15"/>
  <c r="F327" i="15" s="1"/>
  <c r="M326" i="15"/>
  <c r="F326" i="15" s="1"/>
  <c r="M325" i="15"/>
  <c r="F325" i="15" s="1"/>
  <c r="M324" i="15"/>
  <c r="F324" i="15" s="1"/>
  <c r="M323" i="15"/>
  <c r="F323" i="15" s="1"/>
  <c r="M322" i="15"/>
  <c r="F322" i="15" s="1"/>
  <c r="M321" i="15"/>
  <c r="F321" i="15" s="1"/>
  <c r="M320" i="15"/>
  <c r="F320" i="15" s="1"/>
  <c r="M319" i="15"/>
  <c r="F319" i="15" s="1"/>
  <c r="M318" i="15"/>
  <c r="F318" i="15" s="1"/>
  <c r="M317" i="15"/>
  <c r="F317" i="15" s="1"/>
  <c r="M316" i="15"/>
  <c r="F316" i="15" s="1"/>
  <c r="M315" i="15"/>
  <c r="F315" i="15" s="1"/>
  <c r="M314" i="15"/>
  <c r="F314" i="15" s="1"/>
  <c r="M313" i="15"/>
  <c r="F313" i="15" s="1"/>
  <c r="M312" i="15"/>
  <c r="F312" i="15" s="1"/>
  <c r="M311" i="15"/>
  <c r="F311" i="15" s="1"/>
  <c r="M310" i="15"/>
  <c r="F310" i="15" s="1"/>
  <c r="M309" i="15"/>
  <c r="F309" i="15" s="1"/>
  <c r="M308" i="15"/>
  <c r="F308" i="15" s="1"/>
  <c r="M307" i="15"/>
  <c r="F307" i="15" s="1"/>
  <c r="M306" i="15"/>
  <c r="F306" i="15" s="1"/>
  <c r="M305" i="15"/>
  <c r="F305" i="15" s="1"/>
  <c r="M304" i="15"/>
  <c r="F304" i="15" s="1"/>
  <c r="M303" i="15"/>
  <c r="F303" i="15" s="1"/>
  <c r="M302" i="15"/>
  <c r="F302" i="15" s="1"/>
  <c r="M301" i="15"/>
  <c r="F301" i="15" s="1"/>
  <c r="M300" i="15"/>
  <c r="F300" i="15" s="1"/>
  <c r="M299" i="15"/>
  <c r="F299" i="15" s="1"/>
  <c r="M298" i="15"/>
  <c r="F298" i="15" s="1"/>
  <c r="M297" i="15"/>
  <c r="F297" i="15" s="1"/>
  <c r="M296" i="15"/>
  <c r="F296" i="15" s="1"/>
  <c r="M295" i="15"/>
  <c r="F295" i="15" s="1"/>
  <c r="M294" i="15"/>
  <c r="F294" i="15" s="1"/>
  <c r="M293" i="15"/>
  <c r="F293" i="15" s="1"/>
  <c r="M292" i="15"/>
  <c r="F292" i="15" s="1"/>
  <c r="M291" i="15"/>
  <c r="F291" i="15" s="1"/>
  <c r="M290" i="15"/>
  <c r="F290" i="15" s="1"/>
  <c r="M289" i="15"/>
  <c r="F289" i="15" s="1"/>
  <c r="M288" i="15"/>
  <c r="F288" i="15" s="1"/>
  <c r="M287" i="15"/>
  <c r="F287" i="15" s="1"/>
  <c r="M286" i="15"/>
  <c r="F286" i="15" s="1"/>
  <c r="M285" i="15"/>
  <c r="F285" i="15" s="1"/>
  <c r="M284" i="15"/>
  <c r="F284" i="15" s="1"/>
  <c r="M283" i="15"/>
  <c r="F283" i="15" s="1"/>
  <c r="M282" i="15"/>
  <c r="F282" i="15" s="1"/>
  <c r="M281" i="15"/>
  <c r="F281" i="15" s="1"/>
  <c r="M280" i="15"/>
  <c r="F280" i="15" s="1"/>
  <c r="M279" i="15"/>
  <c r="F279" i="15" s="1"/>
  <c r="M278" i="15"/>
  <c r="F278" i="15" s="1"/>
  <c r="M277" i="15"/>
  <c r="F277" i="15" s="1"/>
  <c r="M276" i="15"/>
  <c r="F276" i="15" s="1"/>
  <c r="M275" i="15"/>
  <c r="F275" i="15" s="1"/>
  <c r="M274" i="15"/>
  <c r="F274" i="15" s="1"/>
  <c r="M273" i="15"/>
  <c r="F273" i="15" s="1"/>
  <c r="M272" i="15"/>
  <c r="F272" i="15" s="1"/>
  <c r="M271" i="15"/>
  <c r="F271" i="15" s="1"/>
  <c r="M270" i="15"/>
  <c r="F270" i="15" s="1"/>
  <c r="M269" i="15"/>
  <c r="F269" i="15" s="1"/>
  <c r="M268" i="15"/>
  <c r="F268" i="15" s="1"/>
  <c r="M267" i="15"/>
  <c r="F267" i="15" s="1"/>
  <c r="M266" i="15"/>
  <c r="F266" i="15" s="1"/>
  <c r="M265" i="15"/>
  <c r="F265" i="15" s="1"/>
  <c r="M264" i="15"/>
  <c r="F264" i="15" s="1"/>
  <c r="M263" i="15"/>
  <c r="F263" i="15" s="1"/>
  <c r="M262" i="15"/>
  <c r="F262" i="15" s="1"/>
  <c r="M261" i="15"/>
  <c r="F261" i="15" s="1"/>
  <c r="M260" i="15"/>
  <c r="F260" i="15" s="1"/>
  <c r="M259" i="15"/>
  <c r="F259" i="15" s="1"/>
  <c r="M258" i="15"/>
  <c r="F258" i="15" s="1"/>
  <c r="M257" i="15"/>
  <c r="F257" i="15" s="1"/>
  <c r="M256" i="15"/>
  <c r="F256" i="15" s="1"/>
  <c r="M255" i="15"/>
  <c r="F255" i="15" s="1"/>
  <c r="M254" i="15"/>
  <c r="F254" i="15" s="1"/>
  <c r="M253" i="15"/>
  <c r="F253" i="15" s="1"/>
  <c r="M252" i="15"/>
  <c r="F252" i="15" s="1"/>
  <c r="M251" i="15"/>
  <c r="F251" i="15" s="1"/>
  <c r="M250" i="15"/>
  <c r="F250" i="15" s="1"/>
  <c r="M249" i="15"/>
  <c r="F249" i="15" s="1"/>
  <c r="M248" i="15"/>
  <c r="F248" i="15" s="1"/>
  <c r="M247" i="15"/>
  <c r="F247" i="15" s="1"/>
  <c r="M246" i="15"/>
  <c r="F246" i="15" s="1"/>
  <c r="M245" i="15"/>
  <c r="F245" i="15" s="1"/>
  <c r="M244" i="15"/>
  <c r="F244" i="15" s="1"/>
  <c r="M243" i="15"/>
  <c r="F243" i="15" s="1"/>
  <c r="M242" i="15"/>
  <c r="F242" i="15" s="1"/>
  <c r="M241" i="15"/>
  <c r="F241" i="15" s="1"/>
  <c r="M240" i="15"/>
  <c r="F240" i="15" s="1"/>
  <c r="M239" i="15"/>
  <c r="F239" i="15" s="1"/>
  <c r="M238" i="15"/>
  <c r="F238" i="15" s="1"/>
  <c r="M237" i="15"/>
  <c r="F237" i="15" s="1"/>
  <c r="M236" i="15"/>
  <c r="F236" i="15" s="1"/>
  <c r="M235" i="15"/>
  <c r="F235" i="15" s="1"/>
  <c r="M234" i="15"/>
  <c r="F234" i="15" s="1"/>
  <c r="M233" i="15"/>
  <c r="F233" i="15" s="1"/>
  <c r="M232" i="15"/>
  <c r="F232" i="15" s="1"/>
  <c r="M231" i="15"/>
  <c r="F231" i="15" s="1"/>
  <c r="M230" i="15"/>
  <c r="F230" i="15" s="1"/>
  <c r="M229" i="15"/>
  <c r="F229" i="15" s="1"/>
  <c r="M228" i="15"/>
  <c r="F228" i="15" s="1"/>
  <c r="M227" i="15"/>
  <c r="F227" i="15" s="1"/>
  <c r="M226" i="15"/>
  <c r="F226" i="15" s="1"/>
  <c r="M225" i="15"/>
  <c r="F225" i="15" s="1"/>
  <c r="M224" i="15"/>
  <c r="F224" i="15" s="1"/>
  <c r="M223" i="15"/>
  <c r="F223" i="15" s="1"/>
  <c r="M222" i="15"/>
  <c r="F222" i="15" s="1"/>
  <c r="M221" i="15"/>
  <c r="F221" i="15" s="1"/>
  <c r="M220" i="15"/>
  <c r="F220" i="15" s="1"/>
  <c r="M219" i="15"/>
  <c r="F219" i="15" s="1"/>
  <c r="M218" i="15"/>
  <c r="F218" i="15" s="1"/>
  <c r="M217" i="15"/>
  <c r="F217" i="15" s="1"/>
  <c r="M216" i="15"/>
  <c r="F216" i="15" s="1"/>
  <c r="M215" i="15"/>
  <c r="F215" i="15" s="1"/>
  <c r="M214" i="15"/>
  <c r="F214" i="15" s="1"/>
  <c r="M213" i="15"/>
  <c r="F213" i="15" s="1"/>
  <c r="M212" i="15"/>
  <c r="F212" i="15" s="1"/>
  <c r="M211" i="15"/>
  <c r="F211" i="15" s="1"/>
  <c r="M210" i="15"/>
  <c r="F210" i="15" s="1"/>
  <c r="M209" i="15"/>
  <c r="F209" i="15" s="1"/>
  <c r="M208" i="15"/>
  <c r="F208" i="15" s="1"/>
  <c r="M207" i="15"/>
  <c r="F207" i="15" s="1"/>
  <c r="M206" i="15"/>
  <c r="F206" i="15" s="1"/>
  <c r="M205" i="15"/>
  <c r="F205" i="15" s="1"/>
  <c r="M204" i="15"/>
  <c r="F204" i="15" s="1"/>
  <c r="M203" i="15"/>
  <c r="F203" i="15" s="1"/>
  <c r="M202" i="15"/>
  <c r="F202" i="15" s="1"/>
  <c r="M201" i="15"/>
  <c r="F201" i="15" s="1"/>
  <c r="M200" i="15"/>
  <c r="F200" i="15" s="1"/>
  <c r="M199" i="15"/>
  <c r="F199" i="15" s="1"/>
  <c r="M198" i="15"/>
  <c r="F198" i="15" s="1"/>
  <c r="M197" i="15"/>
  <c r="F197" i="15" s="1"/>
  <c r="M196" i="15"/>
  <c r="F196" i="15" s="1"/>
  <c r="M195" i="15"/>
  <c r="F195" i="15" s="1"/>
  <c r="M194" i="15"/>
  <c r="F194" i="15" s="1"/>
  <c r="M193" i="15"/>
  <c r="F193" i="15" s="1"/>
  <c r="M192" i="15"/>
  <c r="F192" i="15" s="1"/>
  <c r="M191" i="15"/>
  <c r="F191" i="15" s="1"/>
  <c r="M190" i="15"/>
  <c r="F190" i="15" s="1"/>
  <c r="M189" i="15"/>
  <c r="F189" i="15" s="1"/>
  <c r="M188" i="15"/>
  <c r="F188" i="15" s="1"/>
  <c r="M187" i="15"/>
  <c r="F187" i="15" s="1"/>
  <c r="M186" i="15"/>
  <c r="F186" i="15" s="1"/>
  <c r="M185" i="15"/>
  <c r="F185" i="15" s="1"/>
  <c r="M184" i="15"/>
  <c r="F184" i="15" s="1"/>
  <c r="M183" i="15"/>
  <c r="F183" i="15" s="1"/>
  <c r="M182" i="15"/>
  <c r="F182" i="15" s="1"/>
  <c r="M181" i="15"/>
  <c r="F181" i="15" s="1"/>
  <c r="M180" i="15"/>
  <c r="F180" i="15" s="1"/>
  <c r="M179" i="15"/>
  <c r="F179" i="15" s="1"/>
  <c r="M178" i="15"/>
  <c r="F178" i="15" s="1"/>
  <c r="M177" i="15"/>
  <c r="F177" i="15" s="1"/>
  <c r="M176" i="15"/>
  <c r="F176" i="15" s="1"/>
  <c r="M175" i="15"/>
  <c r="F175" i="15" s="1"/>
  <c r="M174" i="15"/>
  <c r="F174" i="15" s="1"/>
  <c r="M173" i="15"/>
  <c r="F173" i="15" s="1"/>
  <c r="M172" i="15"/>
  <c r="F172" i="15" s="1"/>
  <c r="M171" i="15"/>
  <c r="F171" i="15" s="1"/>
  <c r="M170" i="15"/>
  <c r="F170" i="15" s="1"/>
  <c r="M169" i="15"/>
  <c r="F169" i="15" s="1"/>
  <c r="M168" i="15"/>
  <c r="F168" i="15" s="1"/>
  <c r="M167" i="15"/>
  <c r="F167" i="15" s="1"/>
  <c r="M166" i="15"/>
  <c r="F166" i="15" s="1"/>
  <c r="M165" i="15"/>
  <c r="F165" i="15" s="1"/>
  <c r="M164" i="15"/>
  <c r="F164" i="15" s="1"/>
  <c r="M163" i="15"/>
  <c r="F163" i="15" s="1"/>
  <c r="M162" i="15"/>
  <c r="F162" i="15" s="1"/>
  <c r="M161" i="15"/>
  <c r="F161" i="15" s="1"/>
  <c r="M160" i="15"/>
  <c r="F160" i="15" s="1"/>
  <c r="M159" i="15"/>
  <c r="F159" i="15" s="1"/>
  <c r="M158" i="15"/>
  <c r="F158" i="15" s="1"/>
  <c r="M157" i="15"/>
  <c r="F157" i="15" s="1"/>
  <c r="M156" i="15"/>
  <c r="F156" i="15" s="1"/>
  <c r="M155" i="15"/>
  <c r="F155" i="15" s="1"/>
  <c r="M154" i="15"/>
  <c r="F154" i="15" s="1"/>
  <c r="M153" i="15"/>
  <c r="F153" i="15" s="1"/>
  <c r="M152" i="15"/>
  <c r="F152" i="15" s="1"/>
  <c r="M151" i="15"/>
  <c r="F151" i="15" s="1"/>
  <c r="M150" i="15"/>
  <c r="F150" i="15" s="1"/>
  <c r="M149" i="15"/>
  <c r="F149" i="15" s="1"/>
  <c r="M148" i="15"/>
  <c r="F148" i="15" s="1"/>
  <c r="M147" i="15"/>
  <c r="F147" i="15" s="1"/>
  <c r="M146" i="15"/>
  <c r="F146" i="15" s="1"/>
  <c r="M145" i="15"/>
  <c r="F145" i="15" s="1"/>
  <c r="M144" i="15"/>
  <c r="F144" i="15" s="1"/>
  <c r="M143" i="15"/>
  <c r="F143" i="15" s="1"/>
  <c r="M142" i="15"/>
  <c r="F142" i="15" s="1"/>
  <c r="M141" i="15"/>
  <c r="F141" i="15" s="1"/>
  <c r="M140" i="15"/>
  <c r="F140" i="15" s="1"/>
  <c r="M139" i="15"/>
  <c r="F139" i="15" s="1"/>
  <c r="M138" i="15"/>
  <c r="F138" i="15" s="1"/>
  <c r="M137" i="15"/>
  <c r="F137" i="15" s="1"/>
  <c r="M136" i="15"/>
  <c r="F136" i="15" s="1"/>
  <c r="M135" i="15"/>
  <c r="F135" i="15" s="1"/>
  <c r="M134" i="15"/>
  <c r="F134" i="15" s="1"/>
  <c r="M133" i="15"/>
  <c r="F133" i="15" s="1"/>
  <c r="M132" i="15"/>
  <c r="F132" i="15" s="1"/>
  <c r="M131" i="15"/>
  <c r="F131" i="15" s="1"/>
  <c r="M130" i="15"/>
  <c r="F130" i="15" s="1"/>
  <c r="M129" i="15"/>
  <c r="F129" i="15" s="1"/>
  <c r="M128" i="15"/>
  <c r="F128" i="15" s="1"/>
  <c r="M127" i="15"/>
  <c r="F127" i="15" s="1"/>
  <c r="M126" i="15"/>
  <c r="F126" i="15" s="1"/>
  <c r="M125" i="15"/>
  <c r="F125" i="15" s="1"/>
  <c r="M124" i="15"/>
  <c r="F124" i="15" s="1"/>
  <c r="M123" i="15"/>
  <c r="F123" i="15" s="1"/>
  <c r="M122" i="15"/>
  <c r="F122" i="15" s="1"/>
  <c r="M121" i="15"/>
  <c r="F121" i="15" s="1"/>
  <c r="M120" i="15"/>
  <c r="F120" i="15" s="1"/>
  <c r="M119" i="15"/>
  <c r="F119" i="15" s="1"/>
  <c r="M118" i="15"/>
  <c r="F118" i="15" s="1"/>
  <c r="M117" i="15"/>
  <c r="F117" i="15" s="1"/>
  <c r="M116" i="15"/>
  <c r="F116" i="15" s="1"/>
  <c r="M115" i="15"/>
  <c r="F115" i="15" s="1"/>
  <c r="M114" i="15"/>
  <c r="F114" i="15" s="1"/>
  <c r="M113" i="15"/>
  <c r="F113" i="15" s="1"/>
  <c r="M112" i="15"/>
  <c r="F112" i="15" s="1"/>
  <c r="M111" i="15"/>
  <c r="F111" i="15" s="1"/>
  <c r="M110" i="15"/>
  <c r="F110" i="15" s="1"/>
  <c r="M109" i="15"/>
  <c r="F109" i="15" s="1"/>
  <c r="M108" i="15"/>
  <c r="F108" i="15" s="1"/>
  <c r="M107" i="15"/>
  <c r="F107" i="15" s="1"/>
  <c r="M106" i="15"/>
  <c r="F106" i="15" s="1"/>
  <c r="M105" i="15"/>
  <c r="F105" i="15" s="1"/>
  <c r="M104" i="15"/>
  <c r="F104" i="15" s="1"/>
  <c r="M103" i="15"/>
  <c r="F103" i="15" s="1"/>
  <c r="M102" i="15"/>
  <c r="F102" i="15" s="1"/>
  <c r="M101" i="15"/>
  <c r="F101" i="15" s="1"/>
  <c r="M100" i="15"/>
  <c r="F100" i="15" s="1"/>
  <c r="M99" i="15"/>
  <c r="F99" i="15" s="1"/>
  <c r="M98" i="15"/>
  <c r="F98" i="15" s="1"/>
  <c r="M97" i="15"/>
  <c r="F97" i="15" s="1"/>
  <c r="M96" i="15"/>
  <c r="F96" i="15" s="1"/>
  <c r="M95" i="15"/>
  <c r="F95" i="15" s="1"/>
  <c r="M94" i="15"/>
  <c r="F94" i="15" s="1"/>
  <c r="M93" i="15"/>
  <c r="F93" i="15" s="1"/>
  <c r="M92" i="15"/>
  <c r="F92" i="15" s="1"/>
  <c r="M91" i="15"/>
  <c r="F91" i="15" s="1"/>
  <c r="M90" i="15"/>
  <c r="F90" i="15" s="1"/>
  <c r="M89" i="15"/>
  <c r="F89" i="15" s="1"/>
  <c r="M78" i="15"/>
  <c r="O3" i="7"/>
  <c r="P3" i="7" s="1" a="1"/>
  <c r="P3" i="7" s="1"/>
  <c r="A2" i="5" a="1"/>
  <c r="D500" i="9"/>
  <c r="D499" i="9"/>
  <c r="D498" i="9"/>
  <c r="D497" i="9"/>
  <c r="D496" i="9"/>
  <c r="D495" i="9"/>
  <c r="D494" i="9"/>
  <c r="D493" i="9"/>
  <c r="D492" i="9"/>
  <c r="D491" i="9"/>
  <c r="D490" i="9"/>
  <c r="D489" i="9"/>
  <c r="D488" i="9"/>
  <c r="D487" i="9"/>
  <c r="D486" i="9"/>
  <c r="D485" i="9"/>
  <c r="D484" i="9"/>
  <c r="D483" i="9"/>
  <c r="D482" i="9"/>
  <c r="D481" i="9"/>
  <c r="D480" i="9"/>
  <c r="D479" i="9"/>
  <c r="D478" i="9"/>
  <c r="D477" i="9"/>
  <c r="D476" i="9"/>
  <c r="D475" i="9"/>
  <c r="D474" i="9"/>
  <c r="D473" i="9"/>
  <c r="D472" i="9"/>
  <c r="D471" i="9"/>
  <c r="D470" i="9"/>
  <c r="D469" i="9"/>
  <c r="D468" i="9"/>
  <c r="D467" i="9"/>
  <c r="D466" i="9"/>
  <c r="D465" i="9"/>
  <c r="D464" i="9"/>
  <c r="D463" i="9"/>
  <c r="D462" i="9"/>
  <c r="D461" i="9"/>
  <c r="D460" i="9"/>
  <c r="D459" i="9"/>
  <c r="D458" i="9"/>
  <c r="D457" i="9"/>
  <c r="D456" i="9"/>
  <c r="D455" i="9"/>
  <c r="D454" i="9"/>
  <c r="D453" i="9"/>
  <c r="D452" i="9"/>
  <c r="D451" i="9"/>
  <c r="D450" i="9"/>
  <c r="D449" i="9"/>
  <c r="D448" i="9"/>
  <c r="D447" i="9"/>
  <c r="D446" i="9"/>
  <c r="D445" i="9"/>
  <c r="D444" i="9"/>
  <c r="D443" i="9"/>
  <c r="D442" i="9"/>
  <c r="D441" i="9"/>
  <c r="D440" i="9"/>
  <c r="D439" i="9"/>
  <c r="D438" i="9"/>
  <c r="D437" i="9"/>
  <c r="D436" i="9"/>
  <c r="D435" i="9"/>
  <c r="D434" i="9"/>
  <c r="D433" i="9"/>
  <c r="D432" i="9"/>
  <c r="D431" i="9"/>
  <c r="D430" i="9"/>
  <c r="D429" i="9"/>
  <c r="D428" i="9"/>
  <c r="D427" i="9"/>
  <c r="D426" i="9"/>
  <c r="D425" i="9"/>
  <c r="D424" i="9"/>
  <c r="D423" i="9"/>
  <c r="D422" i="9"/>
  <c r="D421" i="9"/>
  <c r="D420" i="9"/>
  <c r="D419" i="9"/>
  <c r="D418" i="9"/>
  <c r="D417" i="9"/>
  <c r="D416" i="9"/>
  <c r="D415" i="9"/>
  <c r="D414" i="9"/>
  <c r="D413" i="9"/>
  <c r="D412" i="9"/>
  <c r="D411" i="9"/>
  <c r="D410" i="9"/>
  <c r="D409" i="9"/>
  <c r="D408" i="9"/>
  <c r="D407" i="9"/>
  <c r="D406" i="9"/>
  <c r="D405" i="9"/>
  <c r="D404" i="9"/>
  <c r="D403" i="9"/>
  <c r="D402" i="9"/>
  <c r="D401" i="9"/>
  <c r="D400" i="9"/>
  <c r="D399" i="9"/>
  <c r="D398" i="9"/>
  <c r="D397" i="9"/>
  <c r="D396" i="9"/>
  <c r="D395" i="9"/>
  <c r="D394" i="9"/>
  <c r="D393" i="9"/>
  <c r="D392" i="9"/>
  <c r="D391" i="9"/>
  <c r="D390" i="9"/>
  <c r="D389" i="9"/>
  <c r="D388" i="9"/>
  <c r="D387" i="9"/>
  <c r="D386" i="9"/>
  <c r="D385" i="9"/>
  <c r="D384" i="9"/>
  <c r="D383" i="9"/>
  <c r="D382" i="9"/>
  <c r="D381" i="9"/>
  <c r="D380" i="9"/>
  <c r="D379" i="9"/>
  <c r="D378" i="9"/>
  <c r="D377" i="9"/>
  <c r="D376" i="9"/>
  <c r="D375" i="9"/>
  <c r="D374" i="9"/>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6" i="9"/>
  <c r="D305" i="9"/>
  <c r="D304" i="9"/>
  <c r="D303" i="9"/>
  <c r="D302" i="9"/>
  <c r="D301" i="9"/>
  <c r="D300" i="9"/>
  <c r="D299" i="9"/>
  <c r="D298" i="9"/>
  <c r="D297" i="9"/>
  <c r="D296" i="9"/>
  <c r="D295" i="9"/>
  <c r="D294" i="9"/>
  <c r="D293" i="9"/>
  <c r="D292" i="9"/>
  <c r="D291" i="9"/>
  <c r="D290" i="9"/>
  <c r="D289" i="9"/>
  <c r="D288" i="9"/>
  <c r="D287" i="9"/>
  <c r="D286" i="9"/>
  <c r="D285" i="9"/>
  <c r="D284" i="9"/>
  <c r="D283" i="9"/>
  <c r="D282" i="9"/>
  <c r="D281" i="9"/>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0" i="9"/>
  <c r="D69" i="9"/>
  <c r="D68" i="9"/>
  <c r="D67" i="9"/>
  <c r="D66" i="9"/>
  <c r="D65" i="9"/>
  <c r="D64" i="9"/>
  <c r="D63" i="9"/>
  <c r="D62" i="9"/>
  <c r="D61" i="9"/>
  <c r="D60" i="9"/>
  <c r="D59" i="9"/>
  <c r="D58" i="9"/>
  <c r="D57" i="9"/>
  <c r="D56" i="9"/>
  <c r="D55" i="9"/>
  <c r="D54" i="9"/>
  <c r="D53" i="9"/>
  <c r="D52" i="9"/>
  <c r="D51" i="9"/>
  <c r="D50" i="9"/>
  <c r="D49" i="9"/>
  <c r="D48" i="9"/>
  <c r="D47" i="9"/>
  <c r="D46" i="9"/>
  <c r="D45" i="9"/>
  <c r="D44" i="9"/>
  <c r="D43" i="9"/>
  <c r="D42" i="9"/>
  <c r="D41" i="9"/>
  <c r="D40" i="9"/>
  <c r="D39" i="9"/>
  <c r="D38" i="9"/>
  <c r="D37" i="9"/>
  <c r="D36" i="9"/>
  <c r="D35" i="9"/>
  <c r="D34" i="9"/>
  <c r="D32" i="9"/>
  <c r="D31" i="9"/>
  <c r="D30" i="9"/>
  <c r="D29" i="9"/>
  <c r="D28" i="9"/>
  <c r="D27" i="9"/>
  <c r="D26" i="9"/>
  <c r="D25" i="9"/>
  <c r="D24" i="9"/>
  <c r="D23" i="9"/>
  <c r="D22" i="9"/>
  <c r="D21" i="9"/>
  <c r="D20" i="9"/>
  <c r="D19" i="9"/>
  <c r="D18" i="9"/>
  <c r="D17" i="9"/>
  <c r="D16" i="9"/>
  <c r="D14" i="9"/>
  <c r="D13" i="9"/>
  <c r="D12" i="9"/>
  <c r="D11" i="9"/>
  <c r="D10" i="9"/>
  <c r="D8" i="9"/>
  <c r="D6" i="9"/>
  <c r="D5" i="9"/>
  <c r="D4" i="9"/>
  <c r="D3" i="9"/>
  <c r="D500" i="8"/>
  <c r="D499" i="8"/>
  <c r="D498" i="8"/>
  <c r="D497" i="8"/>
  <c r="D496" i="8"/>
  <c r="D495" i="8"/>
  <c r="D494" i="8"/>
  <c r="D493" i="8"/>
  <c r="D492" i="8"/>
  <c r="D491" i="8"/>
  <c r="D490" i="8"/>
  <c r="D489" i="8"/>
  <c r="D488" i="8"/>
  <c r="D487" i="8"/>
  <c r="D486" i="8"/>
  <c r="D485" i="8"/>
  <c r="D484" i="8"/>
  <c r="D483" i="8"/>
  <c r="D482" i="8"/>
  <c r="D481" i="8"/>
  <c r="D480" i="8"/>
  <c r="D479" i="8"/>
  <c r="D478" i="8"/>
  <c r="D477" i="8"/>
  <c r="D476" i="8"/>
  <c r="D475" i="8"/>
  <c r="D474" i="8"/>
  <c r="D473" i="8"/>
  <c r="D472" i="8"/>
  <c r="D471" i="8"/>
  <c r="D470" i="8"/>
  <c r="D469" i="8"/>
  <c r="D468" i="8"/>
  <c r="D467" i="8"/>
  <c r="D466" i="8"/>
  <c r="D465" i="8"/>
  <c r="D464" i="8"/>
  <c r="D463" i="8"/>
  <c r="D462" i="8"/>
  <c r="D461" i="8"/>
  <c r="D460" i="8"/>
  <c r="D459" i="8"/>
  <c r="D458" i="8"/>
  <c r="D457" i="8"/>
  <c r="D456" i="8"/>
  <c r="D455" i="8"/>
  <c r="D454" i="8"/>
  <c r="D453" i="8"/>
  <c r="D452" i="8"/>
  <c r="D451" i="8"/>
  <c r="D450" i="8"/>
  <c r="D449" i="8"/>
  <c r="D448" i="8"/>
  <c r="D447" i="8"/>
  <c r="D446" i="8"/>
  <c r="D445" i="8"/>
  <c r="D444" i="8"/>
  <c r="D443" i="8"/>
  <c r="D442" i="8"/>
  <c r="D441" i="8"/>
  <c r="D440" i="8"/>
  <c r="D439" i="8"/>
  <c r="D438" i="8"/>
  <c r="D437" i="8"/>
  <c r="D436" i="8"/>
  <c r="D435" i="8"/>
  <c r="D434" i="8"/>
  <c r="D433" i="8"/>
  <c r="D432" i="8"/>
  <c r="D431" i="8"/>
  <c r="D430" i="8"/>
  <c r="D429" i="8"/>
  <c r="D428" i="8"/>
  <c r="D427" i="8"/>
  <c r="D426" i="8"/>
  <c r="D425" i="8"/>
  <c r="D424" i="8"/>
  <c r="D423" i="8"/>
  <c r="D422" i="8"/>
  <c r="D421" i="8"/>
  <c r="D420" i="8"/>
  <c r="D419" i="8"/>
  <c r="D418" i="8"/>
  <c r="D417" i="8"/>
  <c r="D416" i="8"/>
  <c r="D415" i="8"/>
  <c r="D414" i="8"/>
  <c r="D413" i="8"/>
  <c r="D412" i="8"/>
  <c r="D411" i="8"/>
  <c r="D410" i="8"/>
  <c r="D409" i="8"/>
  <c r="D408" i="8"/>
  <c r="D407" i="8"/>
  <c r="D406" i="8"/>
  <c r="D405" i="8"/>
  <c r="D404" i="8"/>
  <c r="D403" i="8"/>
  <c r="D402" i="8"/>
  <c r="D401" i="8"/>
  <c r="D400" i="8"/>
  <c r="D399" i="8"/>
  <c r="D398" i="8"/>
  <c r="D397" i="8"/>
  <c r="D396" i="8"/>
  <c r="D395" i="8"/>
  <c r="D394" i="8"/>
  <c r="D393" i="8"/>
  <c r="D392" i="8"/>
  <c r="D391" i="8"/>
  <c r="D390" i="8"/>
  <c r="D389" i="8"/>
  <c r="D388" i="8"/>
  <c r="D387" i="8"/>
  <c r="D386" i="8"/>
  <c r="D385" i="8"/>
  <c r="D384" i="8"/>
  <c r="D383" i="8"/>
  <c r="D382" i="8"/>
  <c r="D381" i="8"/>
  <c r="D380" i="8"/>
  <c r="D379" i="8"/>
  <c r="D378" i="8"/>
  <c r="D377" i="8"/>
  <c r="D376" i="8"/>
  <c r="D375" i="8"/>
  <c r="D374" i="8"/>
  <c r="D373" i="8"/>
  <c r="D372" i="8"/>
  <c r="D371" i="8"/>
  <c r="D370" i="8"/>
  <c r="D369" i="8"/>
  <c r="D368" i="8"/>
  <c r="D367" i="8"/>
  <c r="D366" i="8"/>
  <c r="D365" i="8"/>
  <c r="D364" i="8"/>
  <c r="D363" i="8"/>
  <c r="D362" i="8"/>
  <c r="D361" i="8"/>
  <c r="D360" i="8"/>
  <c r="D359" i="8"/>
  <c r="D358" i="8"/>
  <c r="D357" i="8"/>
  <c r="D356" i="8"/>
  <c r="D355" i="8"/>
  <c r="D354" i="8"/>
  <c r="D353" i="8"/>
  <c r="D352" i="8"/>
  <c r="D351" i="8"/>
  <c r="D350" i="8"/>
  <c r="D349" i="8"/>
  <c r="D348" i="8"/>
  <c r="D347" i="8"/>
  <c r="D346" i="8"/>
  <c r="D345" i="8"/>
  <c r="D344" i="8"/>
  <c r="D343" i="8"/>
  <c r="D342" i="8"/>
  <c r="D341" i="8"/>
  <c r="D340" i="8"/>
  <c r="D339" i="8"/>
  <c r="D338" i="8"/>
  <c r="D337" i="8"/>
  <c r="D336" i="8"/>
  <c r="D335" i="8"/>
  <c r="D334" i="8"/>
  <c r="D333" i="8"/>
  <c r="D332" i="8"/>
  <c r="D331" i="8"/>
  <c r="D330" i="8"/>
  <c r="D329" i="8"/>
  <c r="D328" i="8"/>
  <c r="D327" i="8"/>
  <c r="D326" i="8"/>
  <c r="D325" i="8"/>
  <c r="D324" i="8"/>
  <c r="D323" i="8"/>
  <c r="D322" i="8"/>
  <c r="D321" i="8"/>
  <c r="D320" i="8"/>
  <c r="D319" i="8"/>
  <c r="D318" i="8"/>
  <c r="D317" i="8"/>
  <c r="D316" i="8"/>
  <c r="D315" i="8"/>
  <c r="D314" i="8"/>
  <c r="D313" i="8"/>
  <c r="D312" i="8"/>
  <c r="D311" i="8"/>
  <c r="D310" i="8"/>
  <c r="D309" i="8"/>
  <c r="D308" i="8"/>
  <c r="D307" i="8"/>
  <c r="D306" i="8"/>
  <c r="D305" i="8"/>
  <c r="D304" i="8"/>
  <c r="D303" i="8"/>
  <c r="D302" i="8"/>
  <c r="D301" i="8"/>
  <c r="D300" i="8"/>
  <c r="D299" i="8"/>
  <c r="D298" i="8"/>
  <c r="D297" i="8"/>
  <c r="D296" i="8"/>
  <c r="D295" i="8"/>
  <c r="D294" i="8"/>
  <c r="D293" i="8"/>
  <c r="D292" i="8"/>
  <c r="D291" i="8"/>
  <c r="D290" i="8"/>
  <c r="D289" i="8"/>
  <c r="D288" i="8"/>
  <c r="D287" i="8"/>
  <c r="D286" i="8"/>
  <c r="D285" i="8"/>
  <c r="D284" i="8"/>
  <c r="D283" i="8"/>
  <c r="D282" i="8"/>
  <c r="D281" i="8"/>
  <c r="D280" i="8"/>
  <c r="D279" i="8"/>
  <c r="D278" i="8"/>
  <c r="D277" i="8"/>
  <c r="D276" i="8"/>
  <c r="D275" i="8"/>
  <c r="D274" i="8"/>
  <c r="D273" i="8"/>
  <c r="D272" i="8"/>
  <c r="D271" i="8"/>
  <c r="D270" i="8"/>
  <c r="D269" i="8"/>
  <c r="D268" i="8"/>
  <c r="D267" i="8"/>
  <c r="D266" i="8"/>
  <c r="D265" i="8"/>
  <c r="D264" i="8"/>
  <c r="D263" i="8"/>
  <c r="D262" i="8"/>
  <c r="D261" i="8"/>
  <c r="D260" i="8"/>
  <c r="D259" i="8"/>
  <c r="D258" i="8"/>
  <c r="D257" i="8"/>
  <c r="D256" i="8"/>
  <c r="D255" i="8"/>
  <c r="D254" i="8"/>
  <c r="D253" i="8"/>
  <c r="D252" i="8"/>
  <c r="D251" i="8"/>
  <c r="D250" i="8"/>
  <c r="D249" i="8"/>
  <c r="D248" i="8"/>
  <c r="D247" i="8"/>
  <c r="D246" i="8"/>
  <c r="D245" i="8"/>
  <c r="D244" i="8"/>
  <c r="D243" i="8"/>
  <c r="D242" i="8"/>
  <c r="D241" i="8"/>
  <c r="D240" i="8"/>
  <c r="D239" i="8"/>
  <c r="D238" i="8"/>
  <c r="D237" i="8"/>
  <c r="D236" i="8"/>
  <c r="D235" i="8"/>
  <c r="D234" i="8"/>
  <c r="D233" i="8"/>
  <c r="D232" i="8"/>
  <c r="D231" i="8"/>
  <c r="D230" i="8"/>
  <c r="D229" i="8"/>
  <c r="D228" i="8"/>
  <c r="D227" i="8"/>
  <c r="D226" i="8"/>
  <c r="D225" i="8"/>
  <c r="D224" i="8"/>
  <c r="D223" i="8"/>
  <c r="D222" i="8"/>
  <c r="D221" i="8"/>
  <c r="D220" i="8"/>
  <c r="D219" i="8"/>
  <c r="D218" i="8"/>
  <c r="D217" i="8"/>
  <c r="D216" i="8"/>
  <c r="D215" i="8"/>
  <c r="D214" i="8"/>
  <c r="D213" i="8"/>
  <c r="D212" i="8"/>
  <c r="D211" i="8"/>
  <c r="D210" i="8"/>
  <c r="D209" i="8"/>
  <c r="D208" i="8"/>
  <c r="D207" i="8"/>
  <c r="D206" i="8"/>
  <c r="D205" i="8"/>
  <c r="D204" i="8"/>
  <c r="D203" i="8"/>
  <c r="D202" i="8"/>
  <c r="D201" i="8"/>
  <c r="D200" i="8"/>
  <c r="D199" i="8"/>
  <c r="D198" i="8"/>
  <c r="D197" i="8"/>
  <c r="D196" i="8"/>
  <c r="D195" i="8"/>
  <c r="D194" i="8"/>
  <c r="D193" i="8"/>
  <c r="D192" i="8"/>
  <c r="D191" i="8"/>
  <c r="D190" i="8"/>
  <c r="D189" i="8"/>
  <c r="D188" i="8"/>
  <c r="D187" i="8"/>
  <c r="D186" i="8"/>
  <c r="D185" i="8"/>
  <c r="D184" i="8"/>
  <c r="D183" i="8"/>
  <c r="D182" i="8"/>
  <c r="D181" i="8"/>
  <c r="D180" i="8"/>
  <c r="D179" i="8"/>
  <c r="D178" i="8"/>
  <c r="D177" i="8"/>
  <c r="D176" i="8"/>
  <c r="D175" i="8"/>
  <c r="D174" i="8"/>
  <c r="D173" i="8"/>
  <c r="D172" i="8"/>
  <c r="D171" i="8"/>
  <c r="D170" i="8"/>
  <c r="D169" i="8"/>
  <c r="D168" i="8"/>
  <c r="D167" i="8"/>
  <c r="D166" i="8"/>
  <c r="D165" i="8"/>
  <c r="D164" i="8"/>
  <c r="D163" i="8"/>
  <c r="D162" i="8"/>
  <c r="D161" i="8"/>
  <c r="D160" i="8"/>
  <c r="D159" i="8"/>
  <c r="D158" i="8"/>
  <c r="D157" i="8"/>
  <c r="D156" i="8"/>
  <c r="D155" i="8"/>
  <c r="D154" i="8"/>
  <c r="D153" i="8"/>
  <c r="D152" i="8"/>
  <c r="D151" i="8"/>
  <c r="D150" i="8"/>
  <c r="D149" i="8"/>
  <c r="D148" i="8"/>
  <c r="D147" i="8"/>
  <c r="D146" i="8"/>
  <c r="D145" i="8"/>
  <c r="D144" i="8"/>
  <c r="D143" i="8"/>
  <c r="D142" i="8"/>
  <c r="D141" i="8"/>
  <c r="D140" i="8"/>
  <c r="D139" i="8"/>
  <c r="D138" i="8"/>
  <c r="D137" i="8"/>
  <c r="D136" i="8"/>
  <c r="D135" i="8"/>
  <c r="D134" i="8"/>
  <c r="D133" i="8"/>
  <c r="D132" i="8"/>
  <c r="D131" i="8"/>
  <c r="D130" i="8"/>
  <c r="D129" i="8"/>
  <c r="D128" i="8"/>
  <c r="D127" i="8"/>
  <c r="D126" i="8"/>
  <c r="D125" i="8"/>
  <c r="D124" i="8"/>
  <c r="D123" i="8"/>
  <c r="D122" i="8"/>
  <c r="D121" i="8"/>
  <c r="D120" i="8"/>
  <c r="D119" i="8"/>
  <c r="D118" i="8"/>
  <c r="D117" i="8"/>
  <c r="D116" i="8"/>
  <c r="D115" i="8"/>
  <c r="D114" i="8"/>
  <c r="D113" i="8"/>
  <c r="D112" i="8"/>
  <c r="D111" i="8"/>
  <c r="D110" i="8"/>
  <c r="D109" i="8"/>
  <c r="D108" i="8"/>
  <c r="D107" i="8"/>
  <c r="D106" i="8"/>
  <c r="D105" i="8"/>
  <c r="D104" i="8"/>
  <c r="D103" i="8"/>
  <c r="D102" i="8"/>
  <c r="D101" i="8"/>
  <c r="D100" i="8"/>
  <c r="D99" i="8"/>
  <c r="D98" i="8"/>
  <c r="D97" i="8"/>
  <c r="D96" i="8"/>
  <c r="D95" i="8"/>
  <c r="D94" i="8"/>
  <c r="D93" i="8"/>
  <c r="D92" i="8"/>
  <c r="D91" i="8"/>
  <c r="D90" i="8"/>
  <c r="D89" i="8"/>
  <c r="D88" i="8"/>
  <c r="D87" i="8"/>
  <c r="D86" i="8"/>
  <c r="D85" i="8"/>
  <c r="D84" i="8"/>
  <c r="D83" i="8"/>
  <c r="D82" i="8"/>
  <c r="D81" i="8"/>
  <c r="D80" i="8"/>
  <c r="D79" i="8"/>
  <c r="D78" i="8"/>
  <c r="D77" i="8"/>
  <c r="D76" i="8"/>
  <c r="D75" i="8"/>
  <c r="D74" i="8"/>
  <c r="D73" i="8"/>
  <c r="D72" i="8"/>
  <c r="D71" i="8"/>
  <c r="D70" i="8"/>
  <c r="D69" i="8"/>
  <c r="D68" i="8"/>
  <c r="D67" i="8"/>
  <c r="D66" i="8"/>
  <c r="D65" i="8"/>
  <c r="D64" i="8"/>
  <c r="D63" i="8"/>
  <c r="D62" i="8"/>
  <c r="D61" i="8"/>
  <c r="D60" i="8"/>
  <c r="D59" i="8"/>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N12" i="9" l="1"/>
  <c r="O12" i="14" s="1"/>
  <c r="M12" i="15" s="1"/>
  <c r="N8" i="9"/>
  <c r="O8" i="14" s="1"/>
  <c r="N9" i="9"/>
  <c r="N7" i="9"/>
  <c r="O7" i="14" s="1"/>
  <c r="M7" i="15" s="1"/>
  <c r="N10" i="9"/>
  <c r="N11" i="9"/>
  <c r="O11" i="14" s="1"/>
  <c r="M11" i="15" s="1"/>
  <c r="N14" i="9"/>
  <c r="O14" i="14" s="1"/>
  <c r="M14" i="15" s="1"/>
  <c r="N4" i="9"/>
  <c r="O4" i="14" s="1"/>
  <c r="N6" i="9"/>
  <c r="O6" i="14" s="1"/>
  <c r="N5" i="9"/>
  <c r="F22" i="5"/>
  <c r="G22" i="5" s="1"/>
  <c r="B7" i="5"/>
  <c r="B31" i="5"/>
  <c r="K31" i="5" s="1"/>
  <c r="J31" i="5" s="1"/>
  <c r="B55" i="5"/>
  <c r="K55" i="5" s="1"/>
  <c r="J55" i="5" s="1"/>
  <c r="B79" i="5"/>
  <c r="K79" i="5" s="1"/>
  <c r="J79" i="5" s="1"/>
  <c r="B103" i="5"/>
  <c r="K103" i="5" s="1"/>
  <c r="J103" i="5" s="1"/>
  <c r="B127" i="5"/>
  <c r="K127" i="5" s="1"/>
  <c r="J127" i="5" s="1"/>
  <c r="B153" i="5"/>
  <c r="K153" i="5" s="1"/>
  <c r="J153" i="5" s="1"/>
  <c r="B180" i="5"/>
  <c r="K180" i="5" s="1"/>
  <c r="J180" i="5" s="1"/>
  <c r="B208" i="5"/>
  <c r="K208" i="5" s="1"/>
  <c r="J208" i="5" s="1"/>
  <c r="B236" i="5"/>
  <c r="K236" i="5" s="1"/>
  <c r="J236" i="5" s="1"/>
  <c r="B264" i="5"/>
  <c r="K264" i="5" s="1"/>
  <c r="J264" i="5" s="1"/>
  <c r="B293" i="5"/>
  <c r="K293" i="5" s="1"/>
  <c r="J293" i="5" s="1"/>
  <c r="D120" i="5"/>
  <c r="E120" i="5" s="1"/>
  <c r="F136" i="5"/>
  <c r="G136" i="5" s="1"/>
  <c r="B6" i="5"/>
  <c r="B30" i="5"/>
  <c r="B54" i="5"/>
  <c r="B78" i="5"/>
  <c r="B102" i="5"/>
  <c r="B126" i="5"/>
  <c r="B151" i="5"/>
  <c r="B179" i="5"/>
  <c r="B207" i="5"/>
  <c r="B235" i="5"/>
  <c r="B263" i="5"/>
  <c r="B291" i="5"/>
  <c r="B323" i="5"/>
  <c r="B351" i="5"/>
  <c r="B379" i="5"/>
  <c r="B407" i="5"/>
  <c r="B435" i="5"/>
  <c r="B467" i="5"/>
  <c r="B495" i="5"/>
  <c r="D119" i="5"/>
  <c r="E119" i="5" s="1"/>
  <c r="D360" i="5"/>
  <c r="E360" i="5" s="1"/>
  <c r="F135" i="5"/>
  <c r="G135" i="5" s="1"/>
  <c r="B8" i="5"/>
  <c r="B32" i="5"/>
  <c r="B56" i="5"/>
  <c r="B80" i="5"/>
  <c r="B104" i="5"/>
  <c r="B128" i="5"/>
  <c r="B154" i="5"/>
  <c r="B181" i="5"/>
  <c r="B209" i="5"/>
  <c r="B237" i="5"/>
  <c r="B265" i="5"/>
  <c r="B297" i="5"/>
  <c r="B325" i="5"/>
  <c r="B353" i="5"/>
  <c r="B381" i="5"/>
  <c r="B409" i="5"/>
  <c r="B441" i="5"/>
  <c r="B469" i="5"/>
  <c r="B497" i="5"/>
  <c r="D121" i="5"/>
  <c r="E121" i="5" s="1"/>
  <c r="D384" i="5"/>
  <c r="E384" i="5" s="1"/>
  <c r="F207" i="5"/>
  <c r="G207" i="5" s="1"/>
  <c r="B9" i="5"/>
  <c r="B33" i="5"/>
  <c r="B57" i="5"/>
  <c r="B81" i="5"/>
  <c r="B105" i="5"/>
  <c r="B129" i="5"/>
  <c r="B155" i="5"/>
  <c r="B182" i="5"/>
  <c r="B210" i="5"/>
  <c r="B238" i="5"/>
  <c r="B266" i="5"/>
  <c r="B298" i="5"/>
  <c r="B326" i="5"/>
  <c r="B354" i="5"/>
  <c r="B382" i="5"/>
  <c r="B410" i="5"/>
  <c r="B442" i="5"/>
  <c r="B470" i="5"/>
  <c r="B498" i="5"/>
  <c r="D143" i="5"/>
  <c r="E143" i="5" s="1"/>
  <c r="D407" i="5"/>
  <c r="E407" i="5" s="1"/>
  <c r="F208" i="5"/>
  <c r="G208" i="5" s="1"/>
  <c r="B10" i="5"/>
  <c r="B34" i="5"/>
  <c r="B58" i="5"/>
  <c r="B82" i="5"/>
  <c r="B106" i="5"/>
  <c r="B130" i="5"/>
  <c r="B156" i="5"/>
  <c r="B183" i="5"/>
  <c r="B211" i="5"/>
  <c r="B239" i="5"/>
  <c r="B267" i="5"/>
  <c r="B299" i="5"/>
  <c r="B327" i="5"/>
  <c r="B355" i="5"/>
  <c r="B383" i="5"/>
  <c r="B411" i="5"/>
  <c r="B443" i="5"/>
  <c r="B471" i="5"/>
  <c r="B499" i="5"/>
  <c r="D144" i="5"/>
  <c r="E144" i="5" s="1"/>
  <c r="D408" i="5"/>
  <c r="E408" i="5" s="1"/>
  <c r="F303" i="5"/>
  <c r="G303" i="5" s="1"/>
  <c r="B11" i="5"/>
  <c r="B35" i="5"/>
  <c r="B59" i="5"/>
  <c r="B83" i="5"/>
  <c r="B107" i="5"/>
  <c r="B131" i="5"/>
  <c r="B157" i="5"/>
  <c r="B184" i="5"/>
  <c r="B212" i="5"/>
  <c r="B240" i="5"/>
  <c r="B269" i="5"/>
  <c r="B300" i="5"/>
  <c r="B328" i="5"/>
  <c r="B356" i="5"/>
  <c r="B384" i="5"/>
  <c r="B413" i="5"/>
  <c r="B444" i="5"/>
  <c r="B472" i="5"/>
  <c r="K500" i="5"/>
  <c r="J500" i="5" s="1"/>
  <c r="C500" i="5"/>
  <c r="D145" i="5"/>
  <c r="E145" i="5" s="1"/>
  <c r="D431" i="5"/>
  <c r="E431" i="5" s="1"/>
  <c r="F304" i="5"/>
  <c r="G304" i="5" s="1"/>
  <c r="B12" i="5"/>
  <c r="B36" i="5"/>
  <c r="B60" i="5"/>
  <c r="B84" i="5"/>
  <c r="B108" i="5"/>
  <c r="B132" i="5"/>
  <c r="B158" i="5"/>
  <c r="B185" i="5"/>
  <c r="B213" i="5"/>
  <c r="B241" i="5"/>
  <c r="B273" i="5"/>
  <c r="B301" i="5"/>
  <c r="B329" i="5"/>
  <c r="B357" i="5"/>
  <c r="B385" i="5"/>
  <c r="B417" i="5"/>
  <c r="B445" i="5"/>
  <c r="B473" i="5"/>
  <c r="D167" i="5"/>
  <c r="E167" i="5" s="1"/>
  <c r="D432" i="5"/>
  <c r="E432" i="5" s="1"/>
  <c r="F422" i="5"/>
  <c r="G422" i="5" s="1"/>
  <c r="B13" i="5"/>
  <c r="B37" i="5"/>
  <c r="B61" i="5"/>
  <c r="B85" i="5"/>
  <c r="B109" i="5"/>
  <c r="B133" i="5"/>
  <c r="B159" i="5"/>
  <c r="B186" i="5"/>
  <c r="B214" i="5"/>
  <c r="B242" i="5"/>
  <c r="B274" i="5"/>
  <c r="B302" i="5"/>
  <c r="B330" i="5"/>
  <c r="B358" i="5"/>
  <c r="B386" i="5"/>
  <c r="B418" i="5"/>
  <c r="B446" i="5"/>
  <c r="B474" i="5"/>
  <c r="D168" i="5"/>
  <c r="E168" i="5" s="1"/>
  <c r="D455" i="5"/>
  <c r="E455" i="5" s="1"/>
  <c r="F423" i="5"/>
  <c r="G423" i="5" s="1"/>
  <c r="B496" i="5"/>
  <c r="B14" i="5"/>
  <c r="B38" i="5"/>
  <c r="B62" i="5"/>
  <c r="B86" i="5"/>
  <c r="B110" i="5"/>
  <c r="B134" i="5"/>
  <c r="B160" i="5"/>
  <c r="B187" i="5"/>
  <c r="B215" i="5"/>
  <c r="B243" i="5"/>
  <c r="B275" i="5"/>
  <c r="B303" i="5"/>
  <c r="B331" i="5"/>
  <c r="B359" i="5"/>
  <c r="B387" i="5"/>
  <c r="B419" i="5"/>
  <c r="B447" i="5"/>
  <c r="B475" i="5"/>
  <c r="D169" i="5"/>
  <c r="E169" i="5" s="1"/>
  <c r="D456" i="5"/>
  <c r="E456" i="5" s="1"/>
  <c r="B15" i="5"/>
  <c r="B39" i="5"/>
  <c r="B63" i="5"/>
  <c r="B87" i="5"/>
  <c r="B111" i="5"/>
  <c r="B135" i="5"/>
  <c r="B161" i="5"/>
  <c r="B188" i="5"/>
  <c r="B216" i="5"/>
  <c r="B245" i="5"/>
  <c r="B276" i="5"/>
  <c r="B304" i="5"/>
  <c r="B332" i="5"/>
  <c r="B360" i="5"/>
  <c r="B389" i="5"/>
  <c r="B420" i="5"/>
  <c r="B448" i="5"/>
  <c r="B476" i="5"/>
  <c r="D191" i="5"/>
  <c r="E191" i="5" s="1"/>
  <c r="D479" i="5"/>
  <c r="E479" i="5" s="1"/>
  <c r="B16" i="5"/>
  <c r="B40" i="5"/>
  <c r="B64" i="5"/>
  <c r="B88" i="5"/>
  <c r="B112" i="5"/>
  <c r="B136" i="5"/>
  <c r="B162" i="5"/>
  <c r="B189" i="5"/>
  <c r="B217" i="5"/>
  <c r="B249" i="5"/>
  <c r="B277" i="5"/>
  <c r="B305" i="5"/>
  <c r="B333" i="5"/>
  <c r="B361" i="5"/>
  <c r="B393" i="5"/>
  <c r="B421" i="5"/>
  <c r="B449" i="5"/>
  <c r="B477" i="5"/>
  <c r="D192" i="5"/>
  <c r="E192" i="5" s="1"/>
  <c r="D480" i="5"/>
  <c r="E480" i="5" s="1"/>
  <c r="B17" i="5"/>
  <c r="B41" i="5"/>
  <c r="B65" i="5"/>
  <c r="B89" i="5"/>
  <c r="B113" i="5"/>
  <c r="B137" i="5"/>
  <c r="B163" i="5"/>
  <c r="B190" i="5"/>
  <c r="B218" i="5"/>
  <c r="B250" i="5"/>
  <c r="B278" i="5"/>
  <c r="B306" i="5"/>
  <c r="B334" i="5"/>
  <c r="B362" i="5"/>
  <c r="B394" i="5"/>
  <c r="B422" i="5"/>
  <c r="B450" i="5"/>
  <c r="B478" i="5"/>
  <c r="D215" i="5"/>
  <c r="E215" i="5" s="1"/>
  <c r="B18" i="5"/>
  <c r="B42" i="5"/>
  <c r="B66" i="5"/>
  <c r="B90" i="5"/>
  <c r="B114" i="5"/>
  <c r="B138" i="5"/>
  <c r="B164" i="5"/>
  <c r="B191" i="5"/>
  <c r="B219" i="5"/>
  <c r="B251" i="5"/>
  <c r="B279" i="5"/>
  <c r="B307" i="5"/>
  <c r="B335" i="5"/>
  <c r="B363" i="5"/>
  <c r="B395" i="5"/>
  <c r="B423" i="5"/>
  <c r="B451" i="5"/>
  <c r="B479" i="5"/>
  <c r="D23" i="5"/>
  <c r="E23" i="5" s="1"/>
  <c r="D216" i="5"/>
  <c r="E216" i="5" s="1"/>
  <c r="B19" i="5"/>
  <c r="B43" i="5"/>
  <c r="B67" i="5"/>
  <c r="B91" i="5"/>
  <c r="B115" i="5"/>
  <c r="B139" i="5"/>
  <c r="B165" i="5"/>
  <c r="B192" i="5"/>
  <c r="B221" i="5"/>
  <c r="B252" i="5"/>
  <c r="B280" i="5"/>
  <c r="B308" i="5"/>
  <c r="B336" i="5"/>
  <c r="B365" i="5"/>
  <c r="B396" i="5"/>
  <c r="B424" i="5"/>
  <c r="B452" i="5"/>
  <c r="B480" i="5"/>
  <c r="D24" i="5"/>
  <c r="E24" i="5" s="1"/>
  <c r="D239" i="5"/>
  <c r="E239" i="5" s="1"/>
  <c r="B437" i="5"/>
  <c r="B20" i="5"/>
  <c r="B44" i="5"/>
  <c r="B68" i="5"/>
  <c r="B92" i="5"/>
  <c r="B116" i="5"/>
  <c r="B140" i="5"/>
  <c r="B166" i="5"/>
  <c r="B193" i="5"/>
  <c r="B225" i="5"/>
  <c r="B253" i="5"/>
  <c r="B281" i="5"/>
  <c r="B309" i="5"/>
  <c r="B337" i="5"/>
  <c r="B369" i="5"/>
  <c r="B397" i="5"/>
  <c r="B425" i="5"/>
  <c r="B453" i="5"/>
  <c r="B481" i="5"/>
  <c r="D25" i="5"/>
  <c r="E25" i="5" s="1"/>
  <c r="D240" i="5"/>
  <c r="E240" i="5" s="1"/>
  <c r="B324" i="5"/>
  <c r="B21" i="5"/>
  <c r="B45" i="5"/>
  <c r="B69" i="5"/>
  <c r="B93" i="5"/>
  <c r="B117" i="5"/>
  <c r="B141" i="5"/>
  <c r="B167" i="5"/>
  <c r="B194" i="5"/>
  <c r="B226" i="5"/>
  <c r="B254" i="5"/>
  <c r="B282" i="5"/>
  <c r="B310" i="5"/>
  <c r="B338" i="5"/>
  <c r="B370" i="5"/>
  <c r="B398" i="5"/>
  <c r="B426" i="5"/>
  <c r="B454" i="5"/>
  <c r="B482" i="5"/>
  <c r="D47" i="5"/>
  <c r="E47" i="5" s="1"/>
  <c r="D263" i="5"/>
  <c r="E263" i="5" s="1"/>
  <c r="B408" i="5"/>
  <c r="B22" i="5"/>
  <c r="B46" i="5"/>
  <c r="B70" i="5"/>
  <c r="B94" i="5"/>
  <c r="B118" i="5"/>
  <c r="B142" i="5"/>
  <c r="B168" i="5"/>
  <c r="B195" i="5"/>
  <c r="B227" i="5"/>
  <c r="B255" i="5"/>
  <c r="B283" i="5"/>
  <c r="B311" i="5"/>
  <c r="B339" i="5"/>
  <c r="B371" i="5"/>
  <c r="B399" i="5"/>
  <c r="B427" i="5"/>
  <c r="B455" i="5"/>
  <c r="B483" i="5"/>
  <c r="D48" i="5"/>
  <c r="E48" i="5" s="1"/>
  <c r="D264" i="5"/>
  <c r="E264" i="5" s="1"/>
  <c r="B352" i="5"/>
  <c r="B23" i="5"/>
  <c r="B47" i="5"/>
  <c r="B71" i="5"/>
  <c r="B95" i="5"/>
  <c r="B119" i="5"/>
  <c r="B143" i="5"/>
  <c r="B169" i="5"/>
  <c r="B197" i="5"/>
  <c r="B228" i="5"/>
  <c r="B256" i="5"/>
  <c r="B284" i="5"/>
  <c r="B312" i="5"/>
  <c r="B341" i="5"/>
  <c r="B372" i="5"/>
  <c r="B400" i="5"/>
  <c r="B428" i="5"/>
  <c r="B456" i="5"/>
  <c r="B485" i="5"/>
  <c r="D49" i="5"/>
  <c r="E49" i="5" s="1"/>
  <c r="D287" i="5"/>
  <c r="E287" i="5" s="1"/>
  <c r="H154" i="5"/>
  <c r="I154" i="5" s="1"/>
  <c r="B468" i="5"/>
  <c r="B24" i="5"/>
  <c r="B48" i="5"/>
  <c r="B72" i="5"/>
  <c r="B96" i="5"/>
  <c r="B120" i="5"/>
  <c r="B144" i="5"/>
  <c r="B170" i="5"/>
  <c r="B201" i="5"/>
  <c r="B229" i="5"/>
  <c r="B257" i="5"/>
  <c r="B285" i="5"/>
  <c r="B313" i="5"/>
  <c r="B345" i="5"/>
  <c r="B373" i="5"/>
  <c r="B401" i="5"/>
  <c r="B429" i="5"/>
  <c r="B457" i="5"/>
  <c r="B489" i="5"/>
  <c r="D71" i="5"/>
  <c r="E71" i="5" s="1"/>
  <c r="D288" i="5"/>
  <c r="E288" i="5" s="1"/>
  <c r="H155" i="5"/>
  <c r="I155" i="5" s="1"/>
  <c r="B25" i="5"/>
  <c r="B49" i="5"/>
  <c r="B73" i="5"/>
  <c r="B97" i="5"/>
  <c r="B121" i="5"/>
  <c r="B145" i="5"/>
  <c r="B171" i="5"/>
  <c r="B202" i="5"/>
  <c r="B230" i="5"/>
  <c r="B258" i="5"/>
  <c r="B286" i="5"/>
  <c r="B314" i="5"/>
  <c r="B346" i="5"/>
  <c r="B374" i="5"/>
  <c r="B402" i="5"/>
  <c r="B430" i="5"/>
  <c r="B458" i="5"/>
  <c r="B490" i="5"/>
  <c r="D72" i="5"/>
  <c r="E72" i="5" s="1"/>
  <c r="D311" i="5"/>
  <c r="E311" i="5" s="1"/>
  <c r="H353" i="5"/>
  <c r="I353" i="5" s="1"/>
  <c r="B380" i="5"/>
  <c r="B26" i="5"/>
  <c r="B50" i="5"/>
  <c r="B74" i="5"/>
  <c r="B98" i="5"/>
  <c r="B122" i="5"/>
  <c r="B146" i="5"/>
  <c r="B172" i="5"/>
  <c r="B203" i="5"/>
  <c r="B231" i="5"/>
  <c r="B259" i="5"/>
  <c r="B287" i="5"/>
  <c r="B315" i="5"/>
  <c r="B347" i="5"/>
  <c r="B375" i="5"/>
  <c r="B403" i="5"/>
  <c r="B431" i="5"/>
  <c r="B459" i="5"/>
  <c r="B491" i="5"/>
  <c r="C180" i="5"/>
  <c r="D73" i="5"/>
  <c r="E73" i="5" s="1"/>
  <c r="D312" i="5"/>
  <c r="E312" i="5" s="1"/>
  <c r="F21" i="5"/>
  <c r="G21" i="5" s="1"/>
  <c r="H356" i="5"/>
  <c r="I356" i="5" s="1"/>
  <c r="D383" i="5"/>
  <c r="E383" i="5" s="1"/>
  <c r="B27" i="5"/>
  <c r="B51" i="5"/>
  <c r="B75" i="5"/>
  <c r="B99" i="5"/>
  <c r="B123" i="5"/>
  <c r="B147" i="5"/>
  <c r="B173" i="5"/>
  <c r="B204" i="5"/>
  <c r="B232" i="5"/>
  <c r="B260" i="5"/>
  <c r="B288" i="5"/>
  <c r="B317" i="5"/>
  <c r="B348" i="5"/>
  <c r="B376" i="5"/>
  <c r="B404" i="5"/>
  <c r="B432" i="5"/>
  <c r="B461" i="5"/>
  <c r="B492" i="5"/>
  <c r="D95" i="5"/>
  <c r="E95" i="5" s="1"/>
  <c r="D335" i="5"/>
  <c r="E335" i="5" s="1"/>
  <c r="A2" i="5"/>
  <c r="BP496" i="5" s="1"/>
  <c r="H485" i="5"/>
  <c r="I485" i="5" s="1"/>
  <c r="H461" i="5"/>
  <c r="I461" i="5" s="1"/>
  <c r="H437" i="5"/>
  <c r="I437" i="5" s="1"/>
  <c r="H413" i="5"/>
  <c r="I413" i="5" s="1"/>
  <c r="H389" i="5"/>
  <c r="I389" i="5" s="1"/>
  <c r="H365" i="5"/>
  <c r="I365" i="5" s="1"/>
  <c r="H341" i="5"/>
  <c r="I341" i="5" s="1"/>
  <c r="H317" i="5"/>
  <c r="I317" i="5" s="1"/>
  <c r="H293" i="5"/>
  <c r="I293" i="5" s="1"/>
  <c r="H269" i="5"/>
  <c r="I269" i="5" s="1"/>
  <c r="H245" i="5"/>
  <c r="I245" i="5" s="1"/>
  <c r="H221" i="5"/>
  <c r="I221" i="5" s="1"/>
  <c r="H197" i="5"/>
  <c r="I197" i="5" s="1"/>
  <c r="H173" i="5"/>
  <c r="I173" i="5" s="1"/>
  <c r="H149" i="5"/>
  <c r="I149" i="5" s="1"/>
  <c r="H125" i="5"/>
  <c r="I125" i="5" s="1"/>
  <c r="H101" i="5"/>
  <c r="I101" i="5" s="1"/>
  <c r="H77" i="5"/>
  <c r="I77" i="5" s="1"/>
  <c r="H53" i="5"/>
  <c r="I53" i="5" s="1"/>
  <c r="H29" i="5"/>
  <c r="I29" i="5" s="1"/>
  <c r="H5" i="5"/>
  <c r="I5" i="5" s="1"/>
  <c r="H484" i="5"/>
  <c r="I484" i="5" s="1"/>
  <c r="H460" i="5"/>
  <c r="I460" i="5" s="1"/>
  <c r="H436" i="5"/>
  <c r="I436" i="5" s="1"/>
  <c r="H412" i="5"/>
  <c r="I412" i="5" s="1"/>
  <c r="H388" i="5"/>
  <c r="I388" i="5" s="1"/>
  <c r="H364" i="5"/>
  <c r="I364" i="5" s="1"/>
  <c r="H340" i="5"/>
  <c r="I340" i="5" s="1"/>
  <c r="H316" i="5"/>
  <c r="I316" i="5" s="1"/>
  <c r="H292" i="5"/>
  <c r="I292" i="5" s="1"/>
  <c r="H268" i="5"/>
  <c r="I268" i="5" s="1"/>
  <c r="H244" i="5"/>
  <c r="I244" i="5" s="1"/>
  <c r="H220" i="5"/>
  <c r="I220" i="5" s="1"/>
  <c r="H196" i="5"/>
  <c r="I196" i="5" s="1"/>
  <c r="H172" i="5"/>
  <c r="I172" i="5" s="1"/>
  <c r="H148" i="5"/>
  <c r="I148" i="5" s="1"/>
  <c r="H124" i="5"/>
  <c r="I124" i="5" s="1"/>
  <c r="H100" i="5"/>
  <c r="I100" i="5" s="1"/>
  <c r="H76" i="5"/>
  <c r="I76" i="5" s="1"/>
  <c r="H52" i="5"/>
  <c r="I52" i="5" s="1"/>
  <c r="H28" i="5"/>
  <c r="I28" i="5" s="1"/>
  <c r="H4" i="5"/>
  <c r="I4" i="5" s="1"/>
  <c r="H483" i="5"/>
  <c r="I483" i="5" s="1"/>
  <c r="H459" i="5"/>
  <c r="I459" i="5" s="1"/>
  <c r="H435" i="5"/>
  <c r="I435" i="5" s="1"/>
  <c r="H411" i="5"/>
  <c r="I411" i="5" s="1"/>
  <c r="H387" i="5"/>
  <c r="I387" i="5" s="1"/>
  <c r="H363" i="5"/>
  <c r="I363" i="5" s="1"/>
  <c r="H339" i="5"/>
  <c r="I339" i="5" s="1"/>
  <c r="H315" i="5"/>
  <c r="I315" i="5" s="1"/>
  <c r="H291" i="5"/>
  <c r="I291" i="5" s="1"/>
  <c r="H267" i="5"/>
  <c r="I267" i="5" s="1"/>
  <c r="H243" i="5"/>
  <c r="I243" i="5" s="1"/>
  <c r="H219" i="5"/>
  <c r="I219" i="5" s="1"/>
  <c r="H482" i="5"/>
  <c r="I482" i="5" s="1"/>
  <c r="H458" i="5"/>
  <c r="I458" i="5" s="1"/>
  <c r="H434" i="5"/>
  <c r="I434" i="5" s="1"/>
  <c r="H410" i="5"/>
  <c r="I410" i="5" s="1"/>
  <c r="H386" i="5"/>
  <c r="I386" i="5" s="1"/>
  <c r="H362" i="5"/>
  <c r="I362" i="5" s="1"/>
  <c r="H338" i="5"/>
  <c r="I338" i="5" s="1"/>
  <c r="H314" i="5"/>
  <c r="I314" i="5" s="1"/>
  <c r="H290" i="5"/>
  <c r="I290" i="5" s="1"/>
  <c r="H266" i="5"/>
  <c r="I266" i="5" s="1"/>
  <c r="H242" i="5"/>
  <c r="I242" i="5" s="1"/>
  <c r="H218" i="5"/>
  <c r="I218" i="5" s="1"/>
  <c r="H194" i="5"/>
  <c r="I194" i="5" s="1"/>
  <c r="H170" i="5"/>
  <c r="I170" i="5" s="1"/>
  <c r="H146" i="5"/>
  <c r="I146" i="5" s="1"/>
  <c r="H122" i="5"/>
  <c r="I122" i="5" s="1"/>
  <c r="H98" i="5"/>
  <c r="I98" i="5" s="1"/>
  <c r="H74" i="5"/>
  <c r="I74" i="5" s="1"/>
  <c r="H50" i="5"/>
  <c r="I50" i="5" s="1"/>
  <c r="H26" i="5"/>
  <c r="I26" i="5" s="1"/>
  <c r="H481" i="5"/>
  <c r="I481" i="5" s="1"/>
  <c r="H457" i="5"/>
  <c r="I457" i="5" s="1"/>
  <c r="H433" i="5"/>
  <c r="I433" i="5" s="1"/>
  <c r="H409" i="5"/>
  <c r="I409" i="5" s="1"/>
  <c r="H385" i="5"/>
  <c r="I385" i="5" s="1"/>
  <c r="H361" i="5"/>
  <c r="I361" i="5" s="1"/>
  <c r="H337" i="5"/>
  <c r="I337" i="5" s="1"/>
  <c r="H313" i="5"/>
  <c r="I313" i="5" s="1"/>
  <c r="H289" i="5"/>
  <c r="I289" i="5" s="1"/>
  <c r="H265" i="5"/>
  <c r="I265" i="5" s="1"/>
  <c r="H241" i="5"/>
  <c r="I241" i="5" s="1"/>
  <c r="H217" i="5"/>
  <c r="I217" i="5" s="1"/>
  <c r="H193" i="5"/>
  <c r="I193" i="5" s="1"/>
  <c r="H169" i="5"/>
  <c r="I169" i="5" s="1"/>
  <c r="H480" i="5"/>
  <c r="I480" i="5" s="1"/>
  <c r="H456" i="5"/>
  <c r="I456" i="5" s="1"/>
  <c r="H432" i="5"/>
  <c r="I432" i="5" s="1"/>
  <c r="H408" i="5"/>
  <c r="I408" i="5" s="1"/>
  <c r="H384" i="5"/>
  <c r="I384" i="5" s="1"/>
  <c r="H360" i="5"/>
  <c r="I360" i="5" s="1"/>
  <c r="H336" i="5"/>
  <c r="I336" i="5" s="1"/>
  <c r="H312" i="5"/>
  <c r="I312" i="5" s="1"/>
  <c r="H288" i="5"/>
  <c r="I288" i="5" s="1"/>
  <c r="H264" i="5"/>
  <c r="I264" i="5" s="1"/>
  <c r="H240" i="5"/>
  <c r="I240" i="5" s="1"/>
  <c r="H216" i="5"/>
  <c r="I216" i="5" s="1"/>
  <c r="H192" i="5"/>
  <c r="I192" i="5" s="1"/>
  <c r="H479" i="5"/>
  <c r="I479" i="5" s="1"/>
  <c r="H455" i="5"/>
  <c r="I455" i="5" s="1"/>
  <c r="H431" i="5"/>
  <c r="I431" i="5" s="1"/>
  <c r="H407" i="5"/>
  <c r="I407" i="5" s="1"/>
  <c r="H383" i="5"/>
  <c r="I383" i="5" s="1"/>
  <c r="H359" i="5"/>
  <c r="I359" i="5" s="1"/>
  <c r="H335" i="5"/>
  <c r="I335" i="5" s="1"/>
  <c r="H311" i="5"/>
  <c r="I311" i="5" s="1"/>
  <c r="H287" i="5"/>
  <c r="I287" i="5" s="1"/>
  <c r="H263" i="5"/>
  <c r="I263" i="5" s="1"/>
  <c r="H239" i="5"/>
  <c r="I239" i="5" s="1"/>
  <c r="H215" i="5"/>
  <c r="I215" i="5" s="1"/>
  <c r="H191" i="5"/>
  <c r="I191" i="5" s="1"/>
  <c r="H167" i="5"/>
  <c r="I167" i="5" s="1"/>
  <c r="H478" i="5"/>
  <c r="I478" i="5" s="1"/>
  <c r="H454" i="5"/>
  <c r="I454" i="5" s="1"/>
  <c r="H430" i="5"/>
  <c r="I430" i="5" s="1"/>
  <c r="H406" i="5"/>
  <c r="I406" i="5" s="1"/>
  <c r="H382" i="5"/>
  <c r="I382" i="5" s="1"/>
  <c r="H358" i="5"/>
  <c r="I358" i="5" s="1"/>
  <c r="H334" i="5"/>
  <c r="I334" i="5" s="1"/>
  <c r="H310" i="5"/>
  <c r="I310" i="5" s="1"/>
  <c r="H477" i="5"/>
  <c r="I477" i="5" s="1"/>
  <c r="H499" i="5"/>
  <c r="I499" i="5" s="1"/>
  <c r="H475" i="5"/>
  <c r="I475" i="5" s="1"/>
  <c r="H451" i="5"/>
  <c r="I451" i="5" s="1"/>
  <c r="H427" i="5"/>
  <c r="I427" i="5" s="1"/>
  <c r="H403" i="5"/>
  <c r="I403" i="5" s="1"/>
  <c r="H379" i="5"/>
  <c r="I379" i="5" s="1"/>
  <c r="H355" i="5"/>
  <c r="I355" i="5" s="1"/>
  <c r="H498" i="5"/>
  <c r="I498" i="5" s="1"/>
  <c r="H474" i="5"/>
  <c r="I474" i="5" s="1"/>
  <c r="H450" i="5"/>
  <c r="I450" i="5" s="1"/>
  <c r="H426" i="5"/>
  <c r="I426" i="5" s="1"/>
  <c r="H402" i="5"/>
  <c r="I402" i="5" s="1"/>
  <c r="H378" i="5"/>
  <c r="I378" i="5" s="1"/>
  <c r="H354" i="5"/>
  <c r="I354" i="5" s="1"/>
  <c r="H497" i="5"/>
  <c r="I497" i="5" s="1"/>
  <c r="H496" i="5"/>
  <c r="I496" i="5" s="1"/>
  <c r="H472" i="5"/>
  <c r="I472" i="5" s="1"/>
  <c r="H448" i="5"/>
  <c r="I448" i="5" s="1"/>
  <c r="H424" i="5"/>
  <c r="I424" i="5" s="1"/>
  <c r="H488" i="5"/>
  <c r="I488" i="5" s="1"/>
  <c r="H441" i="5"/>
  <c r="I441" i="5" s="1"/>
  <c r="H396" i="5"/>
  <c r="I396" i="5" s="1"/>
  <c r="H352" i="5"/>
  <c r="I352" i="5" s="1"/>
  <c r="H320" i="5"/>
  <c r="I320" i="5" s="1"/>
  <c r="H281" i="5"/>
  <c r="I281" i="5" s="1"/>
  <c r="H250" i="5"/>
  <c r="I250" i="5" s="1"/>
  <c r="H212" i="5"/>
  <c r="I212" i="5" s="1"/>
  <c r="H182" i="5"/>
  <c r="I182" i="5" s="1"/>
  <c r="H153" i="5"/>
  <c r="I153" i="5" s="1"/>
  <c r="H126" i="5"/>
  <c r="I126" i="5" s="1"/>
  <c r="H96" i="5"/>
  <c r="I96" i="5" s="1"/>
  <c r="H69" i="5"/>
  <c r="I69" i="5" s="1"/>
  <c r="H42" i="5"/>
  <c r="I42" i="5" s="1"/>
  <c r="H15" i="5"/>
  <c r="I15" i="5" s="1"/>
  <c r="F493" i="5"/>
  <c r="G493" i="5" s="1"/>
  <c r="F469" i="5"/>
  <c r="G469" i="5" s="1"/>
  <c r="F445" i="5"/>
  <c r="G445" i="5" s="1"/>
  <c r="F421" i="5"/>
  <c r="G421" i="5" s="1"/>
  <c r="F397" i="5"/>
  <c r="G397" i="5" s="1"/>
  <c r="F373" i="5"/>
  <c r="G373" i="5" s="1"/>
  <c r="F349" i="5"/>
  <c r="G349" i="5" s="1"/>
  <c r="F325" i="5"/>
  <c r="G325" i="5" s="1"/>
  <c r="F301" i="5"/>
  <c r="G301" i="5" s="1"/>
  <c r="F277" i="5"/>
  <c r="G277" i="5" s="1"/>
  <c r="F253" i="5"/>
  <c r="G253" i="5" s="1"/>
  <c r="F229" i="5"/>
  <c r="G229" i="5" s="1"/>
  <c r="F205" i="5"/>
  <c r="G205" i="5" s="1"/>
  <c r="F181" i="5"/>
  <c r="G181" i="5" s="1"/>
  <c r="F157" i="5"/>
  <c r="G157" i="5" s="1"/>
  <c r="F133" i="5"/>
  <c r="G133" i="5" s="1"/>
  <c r="F109" i="5"/>
  <c r="G109" i="5" s="1"/>
  <c r="F85" i="5"/>
  <c r="G85" i="5" s="1"/>
  <c r="F61" i="5"/>
  <c r="G61" i="5" s="1"/>
  <c r="F37" i="5"/>
  <c r="G37" i="5" s="1"/>
  <c r="F13" i="5"/>
  <c r="G13" i="5" s="1"/>
  <c r="H487" i="5"/>
  <c r="I487" i="5" s="1"/>
  <c r="H440" i="5"/>
  <c r="I440" i="5" s="1"/>
  <c r="H395" i="5"/>
  <c r="I395" i="5" s="1"/>
  <c r="H351" i="5"/>
  <c r="I351" i="5" s="1"/>
  <c r="H319" i="5"/>
  <c r="I319" i="5" s="1"/>
  <c r="H280" i="5"/>
  <c r="I280" i="5" s="1"/>
  <c r="H249" i="5"/>
  <c r="I249" i="5" s="1"/>
  <c r="H211" i="5"/>
  <c r="I211" i="5" s="1"/>
  <c r="H181" i="5"/>
  <c r="I181" i="5" s="1"/>
  <c r="H152" i="5"/>
  <c r="I152" i="5" s="1"/>
  <c r="H123" i="5"/>
  <c r="I123" i="5" s="1"/>
  <c r="H95" i="5"/>
  <c r="I95" i="5" s="1"/>
  <c r="H68" i="5"/>
  <c r="I68" i="5" s="1"/>
  <c r="H41" i="5"/>
  <c r="I41" i="5" s="1"/>
  <c r="H14" i="5"/>
  <c r="I14" i="5" s="1"/>
  <c r="F492" i="5"/>
  <c r="G492" i="5" s="1"/>
  <c r="F468" i="5"/>
  <c r="G468" i="5" s="1"/>
  <c r="F444" i="5"/>
  <c r="G444" i="5" s="1"/>
  <c r="F420" i="5"/>
  <c r="G420" i="5" s="1"/>
  <c r="F396" i="5"/>
  <c r="G396" i="5" s="1"/>
  <c r="F372" i="5"/>
  <c r="G372" i="5" s="1"/>
  <c r="F348" i="5"/>
  <c r="G348" i="5" s="1"/>
  <c r="F324" i="5"/>
  <c r="G324" i="5" s="1"/>
  <c r="F300" i="5"/>
  <c r="G300" i="5" s="1"/>
  <c r="F276" i="5"/>
  <c r="G276" i="5" s="1"/>
  <c r="F252" i="5"/>
  <c r="G252" i="5" s="1"/>
  <c r="F228" i="5"/>
  <c r="G228" i="5" s="1"/>
  <c r="F204" i="5"/>
  <c r="G204" i="5" s="1"/>
  <c r="F180" i="5"/>
  <c r="G180" i="5" s="1"/>
  <c r="F156" i="5"/>
  <c r="G156" i="5" s="1"/>
  <c r="F132" i="5"/>
  <c r="G132" i="5" s="1"/>
  <c r="F108" i="5"/>
  <c r="G108" i="5" s="1"/>
  <c r="F84" i="5"/>
  <c r="G84" i="5" s="1"/>
  <c r="F60" i="5"/>
  <c r="G60" i="5" s="1"/>
  <c r="F36" i="5"/>
  <c r="G36" i="5" s="1"/>
  <c r="F12" i="5"/>
  <c r="G12" i="5" s="1"/>
  <c r="H486" i="5"/>
  <c r="I486" i="5" s="1"/>
  <c r="H439" i="5"/>
  <c r="I439" i="5" s="1"/>
  <c r="H394" i="5"/>
  <c r="I394" i="5" s="1"/>
  <c r="H350" i="5"/>
  <c r="I350" i="5" s="1"/>
  <c r="H318" i="5"/>
  <c r="I318" i="5" s="1"/>
  <c r="H279" i="5"/>
  <c r="I279" i="5" s="1"/>
  <c r="H248" i="5"/>
  <c r="I248" i="5" s="1"/>
  <c r="H210" i="5"/>
  <c r="I210" i="5" s="1"/>
  <c r="H180" i="5"/>
  <c r="I180" i="5" s="1"/>
  <c r="H151" i="5"/>
  <c r="I151" i="5" s="1"/>
  <c r="H121" i="5"/>
  <c r="I121" i="5" s="1"/>
  <c r="H94" i="5"/>
  <c r="I94" i="5" s="1"/>
  <c r="H67" i="5"/>
  <c r="I67" i="5" s="1"/>
  <c r="H40" i="5"/>
  <c r="I40" i="5" s="1"/>
  <c r="H13" i="5"/>
  <c r="I13" i="5" s="1"/>
  <c r="F491" i="5"/>
  <c r="G491" i="5" s="1"/>
  <c r="F467" i="5"/>
  <c r="G467" i="5" s="1"/>
  <c r="F443" i="5"/>
  <c r="G443" i="5" s="1"/>
  <c r="F419" i="5"/>
  <c r="G419" i="5" s="1"/>
  <c r="F395" i="5"/>
  <c r="G395" i="5" s="1"/>
  <c r="F371" i="5"/>
  <c r="G371" i="5" s="1"/>
  <c r="F347" i="5"/>
  <c r="G347" i="5" s="1"/>
  <c r="F323" i="5"/>
  <c r="G323" i="5" s="1"/>
  <c r="F299" i="5"/>
  <c r="G299" i="5" s="1"/>
  <c r="F275" i="5"/>
  <c r="G275" i="5" s="1"/>
  <c r="F251" i="5"/>
  <c r="G251" i="5" s="1"/>
  <c r="F227" i="5"/>
  <c r="G227" i="5" s="1"/>
  <c r="F203" i="5"/>
  <c r="G203" i="5" s="1"/>
  <c r="F179" i="5"/>
  <c r="G179" i="5" s="1"/>
  <c r="F155" i="5"/>
  <c r="G155" i="5" s="1"/>
  <c r="F131" i="5"/>
  <c r="G131" i="5" s="1"/>
  <c r="F107" i="5"/>
  <c r="G107" i="5" s="1"/>
  <c r="F83" i="5"/>
  <c r="G83" i="5" s="1"/>
  <c r="F59" i="5"/>
  <c r="G59" i="5" s="1"/>
  <c r="F35" i="5"/>
  <c r="G35" i="5" s="1"/>
  <c r="F11" i="5"/>
  <c r="G11" i="5" s="1"/>
  <c r="H476" i="5"/>
  <c r="I476" i="5" s="1"/>
  <c r="H438" i="5"/>
  <c r="I438" i="5" s="1"/>
  <c r="H393" i="5"/>
  <c r="I393" i="5" s="1"/>
  <c r="H349" i="5"/>
  <c r="I349" i="5" s="1"/>
  <c r="H309" i="5"/>
  <c r="I309" i="5" s="1"/>
  <c r="H278" i="5"/>
  <c r="I278" i="5" s="1"/>
  <c r="H247" i="5"/>
  <c r="I247" i="5" s="1"/>
  <c r="H209" i="5"/>
  <c r="I209" i="5" s="1"/>
  <c r="H179" i="5"/>
  <c r="I179" i="5" s="1"/>
  <c r="H150" i="5"/>
  <c r="I150" i="5" s="1"/>
  <c r="H120" i="5"/>
  <c r="I120" i="5" s="1"/>
  <c r="H93" i="5"/>
  <c r="I93" i="5" s="1"/>
  <c r="H66" i="5"/>
  <c r="I66" i="5" s="1"/>
  <c r="H39" i="5"/>
  <c r="I39" i="5" s="1"/>
  <c r="H12" i="5"/>
  <c r="I12" i="5" s="1"/>
  <c r="F490" i="5"/>
  <c r="G490" i="5" s="1"/>
  <c r="F466" i="5"/>
  <c r="G466" i="5" s="1"/>
  <c r="F442" i="5"/>
  <c r="G442" i="5" s="1"/>
  <c r="F418" i="5"/>
  <c r="G418" i="5" s="1"/>
  <c r="F394" i="5"/>
  <c r="G394" i="5" s="1"/>
  <c r="F370" i="5"/>
  <c r="G370" i="5" s="1"/>
  <c r="F346" i="5"/>
  <c r="G346" i="5" s="1"/>
  <c r="F322" i="5"/>
  <c r="G322" i="5" s="1"/>
  <c r="F298" i="5"/>
  <c r="G298" i="5" s="1"/>
  <c r="F274" i="5"/>
  <c r="G274" i="5" s="1"/>
  <c r="F250" i="5"/>
  <c r="G250" i="5" s="1"/>
  <c r="F226" i="5"/>
  <c r="G226" i="5" s="1"/>
  <c r="F202" i="5"/>
  <c r="G202" i="5" s="1"/>
  <c r="F178" i="5"/>
  <c r="G178" i="5" s="1"/>
  <c r="F154" i="5"/>
  <c r="G154" i="5" s="1"/>
  <c r="F130" i="5"/>
  <c r="G130" i="5" s="1"/>
  <c r="F106" i="5"/>
  <c r="G106" i="5" s="1"/>
  <c r="F82" i="5"/>
  <c r="G82" i="5" s="1"/>
  <c r="F58" i="5"/>
  <c r="G58" i="5" s="1"/>
  <c r="F34" i="5"/>
  <c r="G34" i="5" s="1"/>
  <c r="F10" i="5"/>
  <c r="G10" i="5" s="1"/>
  <c r="H473" i="5"/>
  <c r="I473" i="5" s="1"/>
  <c r="H429" i="5"/>
  <c r="I429" i="5" s="1"/>
  <c r="H392" i="5"/>
  <c r="I392" i="5" s="1"/>
  <c r="H348" i="5"/>
  <c r="I348" i="5" s="1"/>
  <c r="H308" i="5"/>
  <c r="I308" i="5" s="1"/>
  <c r="H277" i="5"/>
  <c r="I277" i="5" s="1"/>
  <c r="H246" i="5"/>
  <c r="I246" i="5" s="1"/>
  <c r="H208" i="5"/>
  <c r="I208" i="5" s="1"/>
  <c r="H178" i="5"/>
  <c r="I178" i="5" s="1"/>
  <c r="H147" i="5"/>
  <c r="I147" i="5" s="1"/>
  <c r="H119" i="5"/>
  <c r="I119" i="5" s="1"/>
  <c r="H92" i="5"/>
  <c r="I92" i="5" s="1"/>
  <c r="H65" i="5"/>
  <c r="I65" i="5" s="1"/>
  <c r="H38" i="5"/>
  <c r="I38" i="5" s="1"/>
  <c r="H11" i="5"/>
  <c r="I11" i="5" s="1"/>
  <c r="F489" i="5"/>
  <c r="G489" i="5" s="1"/>
  <c r="F465" i="5"/>
  <c r="G465" i="5" s="1"/>
  <c r="F441" i="5"/>
  <c r="G441" i="5" s="1"/>
  <c r="F417" i="5"/>
  <c r="G417" i="5" s="1"/>
  <c r="F393" i="5"/>
  <c r="G393" i="5" s="1"/>
  <c r="F369" i="5"/>
  <c r="G369" i="5" s="1"/>
  <c r="F345" i="5"/>
  <c r="G345" i="5" s="1"/>
  <c r="F321" i="5"/>
  <c r="G321" i="5" s="1"/>
  <c r="F297" i="5"/>
  <c r="G297" i="5" s="1"/>
  <c r="F273" i="5"/>
  <c r="G273" i="5" s="1"/>
  <c r="F249" i="5"/>
  <c r="G249" i="5" s="1"/>
  <c r="F225" i="5"/>
  <c r="G225" i="5" s="1"/>
  <c r="F201" i="5"/>
  <c r="G201" i="5" s="1"/>
  <c r="F177" i="5"/>
  <c r="G177" i="5" s="1"/>
  <c r="F153" i="5"/>
  <c r="G153" i="5" s="1"/>
  <c r="F129" i="5"/>
  <c r="G129" i="5" s="1"/>
  <c r="F105" i="5"/>
  <c r="G105" i="5" s="1"/>
  <c r="F81" i="5"/>
  <c r="G81" i="5" s="1"/>
  <c r="F57" i="5"/>
  <c r="G57" i="5" s="1"/>
  <c r="F33" i="5"/>
  <c r="G33" i="5" s="1"/>
  <c r="F9" i="5"/>
  <c r="G9" i="5" s="1"/>
  <c r="H471" i="5"/>
  <c r="I471" i="5" s="1"/>
  <c r="H428" i="5"/>
  <c r="I428" i="5" s="1"/>
  <c r="H391" i="5"/>
  <c r="I391" i="5" s="1"/>
  <c r="H347" i="5"/>
  <c r="I347" i="5" s="1"/>
  <c r="H307" i="5"/>
  <c r="I307" i="5" s="1"/>
  <c r="H276" i="5"/>
  <c r="I276" i="5" s="1"/>
  <c r="H238" i="5"/>
  <c r="I238" i="5" s="1"/>
  <c r="H207" i="5"/>
  <c r="I207" i="5" s="1"/>
  <c r="H177" i="5"/>
  <c r="I177" i="5" s="1"/>
  <c r="H145" i="5"/>
  <c r="I145" i="5" s="1"/>
  <c r="H118" i="5"/>
  <c r="I118" i="5" s="1"/>
  <c r="H91" i="5"/>
  <c r="I91" i="5" s="1"/>
  <c r="H64" i="5"/>
  <c r="I64" i="5" s="1"/>
  <c r="H37" i="5"/>
  <c r="I37" i="5" s="1"/>
  <c r="H10" i="5"/>
  <c r="I10" i="5" s="1"/>
  <c r="F488" i="5"/>
  <c r="G488" i="5" s="1"/>
  <c r="F464" i="5"/>
  <c r="G464" i="5" s="1"/>
  <c r="F440" i="5"/>
  <c r="G440" i="5" s="1"/>
  <c r="F416" i="5"/>
  <c r="G416" i="5" s="1"/>
  <c r="F392" i="5"/>
  <c r="G392" i="5" s="1"/>
  <c r="F368" i="5"/>
  <c r="G368" i="5" s="1"/>
  <c r="F344" i="5"/>
  <c r="G344" i="5" s="1"/>
  <c r="F320" i="5"/>
  <c r="G320" i="5" s="1"/>
  <c r="F296" i="5"/>
  <c r="G296" i="5" s="1"/>
  <c r="F272" i="5"/>
  <c r="G272" i="5" s="1"/>
  <c r="F248" i="5"/>
  <c r="G248" i="5" s="1"/>
  <c r="F224" i="5"/>
  <c r="G224" i="5" s="1"/>
  <c r="F200" i="5"/>
  <c r="G200" i="5" s="1"/>
  <c r="F176" i="5"/>
  <c r="G176" i="5" s="1"/>
  <c r="F152" i="5"/>
  <c r="G152" i="5" s="1"/>
  <c r="F128" i="5"/>
  <c r="G128" i="5" s="1"/>
  <c r="F104" i="5"/>
  <c r="G104" i="5" s="1"/>
  <c r="F80" i="5"/>
  <c r="G80" i="5" s="1"/>
  <c r="F56" i="5"/>
  <c r="G56" i="5" s="1"/>
  <c r="F32" i="5"/>
  <c r="G32" i="5" s="1"/>
  <c r="F8" i="5"/>
  <c r="G8" i="5" s="1"/>
  <c r="H470" i="5"/>
  <c r="I470" i="5" s="1"/>
  <c r="H425" i="5"/>
  <c r="I425" i="5" s="1"/>
  <c r="H390" i="5"/>
  <c r="I390" i="5" s="1"/>
  <c r="H346" i="5"/>
  <c r="I346" i="5" s="1"/>
  <c r="H306" i="5"/>
  <c r="I306" i="5" s="1"/>
  <c r="H275" i="5"/>
  <c r="I275" i="5" s="1"/>
  <c r="H237" i="5"/>
  <c r="I237" i="5" s="1"/>
  <c r="H206" i="5"/>
  <c r="I206" i="5" s="1"/>
  <c r="H176" i="5"/>
  <c r="I176" i="5" s="1"/>
  <c r="H144" i="5"/>
  <c r="I144" i="5" s="1"/>
  <c r="H117" i="5"/>
  <c r="I117" i="5" s="1"/>
  <c r="H90" i="5"/>
  <c r="I90" i="5" s="1"/>
  <c r="H63" i="5"/>
  <c r="I63" i="5" s="1"/>
  <c r="H36" i="5"/>
  <c r="I36" i="5" s="1"/>
  <c r="H9" i="5"/>
  <c r="I9" i="5" s="1"/>
  <c r="F487" i="5"/>
  <c r="G487" i="5" s="1"/>
  <c r="F463" i="5"/>
  <c r="G463" i="5" s="1"/>
  <c r="F439" i="5"/>
  <c r="G439" i="5" s="1"/>
  <c r="F415" i="5"/>
  <c r="G415" i="5" s="1"/>
  <c r="F391" i="5"/>
  <c r="G391" i="5" s="1"/>
  <c r="F367" i="5"/>
  <c r="G367" i="5" s="1"/>
  <c r="F343" i="5"/>
  <c r="G343" i="5" s="1"/>
  <c r="F319" i="5"/>
  <c r="G319" i="5" s="1"/>
  <c r="F295" i="5"/>
  <c r="G295" i="5" s="1"/>
  <c r="F271" i="5"/>
  <c r="G271" i="5" s="1"/>
  <c r="F247" i="5"/>
  <c r="G247" i="5" s="1"/>
  <c r="F223" i="5"/>
  <c r="G223" i="5" s="1"/>
  <c r="H469" i="5"/>
  <c r="I469" i="5" s="1"/>
  <c r="H423" i="5"/>
  <c r="I423" i="5" s="1"/>
  <c r="H381" i="5"/>
  <c r="I381" i="5" s="1"/>
  <c r="H345" i="5"/>
  <c r="I345" i="5" s="1"/>
  <c r="H305" i="5"/>
  <c r="I305" i="5" s="1"/>
  <c r="H274" i="5"/>
  <c r="I274" i="5" s="1"/>
  <c r="H236" i="5"/>
  <c r="I236" i="5" s="1"/>
  <c r="H205" i="5"/>
  <c r="I205" i="5" s="1"/>
  <c r="H175" i="5"/>
  <c r="I175" i="5" s="1"/>
  <c r="H143" i="5"/>
  <c r="I143" i="5" s="1"/>
  <c r="H116" i="5"/>
  <c r="I116" i="5" s="1"/>
  <c r="H89" i="5"/>
  <c r="I89" i="5" s="1"/>
  <c r="H62" i="5"/>
  <c r="I62" i="5" s="1"/>
  <c r="H35" i="5"/>
  <c r="I35" i="5" s="1"/>
  <c r="H8" i="5"/>
  <c r="I8" i="5" s="1"/>
  <c r="F486" i="5"/>
  <c r="G486" i="5" s="1"/>
  <c r="F462" i="5"/>
  <c r="G462" i="5" s="1"/>
  <c r="F438" i="5"/>
  <c r="G438" i="5" s="1"/>
  <c r="F414" i="5"/>
  <c r="G414" i="5" s="1"/>
  <c r="F390" i="5"/>
  <c r="G390" i="5" s="1"/>
  <c r="F366" i="5"/>
  <c r="G366" i="5" s="1"/>
  <c r="F342" i="5"/>
  <c r="G342" i="5" s="1"/>
  <c r="F318" i="5"/>
  <c r="G318" i="5" s="1"/>
  <c r="F294" i="5"/>
  <c r="G294" i="5" s="1"/>
  <c r="F270" i="5"/>
  <c r="G270" i="5" s="1"/>
  <c r="F246" i="5"/>
  <c r="G246" i="5" s="1"/>
  <c r="F222" i="5"/>
  <c r="G222" i="5" s="1"/>
  <c r="F198" i="5"/>
  <c r="G198" i="5" s="1"/>
  <c r="F174" i="5"/>
  <c r="G174" i="5" s="1"/>
  <c r="F150" i="5"/>
  <c r="G150" i="5" s="1"/>
  <c r="F126" i="5"/>
  <c r="G126" i="5" s="1"/>
  <c r="F102" i="5"/>
  <c r="G102" i="5" s="1"/>
  <c r="F78" i="5"/>
  <c r="G78" i="5" s="1"/>
  <c r="F54" i="5"/>
  <c r="G54" i="5" s="1"/>
  <c r="F30" i="5"/>
  <c r="G30" i="5" s="1"/>
  <c r="F6" i="5"/>
  <c r="G6" i="5" s="1"/>
  <c r="H468" i="5"/>
  <c r="I468" i="5" s="1"/>
  <c r="H422" i="5"/>
  <c r="I422" i="5" s="1"/>
  <c r="H380" i="5"/>
  <c r="I380" i="5" s="1"/>
  <c r="H344" i="5"/>
  <c r="I344" i="5" s="1"/>
  <c r="H304" i="5"/>
  <c r="I304" i="5" s="1"/>
  <c r="H273" i="5"/>
  <c r="I273" i="5" s="1"/>
  <c r="H235" i="5"/>
  <c r="I235" i="5" s="1"/>
  <c r="H204" i="5"/>
  <c r="I204" i="5" s="1"/>
  <c r="H174" i="5"/>
  <c r="I174" i="5" s="1"/>
  <c r="H142" i="5"/>
  <c r="I142" i="5" s="1"/>
  <c r="H115" i="5"/>
  <c r="I115" i="5" s="1"/>
  <c r="H88" i="5"/>
  <c r="I88" i="5" s="1"/>
  <c r="H61" i="5"/>
  <c r="I61" i="5" s="1"/>
  <c r="H34" i="5"/>
  <c r="I34" i="5" s="1"/>
  <c r="H7" i="5"/>
  <c r="I7" i="5" s="1"/>
  <c r="F485" i="5"/>
  <c r="G485" i="5" s="1"/>
  <c r="F461" i="5"/>
  <c r="G461" i="5" s="1"/>
  <c r="F437" i="5"/>
  <c r="G437" i="5" s="1"/>
  <c r="F413" i="5"/>
  <c r="G413" i="5" s="1"/>
  <c r="F389" i="5"/>
  <c r="G389" i="5" s="1"/>
  <c r="F365" i="5"/>
  <c r="G365" i="5" s="1"/>
  <c r="F341" i="5"/>
  <c r="G341" i="5" s="1"/>
  <c r="F317" i="5"/>
  <c r="G317" i="5" s="1"/>
  <c r="F293" i="5"/>
  <c r="G293" i="5" s="1"/>
  <c r="F269" i="5"/>
  <c r="G269" i="5" s="1"/>
  <c r="F245" i="5"/>
  <c r="G245" i="5" s="1"/>
  <c r="F221" i="5"/>
  <c r="G221" i="5" s="1"/>
  <c r="F197" i="5"/>
  <c r="G197" i="5" s="1"/>
  <c r="F173" i="5"/>
  <c r="G173" i="5" s="1"/>
  <c r="F149" i="5"/>
  <c r="G149" i="5" s="1"/>
  <c r="F125" i="5"/>
  <c r="G125" i="5" s="1"/>
  <c r="F101" i="5"/>
  <c r="G101" i="5" s="1"/>
  <c r="F77" i="5"/>
  <c r="G77" i="5" s="1"/>
  <c r="F53" i="5"/>
  <c r="G53" i="5" s="1"/>
  <c r="F29" i="5"/>
  <c r="G29" i="5" s="1"/>
  <c r="F5" i="5"/>
  <c r="G5" i="5" s="1"/>
  <c r="H467" i="5"/>
  <c r="I467" i="5" s="1"/>
  <c r="H421" i="5"/>
  <c r="I421" i="5" s="1"/>
  <c r="H377" i="5"/>
  <c r="I377" i="5" s="1"/>
  <c r="H343" i="5"/>
  <c r="I343" i="5" s="1"/>
  <c r="H303" i="5"/>
  <c r="I303" i="5" s="1"/>
  <c r="H272" i="5"/>
  <c r="I272" i="5" s="1"/>
  <c r="H234" i="5"/>
  <c r="I234" i="5" s="1"/>
  <c r="H203" i="5"/>
  <c r="I203" i="5" s="1"/>
  <c r="H171" i="5"/>
  <c r="I171" i="5" s="1"/>
  <c r="H141" i="5"/>
  <c r="I141" i="5" s="1"/>
  <c r="H114" i="5"/>
  <c r="I114" i="5" s="1"/>
  <c r="H87" i="5"/>
  <c r="I87" i="5" s="1"/>
  <c r="H60" i="5"/>
  <c r="I60" i="5" s="1"/>
  <c r="H33" i="5"/>
  <c r="I33" i="5" s="1"/>
  <c r="H6" i="5"/>
  <c r="I6" i="5" s="1"/>
  <c r="F484" i="5"/>
  <c r="G484" i="5" s="1"/>
  <c r="F460" i="5"/>
  <c r="G460" i="5" s="1"/>
  <c r="F436" i="5"/>
  <c r="G436" i="5" s="1"/>
  <c r="F412" i="5"/>
  <c r="G412" i="5" s="1"/>
  <c r="F388" i="5"/>
  <c r="G388" i="5" s="1"/>
  <c r="F364" i="5"/>
  <c r="G364" i="5" s="1"/>
  <c r="F340" i="5"/>
  <c r="G340" i="5" s="1"/>
  <c r="F316" i="5"/>
  <c r="G316" i="5" s="1"/>
  <c r="F292" i="5"/>
  <c r="G292" i="5" s="1"/>
  <c r="F268" i="5"/>
  <c r="G268" i="5" s="1"/>
  <c r="F244" i="5"/>
  <c r="G244" i="5" s="1"/>
  <c r="F220" i="5"/>
  <c r="G220" i="5" s="1"/>
  <c r="F196" i="5"/>
  <c r="G196" i="5" s="1"/>
  <c r="F172" i="5"/>
  <c r="G172" i="5" s="1"/>
  <c r="F148" i="5"/>
  <c r="G148" i="5" s="1"/>
  <c r="F124" i="5"/>
  <c r="G124" i="5" s="1"/>
  <c r="F100" i="5"/>
  <c r="G100" i="5" s="1"/>
  <c r="F76" i="5"/>
  <c r="G76" i="5" s="1"/>
  <c r="F52" i="5"/>
  <c r="G52" i="5" s="1"/>
  <c r="F28" i="5"/>
  <c r="G28" i="5" s="1"/>
  <c r="F4" i="5"/>
  <c r="G4" i="5" s="1"/>
  <c r="H466" i="5"/>
  <c r="I466" i="5" s="1"/>
  <c r="H420" i="5"/>
  <c r="I420" i="5" s="1"/>
  <c r="H376" i="5"/>
  <c r="I376" i="5" s="1"/>
  <c r="H342" i="5"/>
  <c r="I342" i="5" s="1"/>
  <c r="H302" i="5"/>
  <c r="I302" i="5" s="1"/>
  <c r="H271" i="5"/>
  <c r="I271" i="5" s="1"/>
  <c r="H233" i="5"/>
  <c r="I233" i="5" s="1"/>
  <c r="H202" i="5"/>
  <c r="I202" i="5" s="1"/>
  <c r="H168" i="5"/>
  <c r="I168" i="5" s="1"/>
  <c r="H140" i="5"/>
  <c r="I140" i="5" s="1"/>
  <c r="H113" i="5"/>
  <c r="I113" i="5" s="1"/>
  <c r="H86" i="5"/>
  <c r="I86" i="5" s="1"/>
  <c r="H59" i="5"/>
  <c r="I59" i="5" s="1"/>
  <c r="H32" i="5"/>
  <c r="I32" i="5" s="1"/>
  <c r="F483" i="5"/>
  <c r="G483" i="5" s="1"/>
  <c r="F459" i="5"/>
  <c r="G459" i="5" s="1"/>
  <c r="F435" i="5"/>
  <c r="G435" i="5" s="1"/>
  <c r="F411" i="5"/>
  <c r="G411" i="5" s="1"/>
  <c r="F387" i="5"/>
  <c r="G387" i="5" s="1"/>
  <c r="F363" i="5"/>
  <c r="G363" i="5" s="1"/>
  <c r="F339" i="5"/>
  <c r="G339" i="5" s="1"/>
  <c r="F315" i="5"/>
  <c r="G315" i="5" s="1"/>
  <c r="F291" i="5"/>
  <c r="G291" i="5" s="1"/>
  <c r="F267" i="5"/>
  <c r="G267" i="5" s="1"/>
  <c r="F243" i="5"/>
  <c r="G243" i="5" s="1"/>
  <c r="F219" i="5"/>
  <c r="G219" i="5" s="1"/>
  <c r="F195" i="5"/>
  <c r="G195" i="5" s="1"/>
  <c r="F171" i="5"/>
  <c r="G171" i="5" s="1"/>
  <c r="F147" i="5"/>
  <c r="G147" i="5" s="1"/>
  <c r="F123" i="5"/>
  <c r="G123" i="5" s="1"/>
  <c r="F99" i="5"/>
  <c r="G99" i="5" s="1"/>
  <c r="F75" i="5"/>
  <c r="G75" i="5" s="1"/>
  <c r="F51" i="5"/>
  <c r="G51" i="5" s="1"/>
  <c r="F27" i="5"/>
  <c r="G27" i="5" s="1"/>
  <c r="H465" i="5"/>
  <c r="I465" i="5" s="1"/>
  <c r="H419" i="5"/>
  <c r="I419" i="5" s="1"/>
  <c r="H375" i="5"/>
  <c r="I375" i="5" s="1"/>
  <c r="H333" i="5"/>
  <c r="I333" i="5" s="1"/>
  <c r="H301" i="5"/>
  <c r="I301" i="5" s="1"/>
  <c r="H270" i="5"/>
  <c r="I270" i="5" s="1"/>
  <c r="H232" i="5"/>
  <c r="I232" i="5" s="1"/>
  <c r="H201" i="5"/>
  <c r="I201" i="5" s="1"/>
  <c r="H166" i="5"/>
  <c r="I166" i="5" s="1"/>
  <c r="H139" i="5"/>
  <c r="I139" i="5" s="1"/>
  <c r="H112" i="5"/>
  <c r="I112" i="5" s="1"/>
  <c r="H85" i="5"/>
  <c r="I85" i="5" s="1"/>
  <c r="H58" i="5"/>
  <c r="I58" i="5" s="1"/>
  <c r="H31" i="5"/>
  <c r="I31" i="5" s="1"/>
  <c r="F482" i="5"/>
  <c r="G482" i="5" s="1"/>
  <c r="F458" i="5"/>
  <c r="G458" i="5" s="1"/>
  <c r="F434" i="5"/>
  <c r="G434" i="5" s="1"/>
  <c r="F410" i="5"/>
  <c r="G410" i="5" s="1"/>
  <c r="F386" i="5"/>
  <c r="G386" i="5" s="1"/>
  <c r="F362" i="5"/>
  <c r="G362" i="5" s="1"/>
  <c r="F338" i="5"/>
  <c r="G338" i="5" s="1"/>
  <c r="F314" i="5"/>
  <c r="G314" i="5" s="1"/>
  <c r="F290" i="5"/>
  <c r="G290" i="5" s="1"/>
  <c r="F266" i="5"/>
  <c r="G266" i="5" s="1"/>
  <c r="F242" i="5"/>
  <c r="G242" i="5" s="1"/>
  <c r="F218" i="5"/>
  <c r="G218" i="5" s="1"/>
  <c r="F194" i="5"/>
  <c r="G194" i="5" s="1"/>
  <c r="F170" i="5"/>
  <c r="G170" i="5" s="1"/>
  <c r="F146" i="5"/>
  <c r="G146" i="5" s="1"/>
  <c r="F122" i="5"/>
  <c r="G122" i="5" s="1"/>
  <c r="F98" i="5"/>
  <c r="G98" i="5" s="1"/>
  <c r="F74" i="5"/>
  <c r="G74" i="5" s="1"/>
  <c r="F50" i="5"/>
  <c r="G50" i="5" s="1"/>
  <c r="F26" i="5"/>
  <c r="G26" i="5" s="1"/>
  <c r="H464" i="5"/>
  <c r="I464" i="5" s="1"/>
  <c r="H418" i="5"/>
  <c r="I418" i="5" s="1"/>
  <c r="H374" i="5"/>
  <c r="I374" i="5" s="1"/>
  <c r="H332" i="5"/>
  <c r="I332" i="5" s="1"/>
  <c r="H300" i="5"/>
  <c r="I300" i="5" s="1"/>
  <c r="H262" i="5"/>
  <c r="I262" i="5" s="1"/>
  <c r="H231" i="5"/>
  <c r="I231" i="5" s="1"/>
  <c r="H200" i="5"/>
  <c r="I200" i="5" s="1"/>
  <c r="H165" i="5"/>
  <c r="I165" i="5" s="1"/>
  <c r="H138" i="5"/>
  <c r="I138" i="5" s="1"/>
  <c r="H111" i="5"/>
  <c r="I111" i="5" s="1"/>
  <c r="H84" i="5"/>
  <c r="I84" i="5" s="1"/>
  <c r="H57" i="5"/>
  <c r="I57" i="5" s="1"/>
  <c r="H30" i="5"/>
  <c r="I30" i="5" s="1"/>
  <c r="F481" i="5"/>
  <c r="G481" i="5" s="1"/>
  <c r="F457" i="5"/>
  <c r="G457" i="5" s="1"/>
  <c r="F433" i="5"/>
  <c r="G433" i="5" s="1"/>
  <c r="F409" i="5"/>
  <c r="G409" i="5" s="1"/>
  <c r="F385" i="5"/>
  <c r="G385" i="5" s="1"/>
  <c r="F361" i="5"/>
  <c r="G361" i="5" s="1"/>
  <c r="F337" i="5"/>
  <c r="G337" i="5" s="1"/>
  <c r="F313" i="5"/>
  <c r="G313" i="5" s="1"/>
  <c r="F289" i="5"/>
  <c r="G289" i="5" s="1"/>
  <c r="F265" i="5"/>
  <c r="G265" i="5" s="1"/>
  <c r="F241" i="5"/>
  <c r="G241" i="5" s="1"/>
  <c r="F217" i="5"/>
  <c r="G217" i="5" s="1"/>
  <c r="F193" i="5"/>
  <c r="G193" i="5" s="1"/>
  <c r="F169" i="5"/>
  <c r="G169" i="5" s="1"/>
  <c r="F145" i="5"/>
  <c r="G145" i="5" s="1"/>
  <c r="F121" i="5"/>
  <c r="G121" i="5" s="1"/>
  <c r="F97" i="5"/>
  <c r="G97" i="5" s="1"/>
  <c r="F73" i="5"/>
  <c r="G73" i="5" s="1"/>
  <c r="F49" i="5"/>
  <c r="G49" i="5" s="1"/>
  <c r="F25" i="5"/>
  <c r="G25" i="5" s="1"/>
  <c r="H463" i="5"/>
  <c r="I463" i="5" s="1"/>
  <c r="H417" i="5"/>
  <c r="I417" i="5" s="1"/>
  <c r="H373" i="5"/>
  <c r="I373" i="5" s="1"/>
  <c r="H331" i="5"/>
  <c r="I331" i="5" s="1"/>
  <c r="H299" i="5"/>
  <c r="I299" i="5" s="1"/>
  <c r="H261" i="5"/>
  <c r="I261" i="5" s="1"/>
  <c r="H230" i="5"/>
  <c r="I230" i="5" s="1"/>
  <c r="H199" i="5"/>
  <c r="I199" i="5" s="1"/>
  <c r="H164" i="5"/>
  <c r="I164" i="5" s="1"/>
  <c r="H137" i="5"/>
  <c r="I137" i="5" s="1"/>
  <c r="H110" i="5"/>
  <c r="I110" i="5" s="1"/>
  <c r="H83" i="5"/>
  <c r="I83" i="5" s="1"/>
  <c r="H56" i="5"/>
  <c r="I56" i="5" s="1"/>
  <c r="H27" i="5"/>
  <c r="I27" i="5" s="1"/>
  <c r="F480" i="5"/>
  <c r="G480" i="5" s="1"/>
  <c r="F456" i="5"/>
  <c r="G456" i="5" s="1"/>
  <c r="F432" i="5"/>
  <c r="G432" i="5" s="1"/>
  <c r="F408" i="5"/>
  <c r="G408" i="5" s="1"/>
  <c r="F384" i="5"/>
  <c r="G384" i="5" s="1"/>
  <c r="F360" i="5"/>
  <c r="G360" i="5" s="1"/>
  <c r="F336" i="5"/>
  <c r="G336" i="5" s="1"/>
  <c r="F312" i="5"/>
  <c r="G312" i="5" s="1"/>
  <c r="F288" i="5"/>
  <c r="G288" i="5" s="1"/>
  <c r="F264" i="5"/>
  <c r="G264" i="5" s="1"/>
  <c r="F240" i="5"/>
  <c r="G240" i="5" s="1"/>
  <c r="F216" i="5"/>
  <c r="G216" i="5" s="1"/>
  <c r="F192" i="5"/>
  <c r="G192" i="5" s="1"/>
  <c r="F168" i="5"/>
  <c r="G168" i="5" s="1"/>
  <c r="F144" i="5"/>
  <c r="G144" i="5" s="1"/>
  <c r="F120" i="5"/>
  <c r="G120" i="5" s="1"/>
  <c r="F96" i="5"/>
  <c r="G96" i="5" s="1"/>
  <c r="F72" i="5"/>
  <c r="G72" i="5" s="1"/>
  <c r="F48" i="5"/>
  <c r="G48" i="5" s="1"/>
  <c r="F24" i="5"/>
  <c r="G24" i="5" s="1"/>
  <c r="H462" i="5"/>
  <c r="I462" i="5" s="1"/>
  <c r="H416" i="5"/>
  <c r="I416" i="5" s="1"/>
  <c r="H372" i="5"/>
  <c r="I372" i="5" s="1"/>
  <c r="H330" i="5"/>
  <c r="I330" i="5" s="1"/>
  <c r="H298" i="5"/>
  <c r="I298" i="5" s="1"/>
  <c r="H260" i="5"/>
  <c r="I260" i="5" s="1"/>
  <c r="H229" i="5"/>
  <c r="I229" i="5" s="1"/>
  <c r="H198" i="5"/>
  <c r="I198" i="5" s="1"/>
  <c r="H163" i="5"/>
  <c r="I163" i="5" s="1"/>
  <c r="H136" i="5"/>
  <c r="I136" i="5" s="1"/>
  <c r="H109" i="5"/>
  <c r="I109" i="5" s="1"/>
  <c r="H82" i="5"/>
  <c r="I82" i="5" s="1"/>
  <c r="H55" i="5"/>
  <c r="I55" i="5" s="1"/>
  <c r="H25" i="5"/>
  <c r="I25" i="5" s="1"/>
  <c r="F479" i="5"/>
  <c r="G479" i="5" s="1"/>
  <c r="F455" i="5"/>
  <c r="G455" i="5" s="1"/>
  <c r="F431" i="5"/>
  <c r="G431" i="5" s="1"/>
  <c r="F407" i="5"/>
  <c r="G407" i="5" s="1"/>
  <c r="F383" i="5"/>
  <c r="G383" i="5" s="1"/>
  <c r="F359" i="5"/>
  <c r="G359" i="5" s="1"/>
  <c r="F335" i="5"/>
  <c r="G335" i="5" s="1"/>
  <c r="F311" i="5"/>
  <c r="G311" i="5" s="1"/>
  <c r="F287" i="5"/>
  <c r="G287" i="5" s="1"/>
  <c r="F263" i="5"/>
  <c r="G263" i="5" s="1"/>
  <c r="F239" i="5"/>
  <c r="G239" i="5" s="1"/>
  <c r="F215" i="5"/>
  <c r="G215" i="5" s="1"/>
  <c r="F191" i="5"/>
  <c r="G191" i="5" s="1"/>
  <c r="F167" i="5"/>
  <c r="G167" i="5" s="1"/>
  <c r="F143" i="5"/>
  <c r="G143" i="5" s="1"/>
  <c r="F119" i="5"/>
  <c r="G119" i="5" s="1"/>
  <c r="H453" i="5"/>
  <c r="I453" i="5" s="1"/>
  <c r="H415" i="5"/>
  <c r="I415" i="5" s="1"/>
  <c r="H371" i="5"/>
  <c r="I371" i="5" s="1"/>
  <c r="H329" i="5"/>
  <c r="I329" i="5" s="1"/>
  <c r="H297" i="5"/>
  <c r="I297" i="5" s="1"/>
  <c r="H259" i="5"/>
  <c r="I259" i="5" s="1"/>
  <c r="H228" i="5"/>
  <c r="I228" i="5" s="1"/>
  <c r="H195" i="5"/>
  <c r="I195" i="5" s="1"/>
  <c r="H162" i="5"/>
  <c r="I162" i="5" s="1"/>
  <c r="H135" i="5"/>
  <c r="I135" i="5" s="1"/>
  <c r="H108" i="5"/>
  <c r="I108" i="5" s="1"/>
  <c r="H81" i="5"/>
  <c r="I81" i="5" s="1"/>
  <c r="H54" i="5"/>
  <c r="I54" i="5" s="1"/>
  <c r="H24" i="5"/>
  <c r="I24" i="5" s="1"/>
  <c r="F478" i="5"/>
  <c r="G478" i="5" s="1"/>
  <c r="F454" i="5"/>
  <c r="G454" i="5" s="1"/>
  <c r="F430" i="5"/>
  <c r="G430" i="5" s="1"/>
  <c r="F406" i="5"/>
  <c r="G406" i="5" s="1"/>
  <c r="F382" i="5"/>
  <c r="G382" i="5" s="1"/>
  <c r="F358" i="5"/>
  <c r="G358" i="5" s="1"/>
  <c r="F334" i="5"/>
  <c r="G334" i="5" s="1"/>
  <c r="F310" i="5"/>
  <c r="G310" i="5" s="1"/>
  <c r="F286" i="5"/>
  <c r="G286" i="5" s="1"/>
  <c r="F262" i="5"/>
  <c r="G262" i="5" s="1"/>
  <c r="F238" i="5"/>
  <c r="G238" i="5" s="1"/>
  <c r="F214" i="5"/>
  <c r="G214" i="5" s="1"/>
  <c r="F190" i="5"/>
  <c r="G190" i="5" s="1"/>
  <c r="F166" i="5"/>
  <c r="G166" i="5" s="1"/>
  <c r="H452" i="5"/>
  <c r="I452" i="5" s="1"/>
  <c r="H414" i="5"/>
  <c r="I414" i="5" s="1"/>
  <c r="H370" i="5"/>
  <c r="I370" i="5" s="1"/>
  <c r="H328" i="5"/>
  <c r="I328" i="5" s="1"/>
  <c r="H296" i="5"/>
  <c r="I296" i="5" s="1"/>
  <c r="H258" i="5"/>
  <c r="I258" i="5" s="1"/>
  <c r="H227" i="5"/>
  <c r="I227" i="5" s="1"/>
  <c r="H190" i="5"/>
  <c r="I190" i="5" s="1"/>
  <c r="H161" i="5"/>
  <c r="I161" i="5" s="1"/>
  <c r="H134" i="5"/>
  <c r="I134" i="5" s="1"/>
  <c r="H107" i="5"/>
  <c r="I107" i="5" s="1"/>
  <c r="H80" i="5"/>
  <c r="I80" i="5" s="1"/>
  <c r="H51" i="5"/>
  <c r="I51" i="5" s="1"/>
  <c r="H23" i="5"/>
  <c r="I23" i="5" s="1"/>
  <c r="F477" i="5"/>
  <c r="G477" i="5" s="1"/>
  <c r="F453" i="5"/>
  <c r="G453" i="5" s="1"/>
  <c r="F429" i="5"/>
  <c r="G429" i="5" s="1"/>
  <c r="F405" i="5"/>
  <c r="G405" i="5" s="1"/>
  <c r="F381" i="5"/>
  <c r="G381" i="5" s="1"/>
  <c r="F357" i="5"/>
  <c r="G357" i="5" s="1"/>
  <c r="F333" i="5"/>
  <c r="G333" i="5" s="1"/>
  <c r="F309" i="5"/>
  <c r="G309" i="5" s="1"/>
  <c r="H495" i="5"/>
  <c r="I495" i="5" s="1"/>
  <c r="H449" i="5"/>
  <c r="I449" i="5" s="1"/>
  <c r="H405" i="5"/>
  <c r="I405" i="5" s="1"/>
  <c r="H369" i="5"/>
  <c r="I369" i="5" s="1"/>
  <c r="H327" i="5"/>
  <c r="I327" i="5" s="1"/>
  <c r="H295" i="5"/>
  <c r="I295" i="5" s="1"/>
  <c r="H257" i="5"/>
  <c r="I257" i="5" s="1"/>
  <c r="H226" i="5"/>
  <c r="I226" i="5" s="1"/>
  <c r="H189" i="5"/>
  <c r="I189" i="5" s="1"/>
  <c r="H160" i="5"/>
  <c r="I160" i="5" s="1"/>
  <c r="H133" i="5"/>
  <c r="I133" i="5" s="1"/>
  <c r="H106" i="5"/>
  <c r="I106" i="5" s="1"/>
  <c r="H79" i="5"/>
  <c r="I79" i="5" s="1"/>
  <c r="H49" i="5"/>
  <c r="I49" i="5" s="1"/>
  <c r="H22" i="5"/>
  <c r="I22" i="5" s="1"/>
  <c r="H494" i="5"/>
  <c r="I494" i="5" s="1"/>
  <c r="H447" i="5"/>
  <c r="I447" i="5" s="1"/>
  <c r="H404" i="5"/>
  <c r="I404" i="5" s="1"/>
  <c r="H368" i="5"/>
  <c r="I368" i="5" s="1"/>
  <c r="H326" i="5"/>
  <c r="I326" i="5" s="1"/>
  <c r="H294" i="5"/>
  <c r="I294" i="5" s="1"/>
  <c r="H256" i="5"/>
  <c r="I256" i="5" s="1"/>
  <c r="H225" i="5"/>
  <c r="I225" i="5" s="1"/>
  <c r="H188" i="5"/>
  <c r="I188" i="5" s="1"/>
  <c r="H159" i="5"/>
  <c r="I159" i="5" s="1"/>
  <c r="H132" i="5"/>
  <c r="I132" i="5" s="1"/>
  <c r="H105" i="5"/>
  <c r="I105" i="5" s="1"/>
  <c r="H78" i="5"/>
  <c r="I78" i="5" s="1"/>
  <c r="H48" i="5"/>
  <c r="I48" i="5" s="1"/>
  <c r="H21" i="5"/>
  <c r="I21" i="5" s="1"/>
  <c r="F499" i="5"/>
  <c r="G499" i="5" s="1"/>
  <c r="F475" i="5"/>
  <c r="G475" i="5" s="1"/>
  <c r="F451" i="5"/>
  <c r="G451" i="5" s="1"/>
  <c r="F427" i="5"/>
  <c r="G427" i="5" s="1"/>
  <c r="F403" i="5"/>
  <c r="G403" i="5" s="1"/>
  <c r="F379" i="5"/>
  <c r="G379" i="5" s="1"/>
  <c r="F355" i="5"/>
  <c r="G355" i="5" s="1"/>
  <c r="F331" i="5"/>
  <c r="G331" i="5" s="1"/>
  <c r="F307" i="5"/>
  <c r="G307" i="5" s="1"/>
  <c r="F283" i="5"/>
  <c r="G283" i="5" s="1"/>
  <c r="F259" i="5"/>
  <c r="G259" i="5" s="1"/>
  <c r="F235" i="5"/>
  <c r="G235" i="5" s="1"/>
  <c r="F211" i="5"/>
  <c r="G211" i="5" s="1"/>
  <c r="F187" i="5"/>
  <c r="G187" i="5" s="1"/>
  <c r="F163" i="5"/>
  <c r="G163" i="5" s="1"/>
  <c r="H493" i="5"/>
  <c r="I493" i="5" s="1"/>
  <c r="H446" i="5"/>
  <c r="I446" i="5" s="1"/>
  <c r="H401" i="5"/>
  <c r="I401" i="5" s="1"/>
  <c r="H367" i="5"/>
  <c r="I367" i="5" s="1"/>
  <c r="H325" i="5"/>
  <c r="I325" i="5" s="1"/>
  <c r="H286" i="5"/>
  <c r="I286" i="5" s="1"/>
  <c r="H255" i="5"/>
  <c r="I255" i="5" s="1"/>
  <c r="H224" i="5"/>
  <c r="I224" i="5" s="1"/>
  <c r="H187" i="5"/>
  <c r="I187" i="5" s="1"/>
  <c r="H158" i="5"/>
  <c r="I158" i="5" s="1"/>
  <c r="H131" i="5"/>
  <c r="I131" i="5" s="1"/>
  <c r="H104" i="5"/>
  <c r="I104" i="5" s="1"/>
  <c r="H75" i="5"/>
  <c r="I75" i="5" s="1"/>
  <c r="H47" i="5"/>
  <c r="I47" i="5" s="1"/>
  <c r="H20" i="5"/>
  <c r="I20" i="5" s="1"/>
  <c r="F498" i="5"/>
  <c r="G498" i="5" s="1"/>
  <c r="F474" i="5"/>
  <c r="G474" i="5" s="1"/>
  <c r="F450" i="5"/>
  <c r="G450" i="5" s="1"/>
  <c r="F426" i="5"/>
  <c r="G426" i="5" s="1"/>
  <c r="F402" i="5"/>
  <c r="G402" i="5" s="1"/>
  <c r="F378" i="5"/>
  <c r="G378" i="5" s="1"/>
  <c r="F354" i="5"/>
  <c r="G354" i="5" s="1"/>
  <c r="F330" i="5"/>
  <c r="G330" i="5" s="1"/>
  <c r="F306" i="5"/>
  <c r="G306" i="5" s="1"/>
  <c r="F282" i="5"/>
  <c r="G282" i="5" s="1"/>
  <c r="F258" i="5"/>
  <c r="G258" i="5" s="1"/>
  <c r="F234" i="5"/>
  <c r="G234" i="5" s="1"/>
  <c r="F210" i="5"/>
  <c r="G210" i="5" s="1"/>
  <c r="F186" i="5"/>
  <c r="G186" i="5" s="1"/>
  <c r="F162" i="5"/>
  <c r="G162" i="5" s="1"/>
  <c r="H324" i="5"/>
  <c r="I324" i="5" s="1"/>
  <c r="H130" i="5"/>
  <c r="I130" i="5" s="1"/>
  <c r="F404" i="5"/>
  <c r="G404" i="5" s="1"/>
  <c r="F302" i="5"/>
  <c r="G302" i="5" s="1"/>
  <c r="F206" i="5"/>
  <c r="G206" i="5" s="1"/>
  <c r="F134" i="5"/>
  <c r="G134" i="5" s="1"/>
  <c r="F70" i="5"/>
  <c r="G70" i="5" s="1"/>
  <c r="F20" i="5"/>
  <c r="G20" i="5" s="1"/>
  <c r="D478" i="5"/>
  <c r="E478" i="5" s="1"/>
  <c r="D454" i="5"/>
  <c r="E454" i="5" s="1"/>
  <c r="D430" i="5"/>
  <c r="E430" i="5" s="1"/>
  <c r="D406" i="5"/>
  <c r="E406" i="5" s="1"/>
  <c r="D382" i="5"/>
  <c r="E382" i="5" s="1"/>
  <c r="D358" i="5"/>
  <c r="E358" i="5" s="1"/>
  <c r="D334" i="5"/>
  <c r="E334" i="5" s="1"/>
  <c r="D310" i="5"/>
  <c r="E310" i="5" s="1"/>
  <c r="D286" i="5"/>
  <c r="E286" i="5" s="1"/>
  <c r="D262" i="5"/>
  <c r="E262" i="5" s="1"/>
  <c r="D238" i="5"/>
  <c r="E238" i="5" s="1"/>
  <c r="D214" i="5"/>
  <c r="E214" i="5" s="1"/>
  <c r="D190" i="5"/>
  <c r="E190" i="5" s="1"/>
  <c r="D166" i="5"/>
  <c r="E166" i="5" s="1"/>
  <c r="D142" i="5"/>
  <c r="E142" i="5" s="1"/>
  <c r="D118" i="5"/>
  <c r="E118" i="5" s="1"/>
  <c r="D94" i="5"/>
  <c r="E94" i="5" s="1"/>
  <c r="D70" i="5"/>
  <c r="E70" i="5" s="1"/>
  <c r="D46" i="5"/>
  <c r="E46" i="5" s="1"/>
  <c r="D22" i="5"/>
  <c r="E22" i="5" s="1"/>
  <c r="B488" i="5"/>
  <c r="B464" i="5"/>
  <c r="B440" i="5"/>
  <c r="B416" i="5"/>
  <c r="B392" i="5"/>
  <c r="B368" i="5"/>
  <c r="B344" i="5"/>
  <c r="B320" i="5"/>
  <c r="B296" i="5"/>
  <c r="B272" i="5"/>
  <c r="B248" i="5"/>
  <c r="B224" i="5"/>
  <c r="B200" i="5"/>
  <c r="B176" i="5"/>
  <c r="B152" i="5"/>
  <c r="H323" i="5"/>
  <c r="I323" i="5" s="1"/>
  <c r="H129" i="5"/>
  <c r="I129" i="5" s="1"/>
  <c r="F401" i="5"/>
  <c r="G401" i="5" s="1"/>
  <c r="F285" i="5"/>
  <c r="G285" i="5" s="1"/>
  <c r="F199" i="5"/>
  <c r="G199" i="5" s="1"/>
  <c r="F127" i="5"/>
  <c r="G127" i="5" s="1"/>
  <c r="F69" i="5"/>
  <c r="G69" i="5" s="1"/>
  <c r="F19" i="5"/>
  <c r="G19" i="5" s="1"/>
  <c r="D477" i="5"/>
  <c r="E477" i="5" s="1"/>
  <c r="D453" i="5"/>
  <c r="E453" i="5" s="1"/>
  <c r="D429" i="5"/>
  <c r="E429" i="5" s="1"/>
  <c r="D405" i="5"/>
  <c r="E405" i="5" s="1"/>
  <c r="D381" i="5"/>
  <c r="E381" i="5" s="1"/>
  <c r="D357" i="5"/>
  <c r="E357" i="5" s="1"/>
  <c r="D333" i="5"/>
  <c r="E333" i="5" s="1"/>
  <c r="D309" i="5"/>
  <c r="E309" i="5" s="1"/>
  <c r="D285" i="5"/>
  <c r="E285" i="5" s="1"/>
  <c r="D261" i="5"/>
  <c r="E261" i="5" s="1"/>
  <c r="D237" i="5"/>
  <c r="E237" i="5" s="1"/>
  <c r="D213" i="5"/>
  <c r="E213" i="5" s="1"/>
  <c r="D189" i="5"/>
  <c r="E189" i="5" s="1"/>
  <c r="D165" i="5"/>
  <c r="E165" i="5" s="1"/>
  <c r="D141" i="5"/>
  <c r="E141" i="5" s="1"/>
  <c r="D117" i="5"/>
  <c r="E117" i="5" s="1"/>
  <c r="D93" i="5"/>
  <c r="E93" i="5" s="1"/>
  <c r="D69" i="5"/>
  <c r="E69" i="5" s="1"/>
  <c r="D45" i="5"/>
  <c r="E45" i="5" s="1"/>
  <c r="D21" i="5"/>
  <c r="E21" i="5" s="1"/>
  <c r="B487" i="5"/>
  <c r="B463" i="5"/>
  <c r="B439" i="5"/>
  <c r="B415" i="5"/>
  <c r="B391" i="5"/>
  <c r="B367" i="5"/>
  <c r="B343" i="5"/>
  <c r="B319" i="5"/>
  <c r="B295" i="5"/>
  <c r="B271" i="5"/>
  <c r="B247" i="5"/>
  <c r="B223" i="5"/>
  <c r="B199" i="5"/>
  <c r="B175" i="5"/>
  <c r="H322" i="5"/>
  <c r="I322" i="5" s="1"/>
  <c r="H128" i="5"/>
  <c r="I128" i="5" s="1"/>
  <c r="F400" i="5"/>
  <c r="G400" i="5" s="1"/>
  <c r="F284" i="5"/>
  <c r="G284" i="5" s="1"/>
  <c r="F189" i="5"/>
  <c r="G189" i="5" s="1"/>
  <c r="F118" i="5"/>
  <c r="G118" i="5" s="1"/>
  <c r="F68" i="5"/>
  <c r="G68" i="5" s="1"/>
  <c r="F18" i="5"/>
  <c r="G18" i="5" s="1"/>
  <c r="D476" i="5"/>
  <c r="E476" i="5" s="1"/>
  <c r="D452" i="5"/>
  <c r="E452" i="5" s="1"/>
  <c r="D428" i="5"/>
  <c r="E428" i="5" s="1"/>
  <c r="D404" i="5"/>
  <c r="E404" i="5" s="1"/>
  <c r="D380" i="5"/>
  <c r="E380" i="5" s="1"/>
  <c r="D356" i="5"/>
  <c r="E356" i="5" s="1"/>
  <c r="D332" i="5"/>
  <c r="E332" i="5" s="1"/>
  <c r="D308" i="5"/>
  <c r="E308" i="5" s="1"/>
  <c r="D284" i="5"/>
  <c r="E284" i="5" s="1"/>
  <c r="D260" i="5"/>
  <c r="E260" i="5" s="1"/>
  <c r="D236" i="5"/>
  <c r="E236" i="5" s="1"/>
  <c r="D212" i="5"/>
  <c r="E212" i="5" s="1"/>
  <c r="D188" i="5"/>
  <c r="E188" i="5" s="1"/>
  <c r="D164" i="5"/>
  <c r="E164" i="5" s="1"/>
  <c r="D140" i="5"/>
  <c r="E140" i="5" s="1"/>
  <c r="D116" i="5"/>
  <c r="E116" i="5" s="1"/>
  <c r="D92" i="5"/>
  <c r="E92" i="5" s="1"/>
  <c r="D68" i="5"/>
  <c r="E68" i="5" s="1"/>
  <c r="D44" i="5"/>
  <c r="E44" i="5" s="1"/>
  <c r="D20" i="5"/>
  <c r="E20" i="5" s="1"/>
  <c r="B486" i="5"/>
  <c r="B462" i="5"/>
  <c r="B438" i="5"/>
  <c r="B414" i="5"/>
  <c r="B390" i="5"/>
  <c r="B366" i="5"/>
  <c r="B342" i="5"/>
  <c r="B318" i="5"/>
  <c r="B294" i="5"/>
  <c r="B270" i="5"/>
  <c r="B246" i="5"/>
  <c r="B222" i="5"/>
  <c r="B198" i="5"/>
  <c r="B174" i="5"/>
  <c r="B150" i="5"/>
  <c r="H321" i="5"/>
  <c r="I321" i="5" s="1"/>
  <c r="H127" i="5"/>
  <c r="I127" i="5" s="1"/>
  <c r="F399" i="5"/>
  <c r="G399" i="5" s="1"/>
  <c r="F281" i="5"/>
  <c r="G281" i="5" s="1"/>
  <c r="F188" i="5"/>
  <c r="G188" i="5" s="1"/>
  <c r="F117" i="5"/>
  <c r="G117" i="5" s="1"/>
  <c r="F67" i="5"/>
  <c r="G67" i="5" s="1"/>
  <c r="F17" i="5"/>
  <c r="G17" i="5" s="1"/>
  <c r="D499" i="5"/>
  <c r="E499" i="5" s="1"/>
  <c r="D475" i="5"/>
  <c r="E475" i="5" s="1"/>
  <c r="D451" i="5"/>
  <c r="E451" i="5" s="1"/>
  <c r="D427" i="5"/>
  <c r="E427" i="5" s="1"/>
  <c r="D403" i="5"/>
  <c r="E403" i="5" s="1"/>
  <c r="D379" i="5"/>
  <c r="E379" i="5" s="1"/>
  <c r="D355" i="5"/>
  <c r="E355" i="5" s="1"/>
  <c r="D331" i="5"/>
  <c r="E331" i="5" s="1"/>
  <c r="D307" i="5"/>
  <c r="E307" i="5" s="1"/>
  <c r="D283" i="5"/>
  <c r="E283" i="5" s="1"/>
  <c r="D259" i="5"/>
  <c r="E259" i="5" s="1"/>
  <c r="D235" i="5"/>
  <c r="E235" i="5" s="1"/>
  <c r="D211" i="5"/>
  <c r="E211" i="5" s="1"/>
  <c r="D187" i="5"/>
  <c r="E187" i="5" s="1"/>
  <c r="D163" i="5"/>
  <c r="E163" i="5" s="1"/>
  <c r="D139" i="5"/>
  <c r="E139" i="5" s="1"/>
  <c r="D115" i="5"/>
  <c r="E115" i="5" s="1"/>
  <c r="D91" i="5"/>
  <c r="E91" i="5" s="1"/>
  <c r="D67" i="5"/>
  <c r="E67" i="5" s="1"/>
  <c r="D43" i="5"/>
  <c r="E43" i="5" s="1"/>
  <c r="D19" i="5"/>
  <c r="E19" i="5" s="1"/>
  <c r="H285" i="5"/>
  <c r="I285" i="5" s="1"/>
  <c r="H103" i="5"/>
  <c r="I103" i="5" s="1"/>
  <c r="F398" i="5"/>
  <c r="G398" i="5" s="1"/>
  <c r="F280" i="5"/>
  <c r="G280" i="5" s="1"/>
  <c r="F185" i="5"/>
  <c r="G185" i="5" s="1"/>
  <c r="F116" i="5"/>
  <c r="G116" i="5" s="1"/>
  <c r="F66" i="5"/>
  <c r="G66" i="5" s="1"/>
  <c r="F16" i="5"/>
  <c r="G16" i="5" s="1"/>
  <c r="D498" i="5"/>
  <c r="E498" i="5" s="1"/>
  <c r="D474" i="5"/>
  <c r="E474" i="5" s="1"/>
  <c r="D450" i="5"/>
  <c r="E450" i="5" s="1"/>
  <c r="D426" i="5"/>
  <c r="E426" i="5" s="1"/>
  <c r="D402" i="5"/>
  <c r="E402" i="5" s="1"/>
  <c r="D378" i="5"/>
  <c r="E378" i="5" s="1"/>
  <c r="D354" i="5"/>
  <c r="E354" i="5" s="1"/>
  <c r="D330" i="5"/>
  <c r="E330" i="5" s="1"/>
  <c r="D306" i="5"/>
  <c r="E306" i="5" s="1"/>
  <c r="D282" i="5"/>
  <c r="E282" i="5" s="1"/>
  <c r="D258" i="5"/>
  <c r="E258" i="5" s="1"/>
  <c r="D234" i="5"/>
  <c r="E234" i="5" s="1"/>
  <c r="D210" i="5"/>
  <c r="E210" i="5" s="1"/>
  <c r="D186" i="5"/>
  <c r="E186" i="5" s="1"/>
  <c r="D162" i="5"/>
  <c r="E162" i="5" s="1"/>
  <c r="D138" i="5"/>
  <c r="E138" i="5" s="1"/>
  <c r="D114" i="5"/>
  <c r="E114" i="5" s="1"/>
  <c r="D90" i="5"/>
  <c r="E90" i="5" s="1"/>
  <c r="D66" i="5"/>
  <c r="E66" i="5" s="1"/>
  <c r="D42" i="5"/>
  <c r="E42" i="5" s="1"/>
  <c r="D18" i="5"/>
  <c r="E18" i="5" s="1"/>
  <c r="B484" i="5"/>
  <c r="B460" i="5"/>
  <c r="B436" i="5"/>
  <c r="B412" i="5"/>
  <c r="B388" i="5"/>
  <c r="B364" i="5"/>
  <c r="B340" i="5"/>
  <c r="B316" i="5"/>
  <c r="B292" i="5"/>
  <c r="B268" i="5"/>
  <c r="B244" i="5"/>
  <c r="B220" i="5"/>
  <c r="B196" i="5"/>
  <c r="H284" i="5"/>
  <c r="I284" i="5" s="1"/>
  <c r="H102" i="5"/>
  <c r="I102" i="5" s="1"/>
  <c r="F497" i="5"/>
  <c r="G497" i="5" s="1"/>
  <c r="F380" i="5"/>
  <c r="G380" i="5" s="1"/>
  <c r="F279" i="5"/>
  <c r="G279" i="5" s="1"/>
  <c r="F184" i="5"/>
  <c r="G184" i="5" s="1"/>
  <c r="F115" i="5"/>
  <c r="G115" i="5" s="1"/>
  <c r="F65" i="5"/>
  <c r="G65" i="5" s="1"/>
  <c r="F15" i="5"/>
  <c r="G15" i="5" s="1"/>
  <c r="D497" i="5"/>
  <c r="E497" i="5" s="1"/>
  <c r="D473" i="5"/>
  <c r="E473" i="5" s="1"/>
  <c r="D449" i="5"/>
  <c r="E449" i="5" s="1"/>
  <c r="D425" i="5"/>
  <c r="E425" i="5" s="1"/>
  <c r="D401" i="5"/>
  <c r="E401" i="5" s="1"/>
  <c r="D377" i="5"/>
  <c r="E377" i="5" s="1"/>
  <c r="D353" i="5"/>
  <c r="E353" i="5" s="1"/>
  <c r="D329" i="5"/>
  <c r="E329" i="5" s="1"/>
  <c r="D305" i="5"/>
  <c r="E305" i="5" s="1"/>
  <c r="D281" i="5"/>
  <c r="E281" i="5" s="1"/>
  <c r="D257" i="5"/>
  <c r="E257" i="5" s="1"/>
  <c r="D233" i="5"/>
  <c r="E233" i="5" s="1"/>
  <c r="D209" i="5"/>
  <c r="E209" i="5" s="1"/>
  <c r="D185" i="5"/>
  <c r="E185" i="5" s="1"/>
  <c r="D161" i="5"/>
  <c r="E161" i="5" s="1"/>
  <c r="D137" i="5"/>
  <c r="E137" i="5" s="1"/>
  <c r="D113" i="5"/>
  <c r="E113" i="5" s="1"/>
  <c r="D89" i="5"/>
  <c r="E89" i="5" s="1"/>
  <c r="D65" i="5"/>
  <c r="E65" i="5" s="1"/>
  <c r="D41" i="5"/>
  <c r="E41" i="5" s="1"/>
  <c r="D17" i="5"/>
  <c r="E17" i="5" s="1"/>
  <c r="H283" i="5"/>
  <c r="I283" i="5" s="1"/>
  <c r="H99" i="5"/>
  <c r="I99" i="5" s="1"/>
  <c r="F496" i="5"/>
  <c r="G496" i="5" s="1"/>
  <c r="F377" i="5"/>
  <c r="G377" i="5" s="1"/>
  <c r="F278" i="5"/>
  <c r="G278" i="5" s="1"/>
  <c r="F183" i="5"/>
  <c r="G183" i="5" s="1"/>
  <c r="F114" i="5"/>
  <c r="G114" i="5" s="1"/>
  <c r="F64" i="5"/>
  <c r="G64" i="5" s="1"/>
  <c r="F14" i="5"/>
  <c r="G14" i="5" s="1"/>
  <c r="D496" i="5"/>
  <c r="E496" i="5" s="1"/>
  <c r="D472" i="5"/>
  <c r="E472" i="5" s="1"/>
  <c r="D448" i="5"/>
  <c r="E448" i="5" s="1"/>
  <c r="D424" i="5"/>
  <c r="E424" i="5" s="1"/>
  <c r="D400" i="5"/>
  <c r="E400" i="5" s="1"/>
  <c r="D376" i="5"/>
  <c r="E376" i="5" s="1"/>
  <c r="D352" i="5"/>
  <c r="E352" i="5" s="1"/>
  <c r="D328" i="5"/>
  <c r="E328" i="5" s="1"/>
  <c r="D304" i="5"/>
  <c r="E304" i="5" s="1"/>
  <c r="D280" i="5"/>
  <c r="E280" i="5" s="1"/>
  <c r="D256" i="5"/>
  <c r="E256" i="5" s="1"/>
  <c r="D232" i="5"/>
  <c r="E232" i="5" s="1"/>
  <c r="D208" i="5"/>
  <c r="E208" i="5" s="1"/>
  <c r="D184" i="5"/>
  <c r="E184" i="5" s="1"/>
  <c r="D160" i="5"/>
  <c r="E160" i="5" s="1"/>
  <c r="D136" i="5"/>
  <c r="E136" i="5" s="1"/>
  <c r="D112" i="5"/>
  <c r="E112" i="5" s="1"/>
  <c r="D88" i="5"/>
  <c r="E88" i="5" s="1"/>
  <c r="D64" i="5"/>
  <c r="E64" i="5" s="1"/>
  <c r="D40" i="5"/>
  <c r="E40" i="5" s="1"/>
  <c r="D16" i="5"/>
  <c r="E16" i="5" s="1"/>
  <c r="H282" i="5"/>
  <c r="I282" i="5" s="1"/>
  <c r="H97" i="5"/>
  <c r="I97" i="5" s="1"/>
  <c r="F495" i="5"/>
  <c r="G495" i="5" s="1"/>
  <c r="F376" i="5"/>
  <c r="G376" i="5" s="1"/>
  <c r="F261" i="5"/>
  <c r="G261" i="5" s="1"/>
  <c r="F182" i="5"/>
  <c r="G182" i="5" s="1"/>
  <c r="F113" i="5"/>
  <c r="G113" i="5" s="1"/>
  <c r="F63" i="5"/>
  <c r="G63" i="5" s="1"/>
  <c r="F7" i="5"/>
  <c r="G7" i="5" s="1"/>
  <c r="D495" i="5"/>
  <c r="E495" i="5" s="1"/>
  <c r="D471" i="5"/>
  <c r="E471" i="5" s="1"/>
  <c r="D447" i="5"/>
  <c r="E447" i="5" s="1"/>
  <c r="D423" i="5"/>
  <c r="E423" i="5" s="1"/>
  <c r="D399" i="5"/>
  <c r="E399" i="5" s="1"/>
  <c r="D375" i="5"/>
  <c r="E375" i="5" s="1"/>
  <c r="D351" i="5"/>
  <c r="E351" i="5" s="1"/>
  <c r="D327" i="5"/>
  <c r="E327" i="5" s="1"/>
  <c r="D303" i="5"/>
  <c r="E303" i="5" s="1"/>
  <c r="D279" i="5"/>
  <c r="E279" i="5" s="1"/>
  <c r="D255" i="5"/>
  <c r="E255" i="5" s="1"/>
  <c r="D231" i="5"/>
  <c r="E231" i="5" s="1"/>
  <c r="D207" i="5"/>
  <c r="E207" i="5" s="1"/>
  <c r="D183" i="5"/>
  <c r="E183" i="5" s="1"/>
  <c r="D159" i="5"/>
  <c r="E159" i="5" s="1"/>
  <c r="D135" i="5"/>
  <c r="E135" i="5" s="1"/>
  <c r="D111" i="5"/>
  <c r="E111" i="5" s="1"/>
  <c r="D87" i="5"/>
  <c r="E87" i="5" s="1"/>
  <c r="D63" i="5"/>
  <c r="E63" i="5" s="1"/>
  <c r="D39" i="5"/>
  <c r="E39" i="5" s="1"/>
  <c r="D15" i="5"/>
  <c r="E15" i="5" s="1"/>
  <c r="H492" i="5"/>
  <c r="I492" i="5" s="1"/>
  <c r="H254" i="5"/>
  <c r="I254" i="5" s="1"/>
  <c r="H73" i="5"/>
  <c r="I73" i="5" s="1"/>
  <c r="F494" i="5"/>
  <c r="G494" i="5" s="1"/>
  <c r="F375" i="5"/>
  <c r="G375" i="5" s="1"/>
  <c r="F260" i="5"/>
  <c r="G260" i="5" s="1"/>
  <c r="F175" i="5"/>
  <c r="G175" i="5" s="1"/>
  <c r="F112" i="5"/>
  <c r="G112" i="5" s="1"/>
  <c r="F62" i="5"/>
  <c r="G62" i="5" s="1"/>
  <c r="D494" i="5"/>
  <c r="E494" i="5" s="1"/>
  <c r="D470" i="5"/>
  <c r="E470" i="5" s="1"/>
  <c r="D446" i="5"/>
  <c r="E446" i="5" s="1"/>
  <c r="D422" i="5"/>
  <c r="E422" i="5" s="1"/>
  <c r="D398" i="5"/>
  <c r="E398" i="5" s="1"/>
  <c r="D374" i="5"/>
  <c r="E374" i="5" s="1"/>
  <c r="D350" i="5"/>
  <c r="E350" i="5" s="1"/>
  <c r="D326" i="5"/>
  <c r="E326" i="5" s="1"/>
  <c r="D302" i="5"/>
  <c r="E302" i="5" s="1"/>
  <c r="D278" i="5"/>
  <c r="E278" i="5" s="1"/>
  <c r="D254" i="5"/>
  <c r="E254" i="5" s="1"/>
  <c r="D230" i="5"/>
  <c r="E230" i="5" s="1"/>
  <c r="D206" i="5"/>
  <c r="E206" i="5" s="1"/>
  <c r="D182" i="5"/>
  <c r="E182" i="5" s="1"/>
  <c r="D158" i="5"/>
  <c r="E158" i="5" s="1"/>
  <c r="D134" i="5"/>
  <c r="E134" i="5" s="1"/>
  <c r="D110" i="5"/>
  <c r="E110" i="5" s="1"/>
  <c r="D86" i="5"/>
  <c r="E86" i="5" s="1"/>
  <c r="D62" i="5"/>
  <c r="E62" i="5" s="1"/>
  <c r="D38" i="5"/>
  <c r="E38" i="5" s="1"/>
  <c r="D14" i="5"/>
  <c r="E14" i="5" s="1"/>
  <c r="H491" i="5"/>
  <c r="I491" i="5" s="1"/>
  <c r="H253" i="5"/>
  <c r="I253" i="5" s="1"/>
  <c r="H72" i="5"/>
  <c r="I72" i="5" s="1"/>
  <c r="F476" i="5"/>
  <c r="G476" i="5" s="1"/>
  <c r="F374" i="5"/>
  <c r="G374" i="5" s="1"/>
  <c r="F257" i="5"/>
  <c r="G257" i="5" s="1"/>
  <c r="F165" i="5"/>
  <c r="G165" i="5" s="1"/>
  <c r="F111" i="5"/>
  <c r="G111" i="5" s="1"/>
  <c r="F55" i="5"/>
  <c r="G55" i="5" s="1"/>
  <c r="D493" i="5"/>
  <c r="E493" i="5" s="1"/>
  <c r="D469" i="5"/>
  <c r="E469" i="5" s="1"/>
  <c r="D445" i="5"/>
  <c r="E445" i="5" s="1"/>
  <c r="D421" i="5"/>
  <c r="E421" i="5" s="1"/>
  <c r="D397" i="5"/>
  <c r="E397" i="5" s="1"/>
  <c r="D373" i="5"/>
  <c r="E373" i="5" s="1"/>
  <c r="D349" i="5"/>
  <c r="E349" i="5" s="1"/>
  <c r="D325" i="5"/>
  <c r="E325" i="5" s="1"/>
  <c r="D301" i="5"/>
  <c r="E301" i="5" s="1"/>
  <c r="D277" i="5"/>
  <c r="E277" i="5" s="1"/>
  <c r="D253" i="5"/>
  <c r="E253" i="5" s="1"/>
  <c r="D229" i="5"/>
  <c r="E229" i="5" s="1"/>
  <c r="D205" i="5"/>
  <c r="E205" i="5" s="1"/>
  <c r="D181" i="5"/>
  <c r="E181" i="5" s="1"/>
  <c r="D157" i="5"/>
  <c r="E157" i="5" s="1"/>
  <c r="D133" i="5"/>
  <c r="E133" i="5" s="1"/>
  <c r="D109" i="5"/>
  <c r="E109" i="5" s="1"/>
  <c r="D85" i="5"/>
  <c r="E85" i="5" s="1"/>
  <c r="D61" i="5"/>
  <c r="E61" i="5" s="1"/>
  <c r="D37" i="5"/>
  <c r="E37" i="5" s="1"/>
  <c r="D13" i="5"/>
  <c r="E13" i="5" s="1"/>
  <c r="H490" i="5"/>
  <c r="I490" i="5" s="1"/>
  <c r="H252" i="5"/>
  <c r="I252" i="5" s="1"/>
  <c r="H71" i="5"/>
  <c r="I71" i="5" s="1"/>
  <c r="F473" i="5"/>
  <c r="G473" i="5" s="1"/>
  <c r="F356" i="5"/>
  <c r="G356" i="5" s="1"/>
  <c r="F256" i="5"/>
  <c r="G256" i="5" s="1"/>
  <c r="F164" i="5"/>
  <c r="G164" i="5" s="1"/>
  <c r="F110" i="5"/>
  <c r="G110" i="5" s="1"/>
  <c r="F47" i="5"/>
  <c r="G47" i="5" s="1"/>
  <c r="D492" i="5"/>
  <c r="E492" i="5" s="1"/>
  <c r="D468" i="5"/>
  <c r="E468" i="5" s="1"/>
  <c r="D444" i="5"/>
  <c r="E444" i="5" s="1"/>
  <c r="D420" i="5"/>
  <c r="E420" i="5" s="1"/>
  <c r="D396" i="5"/>
  <c r="E396" i="5" s="1"/>
  <c r="D372" i="5"/>
  <c r="E372" i="5" s="1"/>
  <c r="D348" i="5"/>
  <c r="E348" i="5" s="1"/>
  <c r="D324" i="5"/>
  <c r="E324" i="5" s="1"/>
  <c r="D300" i="5"/>
  <c r="E300" i="5" s="1"/>
  <c r="D276" i="5"/>
  <c r="E276" i="5" s="1"/>
  <c r="D252" i="5"/>
  <c r="E252" i="5" s="1"/>
  <c r="D228" i="5"/>
  <c r="E228" i="5" s="1"/>
  <c r="D204" i="5"/>
  <c r="E204" i="5" s="1"/>
  <c r="D180" i="5"/>
  <c r="E180" i="5" s="1"/>
  <c r="D156" i="5"/>
  <c r="E156" i="5" s="1"/>
  <c r="D132" i="5"/>
  <c r="E132" i="5" s="1"/>
  <c r="D108" i="5"/>
  <c r="E108" i="5" s="1"/>
  <c r="D84" i="5"/>
  <c r="E84" i="5" s="1"/>
  <c r="D60" i="5"/>
  <c r="E60" i="5" s="1"/>
  <c r="D36" i="5"/>
  <c r="E36" i="5" s="1"/>
  <c r="D12" i="5"/>
  <c r="E12" i="5" s="1"/>
  <c r="H489" i="5"/>
  <c r="I489" i="5" s="1"/>
  <c r="H251" i="5"/>
  <c r="I251" i="5" s="1"/>
  <c r="H70" i="5"/>
  <c r="I70" i="5" s="1"/>
  <c r="F472" i="5"/>
  <c r="G472" i="5" s="1"/>
  <c r="F353" i="5"/>
  <c r="G353" i="5" s="1"/>
  <c r="F255" i="5"/>
  <c r="G255" i="5" s="1"/>
  <c r="F161" i="5"/>
  <c r="G161" i="5" s="1"/>
  <c r="F103" i="5"/>
  <c r="G103" i="5" s="1"/>
  <c r="F46" i="5"/>
  <c r="G46" i="5" s="1"/>
  <c r="D491" i="5"/>
  <c r="E491" i="5" s="1"/>
  <c r="D467" i="5"/>
  <c r="E467" i="5" s="1"/>
  <c r="D443" i="5"/>
  <c r="E443" i="5" s="1"/>
  <c r="D419" i="5"/>
  <c r="E419" i="5" s="1"/>
  <c r="D395" i="5"/>
  <c r="E395" i="5" s="1"/>
  <c r="D371" i="5"/>
  <c r="E371" i="5" s="1"/>
  <c r="D347" i="5"/>
  <c r="E347" i="5" s="1"/>
  <c r="D323" i="5"/>
  <c r="E323" i="5" s="1"/>
  <c r="D299" i="5"/>
  <c r="E299" i="5" s="1"/>
  <c r="D275" i="5"/>
  <c r="E275" i="5" s="1"/>
  <c r="D251" i="5"/>
  <c r="E251" i="5" s="1"/>
  <c r="D227" i="5"/>
  <c r="E227" i="5" s="1"/>
  <c r="D203" i="5"/>
  <c r="E203" i="5" s="1"/>
  <c r="D179" i="5"/>
  <c r="E179" i="5" s="1"/>
  <c r="D155" i="5"/>
  <c r="E155" i="5" s="1"/>
  <c r="D131" i="5"/>
  <c r="E131" i="5" s="1"/>
  <c r="D107" i="5"/>
  <c r="E107" i="5" s="1"/>
  <c r="D83" i="5"/>
  <c r="E83" i="5" s="1"/>
  <c r="D59" i="5"/>
  <c r="E59" i="5" s="1"/>
  <c r="D35" i="5"/>
  <c r="E35" i="5" s="1"/>
  <c r="D11" i="5"/>
  <c r="E11" i="5" s="1"/>
  <c r="H445" i="5"/>
  <c r="I445" i="5" s="1"/>
  <c r="H223" i="5"/>
  <c r="I223" i="5" s="1"/>
  <c r="H46" i="5"/>
  <c r="I46" i="5" s="1"/>
  <c r="F471" i="5"/>
  <c r="G471" i="5" s="1"/>
  <c r="F352" i="5"/>
  <c r="G352" i="5" s="1"/>
  <c r="F254" i="5"/>
  <c r="G254" i="5" s="1"/>
  <c r="F160" i="5"/>
  <c r="G160" i="5" s="1"/>
  <c r="F95" i="5"/>
  <c r="G95" i="5" s="1"/>
  <c r="F45" i="5"/>
  <c r="G45" i="5" s="1"/>
  <c r="D490" i="5"/>
  <c r="E490" i="5" s="1"/>
  <c r="D466" i="5"/>
  <c r="E466" i="5" s="1"/>
  <c r="D442" i="5"/>
  <c r="E442" i="5" s="1"/>
  <c r="D418" i="5"/>
  <c r="E418" i="5" s="1"/>
  <c r="D394" i="5"/>
  <c r="E394" i="5" s="1"/>
  <c r="D370" i="5"/>
  <c r="E370" i="5" s="1"/>
  <c r="D346" i="5"/>
  <c r="E346" i="5" s="1"/>
  <c r="D322" i="5"/>
  <c r="E322" i="5" s="1"/>
  <c r="D298" i="5"/>
  <c r="E298" i="5" s="1"/>
  <c r="D274" i="5"/>
  <c r="E274" i="5" s="1"/>
  <c r="D250" i="5"/>
  <c r="E250" i="5" s="1"/>
  <c r="D226" i="5"/>
  <c r="E226" i="5" s="1"/>
  <c r="D202" i="5"/>
  <c r="E202" i="5" s="1"/>
  <c r="D178" i="5"/>
  <c r="E178" i="5" s="1"/>
  <c r="D154" i="5"/>
  <c r="E154" i="5" s="1"/>
  <c r="D130" i="5"/>
  <c r="E130" i="5" s="1"/>
  <c r="D106" i="5"/>
  <c r="E106" i="5" s="1"/>
  <c r="D82" i="5"/>
  <c r="E82" i="5" s="1"/>
  <c r="D58" i="5"/>
  <c r="E58" i="5" s="1"/>
  <c r="D34" i="5"/>
  <c r="E34" i="5" s="1"/>
  <c r="D10" i="5"/>
  <c r="E10" i="5" s="1"/>
  <c r="H444" i="5"/>
  <c r="I444" i="5" s="1"/>
  <c r="H222" i="5"/>
  <c r="I222" i="5" s="1"/>
  <c r="H45" i="5"/>
  <c r="I45" i="5" s="1"/>
  <c r="F470" i="5"/>
  <c r="G470" i="5" s="1"/>
  <c r="F351" i="5"/>
  <c r="G351" i="5" s="1"/>
  <c r="F237" i="5"/>
  <c r="G237" i="5" s="1"/>
  <c r="F159" i="5"/>
  <c r="G159" i="5" s="1"/>
  <c r="F94" i="5"/>
  <c r="G94" i="5" s="1"/>
  <c r="F44" i="5"/>
  <c r="G44" i="5" s="1"/>
  <c r="D489" i="5"/>
  <c r="E489" i="5" s="1"/>
  <c r="D465" i="5"/>
  <c r="E465" i="5" s="1"/>
  <c r="D441" i="5"/>
  <c r="E441" i="5" s="1"/>
  <c r="D417" i="5"/>
  <c r="E417" i="5" s="1"/>
  <c r="D393" i="5"/>
  <c r="E393" i="5" s="1"/>
  <c r="D369" i="5"/>
  <c r="E369" i="5" s="1"/>
  <c r="D345" i="5"/>
  <c r="E345" i="5" s="1"/>
  <c r="D321" i="5"/>
  <c r="E321" i="5" s="1"/>
  <c r="D297" i="5"/>
  <c r="E297" i="5" s="1"/>
  <c r="D273" i="5"/>
  <c r="E273" i="5" s="1"/>
  <c r="D249" i="5"/>
  <c r="E249" i="5" s="1"/>
  <c r="D225" i="5"/>
  <c r="E225" i="5" s="1"/>
  <c r="D201" i="5"/>
  <c r="E201" i="5" s="1"/>
  <c r="D177" i="5"/>
  <c r="E177" i="5" s="1"/>
  <c r="D153" i="5"/>
  <c r="E153" i="5" s="1"/>
  <c r="D129" i="5"/>
  <c r="E129" i="5" s="1"/>
  <c r="D105" i="5"/>
  <c r="E105" i="5" s="1"/>
  <c r="D81" i="5"/>
  <c r="E81" i="5" s="1"/>
  <c r="D57" i="5"/>
  <c r="E57" i="5" s="1"/>
  <c r="D33" i="5"/>
  <c r="E33" i="5" s="1"/>
  <c r="D9" i="5"/>
  <c r="E9" i="5" s="1"/>
  <c r="H443" i="5"/>
  <c r="I443" i="5" s="1"/>
  <c r="H214" i="5"/>
  <c r="I214" i="5" s="1"/>
  <c r="H44" i="5"/>
  <c r="I44" i="5" s="1"/>
  <c r="F452" i="5"/>
  <c r="G452" i="5" s="1"/>
  <c r="F350" i="5"/>
  <c r="G350" i="5" s="1"/>
  <c r="F236" i="5"/>
  <c r="G236" i="5" s="1"/>
  <c r="F158" i="5"/>
  <c r="G158" i="5" s="1"/>
  <c r="F93" i="5"/>
  <c r="G93" i="5" s="1"/>
  <c r="F43" i="5"/>
  <c r="G43" i="5" s="1"/>
  <c r="D488" i="5"/>
  <c r="E488" i="5" s="1"/>
  <c r="D464" i="5"/>
  <c r="E464" i="5" s="1"/>
  <c r="D440" i="5"/>
  <c r="E440" i="5" s="1"/>
  <c r="D416" i="5"/>
  <c r="E416" i="5" s="1"/>
  <c r="D392" i="5"/>
  <c r="E392" i="5" s="1"/>
  <c r="D368" i="5"/>
  <c r="E368" i="5" s="1"/>
  <c r="D344" i="5"/>
  <c r="E344" i="5" s="1"/>
  <c r="D320" i="5"/>
  <c r="E320" i="5" s="1"/>
  <c r="D296" i="5"/>
  <c r="E296" i="5" s="1"/>
  <c r="D272" i="5"/>
  <c r="E272" i="5" s="1"/>
  <c r="D248" i="5"/>
  <c r="E248" i="5" s="1"/>
  <c r="D224" i="5"/>
  <c r="E224" i="5" s="1"/>
  <c r="D200" i="5"/>
  <c r="E200" i="5" s="1"/>
  <c r="D176" i="5"/>
  <c r="E176" i="5" s="1"/>
  <c r="D152" i="5"/>
  <c r="E152" i="5" s="1"/>
  <c r="D128" i="5"/>
  <c r="E128" i="5" s="1"/>
  <c r="D104" i="5"/>
  <c r="E104" i="5" s="1"/>
  <c r="D80" i="5"/>
  <c r="E80" i="5" s="1"/>
  <c r="D56" i="5"/>
  <c r="E56" i="5" s="1"/>
  <c r="D32" i="5"/>
  <c r="E32" i="5" s="1"/>
  <c r="D8" i="5"/>
  <c r="E8" i="5" s="1"/>
  <c r="H442" i="5"/>
  <c r="I442" i="5" s="1"/>
  <c r="H213" i="5"/>
  <c r="I213" i="5" s="1"/>
  <c r="H43" i="5"/>
  <c r="I43" i="5" s="1"/>
  <c r="F449" i="5"/>
  <c r="G449" i="5" s="1"/>
  <c r="F332" i="5"/>
  <c r="G332" i="5" s="1"/>
  <c r="F233" i="5"/>
  <c r="G233" i="5" s="1"/>
  <c r="F151" i="5"/>
  <c r="G151" i="5" s="1"/>
  <c r="F92" i="5"/>
  <c r="G92" i="5" s="1"/>
  <c r="F42" i="5"/>
  <c r="G42" i="5" s="1"/>
  <c r="D487" i="5"/>
  <c r="E487" i="5" s="1"/>
  <c r="D463" i="5"/>
  <c r="E463" i="5" s="1"/>
  <c r="D439" i="5"/>
  <c r="E439" i="5" s="1"/>
  <c r="D415" i="5"/>
  <c r="E415" i="5" s="1"/>
  <c r="D391" i="5"/>
  <c r="E391" i="5" s="1"/>
  <c r="D367" i="5"/>
  <c r="E367" i="5" s="1"/>
  <c r="D343" i="5"/>
  <c r="E343" i="5" s="1"/>
  <c r="D319" i="5"/>
  <c r="E319" i="5" s="1"/>
  <c r="D295" i="5"/>
  <c r="E295" i="5" s="1"/>
  <c r="D271" i="5"/>
  <c r="E271" i="5" s="1"/>
  <c r="D247" i="5"/>
  <c r="E247" i="5" s="1"/>
  <c r="D223" i="5"/>
  <c r="E223" i="5" s="1"/>
  <c r="D199" i="5"/>
  <c r="E199" i="5" s="1"/>
  <c r="D175" i="5"/>
  <c r="E175" i="5" s="1"/>
  <c r="D151" i="5"/>
  <c r="E151" i="5" s="1"/>
  <c r="D127" i="5"/>
  <c r="E127" i="5" s="1"/>
  <c r="D103" i="5"/>
  <c r="E103" i="5" s="1"/>
  <c r="D79" i="5"/>
  <c r="E79" i="5" s="1"/>
  <c r="D55" i="5"/>
  <c r="E55" i="5" s="1"/>
  <c r="D31" i="5"/>
  <c r="E31" i="5" s="1"/>
  <c r="D7" i="5"/>
  <c r="E7" i="5" s="1"/>
  <c r="H400" i="5"/>
  <c r="I400" i="5" s="1"/>
  <c r="H186" i="5"/>
  <c r="I186" i="5" s="1"/>
  <c r="H19" i="5"/>
  <c r="I19" i="5" s="1"/>
  <c r="F448" i="5"/>
  <c r="G448" i="5" s="1"/>
  <c r="F329" i="5"/>
  <c r="G329" i="5" s="1"/>
  <c r="F232" i="5"/>
  <c r="G232" i="5" s="1"/>
  <c r="F142" i="5"/>
  <c r="G142" i="5" s="1"/>
  <c r="F91" i="5"/>
  <c r="G91" i="5" s="1"/>
  <c r="F41" i="5"/>
  <c r="G41" i="5" s="1"/>
  <c r="D486" i="5"/>
  <c r="E486" i="5" s="1"/>
  <c r="D462" i="5"/>
  <c r="E462" i="5" s="1"/>
  <c r="D438" i="5"/>
  <c r="E438" i="5" s="1"/>
  <c r="D414" i="5"/>
  <c r="E414" i="5" s="1"/>
  <c r="D390" i="5"/>
  <c r="E390" i="5" s="1"/>
  <c r="D366" i="5"/>
  <c r="E366" i="5" s="1"/>
  <c r="D342" i="5"/>
  <c r="E342" i="5" s="1"/>
  <c r="D318" i="5"/>
  <c r="E318" i="5" s="1"/>
  <c r="D294" i="5"/>
  <c r="E294" i="5" s="1"/>
  <c r="D270" i="5"/>
  <c r="E270" i="5" s="1"/>
  <c r="D246" i="5"/>
  <c r="E246" i="5" s="1"/>
  <c r="D222" i="5"/>
  <c r="E222" i="5" s="1"/>
  <c r="D198" i="5"/>
  <c r="E198" i="5" s="1"/>
  <c r="D174" i="5"/>
  <c r="E174" i="5" s="1"/>
  <c r="D150" i="5"/>
  <c r="E150" i="5" s="1"/>
  <c r="D126" i="5"/>
  <c r="E126" i="5" s="1"/>
  <c r="D102" i="5"/>
  <c r="E102" i="5" s="1"/>
  <c r="D78" i="5"/>
  <c r="E78" i="5" s="1"/>
  <c r="D54" i="5"/>
  <c r="E54" i="5" s="1"/>
  <c r="D30" i="5"/>
  <c r="E30" i="5" s="1"/>
  <c r="D6" i="5"/>
  <c r="E6" i="5" s="1"/>
  <c r="H399" i="5"/>
  <c r="I399" i="5" s="1"/>
  <c r="H185" i="5"/>
  <c r="I185" i="5" s="1"/>
  <c r="H18" i="5"/>
  <c r="I18" i="5" s="1"/>
  <c r="F447" i="5"/>
  <c r="G447" i="5" s="1"/>
  <c r="F328" i="5"/>
  <c r="G328" i="5" s="1"/>
  <c r="F231" i="5"/>
  <c r="G231" i="5" s="1"/>
  <c r="F141" i="5"/>
  <c r="G141" i="5" s="1"/>
  <c r="F90" i="5"/>
  <c r="G90" i="5" s="1"/>
  <c r="F40" i="5"/>
  <c r="G40" i="5" s="1"/>
  <c r="D485" i="5"/>
  <c r="E485" i="5" s="1"/>
  <c r="D461" i="5"/>
  <c r="E461" i="5" s="1"/>
  <c r="D437" i="5"/>
  <c r="E437" i="5" s="1"/>
  <c r="D413" i="5"/>
  <c r="E413" i="5" s="1"/>
  <c r="D389" i="5"/>
  <c r="E389" i="5" s="1"/>
  <c r="D365" i="5"/>
  <c r="E365" i="5" s="1"/>
  <c r="D341" i="5"/>
  <c r="E341" i="5" s="1"/>
  <c r="D317" i="5"/>
  <c r="E317" i="5" s="1"/>
  <c r="D293" i="5"/>
  <c r="E293" i="5" s="1"/>
  <c r="D269" i="5"/>
  <c r="E269" i="5" s="1"/>
  <c r="D245" i="5"/>
  <c r="E245" i="5" s="1"/>
  <c r="D221" i="5"/>
  <c r="E221" i="5" s="1"/>
  <c r="D197" i="5"/>
  <c r="E197" i="5" s="1"/>
  <c r="D173" i="5"/>
  <c r="E173" i="5" s="1"/>
  <c r="D149" i="5"/>
  <c r="E149" i="5" s="1"/>
  <c r="D125" i="5"/>
  <c r="E125" i="5" s="1"/>
  <c r="D101" i="5"/>
  <c r="E101" i="5" s="1"/>
  <c r="D77" i="5"/>
  <c r="E77" i="5" s="1"/>
  <c r="D53" i="5"/>
  <c r="E53" i="5" s="1"/>
  <c r="D29" i="5"/>
  <c r="E29" i="5" s="1"/>
  <c r="D5" i="5"/>
  <c r="E5" i="5" s="1"/>
  <c r="H398" i="5"/>
  <c r="I398" i="5" s="1"/>
  <c r="H184" i="5"/>
  <c r="I184" i="5" s="1"/>
  <c r="H17" i="5"/>
  <c r="I17" i="5" s="1"/>
  <c r="F446" i="5"/>
  <c r="G446" i="5" s="1"/>
  <c r="F327" i="5"/>
  <c r="G327" i="5" s="1"/>
  <c r="F230" i="5"/>
  <c r="G230" i="5" s="1"/>
  <c r="F140" i="5"/>
  <c r="G140" i="5" s="1"/>
  <c r="F89" i="5"/>
  <c r="G89" i="5" s="1"/>
  <c r="F39" i="5"/>
  <c r="G39" i="5" s="1"/>
  <c r="D484" i="5"/>
  <c r="E484" i="5" s="1"/>
  <c r="D460" i="5"/>
  <c r="E460" i="5" s="1"/>
  <c r="D436" i="5"/>
  <c r="E436" i="5" s="1"/>
  <c r="D412" i="5"/>
  <c r="E412" i="5" s="1"/>
  <c r="D388" i="5"/>
  <c r="E388" i="5" s="1"/>
  <c r="D364" i="5"/>
  <c r="E364" i="5" s="1"/>
  <c r="D340" i="5"/>
  <c r="E340" i="5" s="1"/>
  <c r="D316" i="5"/>
  <c r="E316" i="5" s="1"/>
  <c r="D292" i="5"/>
  <c r="E292" i="5" s="1"/>
  <c r="D268" i="5"/>
  <c r="E268" i="5" s="1"/>
  <c r="D244" i="5"/>
  <c r="E244" i="5" s="1"/>
  <c r="D220" i="5"/>
  <c r="E220" i="5" s="1"/>
  <c r="D196" i="5"/>
  <c r="E196" i="5" s="1"/>
  <c r="D172" i="5"/>
  <c r="E172" i="5" s="1"/>
  <c r="D148" i="5"/>
  <c r="E148" i="5" s="1"/>
  <c r="D124" i="5"/>
  <c r="E124" i="5" s="1"/>
  <c r="D100" i="5"/>
  <c r="E100" i="5" s="1"/>
  <c r="D76" i="5"/>
  <c r="E76" i="5" s="1"/>
  <c r="D52" i="5"/>
  <c r="E52" i="5" s="1"/>
  <c r="D28" i="5"/>
  <c r="E28" i="5" s="1"/>
  <c r="D4" i="5"/>
  <c r="E4" i="5" s="1"/>
  <c r="H397" i="5"/>
  <c r="I397" i="5" s="1"/>
  <c r="H183" i="5"/>
  <c r="I183" i="5" s="1"/>
  <c r="H16" i="5"/>
  <c r="I16" i="5" s="1"/>
  <c r="F428" i="5"/>
  <c r="G428" i="5" s="1"/>
  <c r="F326" i="5"/>
  <c r="G326" i="5" s="1"/>
  <c r="F213" i="5"/>
  <c r="G213" i="5" s="1"/>
  <c r="F139" i="5"/>
  <c r="G139" i="5" s="1"/>
  <c r="F88" i="5"/>
  <c r="G88" i="5" s="1"/>
  <c r="F38" i="5"/>
  <c r="G38" i="5" s="1"/>
  <c r="D483" i="5"/>
  <c r="E483" i="5" s="1"/>
  <c r="D459" i="5"/>
  <c r="E459" i="5" s="1"/>
  <c r="D435" i="5"/>
  <c r="E435" i="5" s="1"/>
  <c r="D411" i="5"/>
  <c r="E411" i="5" s="1"/>
  <c r="D387" i="5"/>
  <c r="E387" i="5" s="1"/>
  <c r="D363" i="5"/>
  <c r="E363" i="5" s="1"/>
  <c r="D339" i="5"/>
  <c r="E339" i="5" s="1"/>
  <c r="D315" i="5"/>
  <c r="E315" i="5" s="1"/>
  <c r="D291" i="5"/>
  <c r="E291" i="5" s="1"/>
  <c r="D267" i="5"/>
  <c r="E267" i="5" s="1"/>
  <c r="D243" i="5"/>
  <c r="E243" i="5" s="1"/>
  <c r="D219" i="5"/>
  <c r="E219" i="5" s="1"/>
  <c r="D195" i="5"/>
  <c r="E195" i="5" s="1"/>
  <c r="D171" i="5"/>
  <c r="E171" i="5" s="1"/>
  <c r="D147" i="5"/>
  <c r="E147" i="5" s="1"/>
  <c r="D123" i="5"/>
  <c r="E123" i="5" s="1"/>
  <c r="D99" i="5"/>
  <c r="E99" i="5" s="1"/>
  <c r="D75" i="5"/>
  <c r="E75" i="5" s="1"/>
  <c r="D51" i="5"/>
  <c r="E51" i="5" s="1"/>
  <c r="D27" i="5"/>
  <c r="E27" i="5" s="1"/>
  <c r="H366" i="5"/>
  <c r="I366" i="5" s="1"/>
  <c r="H157" i="5"/>
  <c r="I157" i="5" s="1"/>
  <c r="F425" i="5"/>
  <c r="G425" i="5" s="1"/>
  <c r="F308" i="5"/>
  <c r="G308" i="5" s="1"/>
  <c r="F212" i="5"/>
  <c r="G212" i="5" s="1"/>
  <c r="F138" i="5"/>
  <c r="G138" i="5" s="1"/>
  <c r="F87" i="5"/>
  <c r="G87" i="5" s="1"/>
  <c r="F31" i="5"/>
  <c r="G31" i="5" s="1"/>
  <c r="D482" i="5"/>
  <c r="E482" i="5" s="1"/>
  <c r="D458" i="5"/>
  <c r="E458" i="5" s="1"/>
  <c r="D434" i="5"/>
  <c r="E434" i="5" s="1"/>
  <c r="D410" i="5"/>
  <c r="E410" i="5" s="1"/>
  <c r="D386" i="5"/>
  <c r="E386" i="5" s="1"/>
  <c r="D362" i="5"/>
  <c r="E362" i="5" s="1"/>
  <c r="D338" i="5"/>
  <c r="E338" i="5" s="1"/>
  <c r="D314" i="5"/>
  <c r="E314" i="5" s="1"/>
  <c r="D290" i="5"/>
  <c r="E290" i="5" s="1"/>
  <c r="D266" i="5"/>
  <c r="E266" i="5" s="1"/>
  <c r="D242" i="5"/>
  <c r="E242" i="5" s="1"/>
  <c r="D218" i="5"/>
  <c r="E218" i="5" s="1"/>
  <c r="D194" i="5"/>
  <c r="E194" i="5" s="1"/>
  <c r="D170" i="5"/>
  <c r="E170" i="5" s="1"/>
  <c r="D146" i="5"/>
  <c r="E146" i="5" s="1"/>
  <c r="D122" i="5"/>
  <c r="E122" i="5" s="1"/>
  <c r="D98" i="5"/>
  <c r="E98" i="5" s="1"/>
  <c r="D74" i="5"/>
  <c r="E74" i="5" s="1"/>
  <c r="D50" i="5"/>
  <c r="E50" i="5" s="1"/>
  <c r="D26" i="5"/>
  <c r="E26" i="5" s="1"/>
  <c r="H357" i="5"/>
  <c r="I357" i="5" s="1"/>
  <c r="H156" i="5"/>
  <c r="I156" i="5" s="1"/>
  <c r="F424" i="5"/>
  <c r="G424" i="5" s="1"/>
  <c r="F305" i="5"/>
  <c r="G305" i="5" s="1"/>
  <c r="F209" i="5"/>
  <c r="G209" i="5" s="1"/>
  <c r="F137" i="5"/>
  <c r="G137" i="5" s="1"/>
  <c r="F86" i="5"/>
  <c r="G86" i="5" s="1"/>
  <c r="F23" i="5"/>
  <c r="G23" i="5" s="1"/>
  <c r="D481" i="5"/>
  <c r="E481" i="5" s="1"/>
  <c r="D457" i="5"/>
  <c r="E457" i="5" s="1"/>
  <c r="D433" i="5"/>
  <c r="E433" i="5" s="1"/>
  <c r="D409" i="5"/>
  <c r="E409" i="5" s="1"/>
  <c r="D385" i="5"/>
  <c r="E385" i="5" s="1"/>
  <c r="D361" i="5"/>
  <c r="E361" i="5" s="1"/>
  <c r="D337" i="5"/>
  <c r="E337" i="5" s="1"/>
  <c r="D313" i="5"/>
  <c r="E313" i="5" s="1"/>
  <c r="D289" i="5"/>
  <c r="E289" i="5" s="1"/>
  <c r="D265" i="5"/>
  <c r="E265" i="5" s="1"/>
  <c r="D241" i="5"/>
  <c r="E241" i="5" s="1"/>
  <c r="D217" i="5"/>
  <c r="E217" i="5" s="1"/>
  <c r="D193" i="5"/>
  <c r="E193" i="5" s="1"/>
  <c r="B4" i="5"/>
  <c r="B28" i="5"/>
  <c r="B52" i="5"/>
  <c r="B76" i="5"/>
  <c r="B100" i="5"/>
  <c r="B124" i="5"/>
  <c r="B148" i="5"/>
  <c r="B177" i="5"/>
  <c r="B205" i="5"/>
  <c r="B233" i="5"/>
  <c r="B261" i="5"/>
  <c r="B289" i="5"/>
  <c r="B321" i="5"/>
  <c r="B349" i="5"/>
  <c r="B377" i="5"/>
  <c r="B405" i="5"/>
  <c r="B433" i="5"/>
  <c r="B465" i="5"/>
  <c r="B493" i="5"/>
  <c r="D96" i="5"/>
  <c r="E96" i="5" s="1"/>
  <c r="D336" i="5"/>
  <c r="E336" i="5" s="1"/>
  <c r="F71" i="5"/>
  <c r="G71" i="5" s="1"/>
  <c r="B5" i="5"/>
  <c r="B29" i="5"/>
  <c r="B53" i="5"/>
  <c r="B77" i="5"/>
  <c r="B101" i="5"/>
  <c r="B125" i="5"/>
  <c r="B149" i="5"/>
  <c r="B178" i="5"/>
  <c r="B206" i="5"/>
  <c r="B234" i="5"/>
  <c r="B262" i="5"/>
  <c r="B290" i="5"/>
  <c r="B322" i="5"/>
  <c r="B350" i="5"/>
  <c r="B378" i="5"/>
  <c r="B406" i="5"/>
  <c r="B434" i="5"/>
  <c r="B466" i="5"/>
  <c r="B494" i="5"/>
  <c r="D97" i="5"/>
  <c r="E97" i="5" s="1"/>
  <c r="D359" i="5"/>
  <c r="E359" i="5" s="1"/>
  <c r="F79" i="5"/>
  <c r="G79" i="5" s="1"/>
  <c r="M3" i="15"/>
  <c r="M4" i="15"/>
  <c r="B3" i="5"/>
  <c r="D3" i="5"/>
  <c r="E3" i="5" s="1"/>
  <c r="F3" i="5"/>
  <c r="G3" i="5" s="1"/>
  <c r="H3" i="5"/>
  <c r="I3" i="5" s="1"/>
  <c r="B2" i="5"/>
  <c r="D2" i="5"/>
  <c r="E2" i="5" s="1"/>
  <c r="F2" i="5"/>
  <c r="G2" i="5" s="1"/>
  <c r="O10" i="14" l="1"/>
  <c r="M10" i="15" s="1"/>
  <c r="O9" i="14"/>
  <c r="R2" i="5" a="1"/>
  <c r="S474" i="5" s="1" a="1"/>
  <c r="S474" i="5" s="1"/>
  <c r="V474" i="5" s="1"/>
  <c r="C79" i="5"/>
  <c r="C7" i="5"/>
  <c r="K7" i="5" s="1"/>
  <c r="J7" i="5" s="1"/>
  <c r="C103" i="5"/>
  <c r="C127" i="5"/>
  <c r="C208" i="5"/>
  <c r="C264" i="5"/>
  <c r="O5" i="14"/>
  <c r="M5" i="15" s="1"/>
  <c r="BN130" i="5"/>
  <c r="BV130" i="5" s="1"/>
  <c r="BO130" i="5"/>
  <c r="BQ112" i="5"/>
  <c r="BW112" i="5" s="1"/>
  <c r="BQ120" i="5"/>
  <c r="BW120" i="5" s="1"/>
  <c r="BP108" i="5"/>
  <c r="BN128" i="5"/>
  <c r="BV128" i="5" s="1"/>
  <c r="BQ263" i="5"/>
  <c r="BW263" i="5" s="1"/>
  <c r="BO282" i="5"/>
  <c r="BP98" i="5"/>
  <c r="BN147" i="5"/>
  <c r="BV147" i="5" s="1"/>
  <c r="BQ233" i="5"/>
  <c r="BW233" i="5" s="1"/>
  <c r="BO356" i="5"/>
  <c r="BO401" i="5"/>
  <c r="BQ192" i="5"/>
  <c r="BW192" i="5" s="1"/>
  <c r="C31" i="5"/>
  <c r="C55" i="5"/>
  <c r="BQ100" i="5"/>
  <c r="BW100" i="5" s="1"/>
  <c r="BP113" i="5"/>
  <c r="BO152" i="5"/>
  <c r="BO147" i="5"/>
  <c r="BN285" i="5"/>
  <c r="BV285" i="5" s="1"/>
  <c r="BO113" i="5"/>
  <c r="BN167" i="5"/>
  <c r="BV167" i="5" s="1"/>
  <c r="BN115" i="5"/>
  <c r="BV115" i="5" s="1"/>
  <c r="BQ103" i="5"/>
  <c r="BW103" i="5" s="1"/>
  <c r="BQ147" i="5"/>
  <c r="BQ308" i="5"/>
  <c r="BW308" i="5" s="1"/>
  <c r="BO162" i="5"/>
  <c r="BQ122" i="5"/>
  <c r="BW122" i="5" s="1"/>
  <c r="BN112" i="5"/>
  <c r="BV112" i="5" s="1"/>
  <c r="BQ163" i="5"/>
  <c r="BW163" i="5" s="1"/>
  <c r="BQ323" i="5"/>
  <c r="BW323" i="5" s="1"/>
  <c r="BN121" i="5"/>
  <c r="BV121" i="5" s="1"/>
  <c r="BP210" i="5"/>
  <c r="BQ137" i="5"/>
  <c r="BW137" i="5" s="1"/>
  <c r="BP169" i="5"/>
  <c r="BO131" i="5"/>
  <c r="BO338" i="5"/>
  <c r="BP101" i="5"/>
  <c r="BO137" i="5"/>
  <c r="BO128" i="5"/>
  <c r="BN242" i="5"/>
  <c r="BV242" i="5" s="1"/>
  <c r="BQ240" i="5"/>
  <c r="BW240" i="5" s="1"/>
  <c r="BN292" i="5"/>
  <c r="BV292" i="5" s="1"/>
  <c r="BP93" i="5"/>
  <c r="BN364" i="5"/>
  <c r="BV364" i="5" s="1"/>
  <c r="BP270" i="5"/>
  <c r="BQ148" i="5"/>
  <c r="BW148" i="5" s="1"/>
  <c r="BP215" i="5"/>
  <c r="BQ262" i="5"/>
  <c r="BW262" i="5" s="1"/>
  <c r="BN179" i="5"/>
  <c r="BV179" i="5" s="1"/>
  <c r="BO207" i="5"/>
  <c r="BO447" i="5"/>
  <c r="BP112" i="5"/>
  <c r="BQ200" i="5"/>
  <c r="BW200" i="5" s="1"/>
  <c r="BN154" i="5"/>
  <c r="BV154" i="5" s="1"/>
  <c r="BO107" i="5"/>
  <c r="BQ197" i="5"/>
  <c r="BW197" i="5" s="1"/>
  <c r="BN302" i="5"/>
  <c r="BV302" i="5" s="1"/>
  <c r="BO250" i="5"/>
  <c r="BQ238" i="5"/>
  <c r="BW238" i="5" s="1"/>
  <c r="BQ108" i="5"/>
  <c r="BW108" i="5" s="1"/>
  <c r="BO190" i="5"/>
  <c r="BP166" i="5"/>
  <c r="BN172" i="5"/>
  <c r="BV172" i="5" s="1"/>
  <c r="BN159" i="5"/>
  <c r="BV159" i="5" s="1"/>
  <c r="BP282" i="5"/>
  <c r="BQ101" i="5"/>
  <c r="BW101" i="5" s="1"/>
  <c r="BO157" i="5"/>
  <c r="BQ89" i="5"/>
  <c r="BW89" i="5" s="1"/>
  <c r="BQ161" i="5"/>
  <c r="BW161" i="5" s="1"/>
  <c r="BO220" i="5"/>
  <c r="BO132" i="5"/>
  <c r="BP154" i="5"/>
  <c r="BO499" i="5"/>
  <c r="BQ138" i="5"/>
  <c r="BW138" i="5" s="1"/>
  <c r="BO203" i="5"/>
  <c r="BO500" i="5"/>
  <c r="BN475" i="5"/>
  <c r="BV475" i="5" s="1"/>
  <c r="BO108" i="5"/>
  <c r="BN123" i="5"/>
  <c r="BV123" i="5" s="1"/>
  <c r="BN301" i="5"/>
  <c r="BV301" i="5" s="1"/>
  <c r="BN269" i="5"/>
  <c r="BV269" i="5" s="1"/>
  <c r="C293" i="5"/>
  <c r="BP100" i="5"/>
  <c r="BN117" i="5"/>
  <c r="BV117" i="5" s="1"/>
  <c r="BN198" i="5"/>
  <c r="BV198" i="5" s="1"/>
  <c r="BP281" i="5"/>
  <c r="BO448" i="5"/>
  <c r="BN113" i="5"/>
  <c r="BV113" i="5" s="1"/>
  <c r="BP96" i="5"/>
  <c r="BP94" i="5"/>
  <c r="BO124" i="5"/>
  <c r="BO123" i="5"/>
  <c r="BP219" i="5"/>
  <c r="BN382" i="5"/>
  <c r="BV382" i="5" s="1"/>
  <c r="BQ105" i="5"/>
  <c r="BW105" i="5" s="1"/>
  <c r="BN210" i="5"/>
  <c r="BV210" i="5" s="1"/>
  <c r="BO101" i="5"/>
  <c r="BN188" i="5"/>
  <c r="BV188" i="5" s="1"/>
  <c r="BO201" i="5"/>
  <c r="BQ347" i="5"/>
  <c r="BW347" i="5" s="1"/>
  <c r="BN137" i="5"/>
  <c r="BV137" i="5" s="1"/>
  <c r="BO129" i="5"/>
  <c r="BP177" i="5"/>
  <c r="BN138" i="5"/>
  <c r="BV138" i="5" s="1"/>
  <c r="BQ481" i="5"/>
  <c r="BW481" i="5" s="1"/>
  <c r="BO273" i="5"/>
  <c r="BN96" i="5"/>
  <c r="BV96" i="5" s="1"/>
  <c r="BQ133" i="5"/>
  <c r="BW133" i="5" s="1"/>
  <c r="BN376" i="5"/>
  <c r="BV376" i="5" s="1"/>
  <c r="BO404" i="5"/>
  <c r="BN162" i="5"/>
  <c r="BV162" i="5" s="1"/>
  <c r="BN135" i="5"/>
  <c r="BV135" i="5" s="1"/>
  <c r="BO91" i="5"/>
  <c r="BQ177" i="5"/>
  <c r="BW177" i="5" s="1"/>
  <c r="BN296" i="5"/>
  <c r="BV296" i="5" s="1"/>
  <c r="BN452" i="5"/>
  <c r="BV452" i="5" s="1"/>
  <c r="BP157" i="5"/>
  <c r="BP238" i="5"/>
  <c r="BQ156" i="5"/>
  <c r="BW156" i="5" s="1"/>
  <c r="BO98" i="5"/>
  <c r="BN240" i="5"/>
  <c r="BV240" i="5" s="1"/>
  <c r="BQ485" i="5"/>
  <c r="BW485" i="5" s="1"/>
  <c r="BP142" i="5"/>
  <c r="BN166" i="5"/>
  <c r="BV166" i="5" s="1"/>
  <c r="BP173" i="5"/>
  <c r="BO110" i="5"/>
  <c r="BO118" i="5"/>
  <c r="BN372" i="5"/>
  <c r="BV372" i="5" s="1"/>
  <c r="H2" i="5"/>
  <c r="I2" i="5" s="1"/>
  <c r="BP178" i="5"/>
  <c r="BO135" i="5"/>
  <c r="BO122" i="5"/>
  <c r="BQ94" i="5"/>
  <c r="BW94" i="5" s="1"/>
  <c r="BP135" i="5"/>
  <c r="BO234" i="5"/>
  <c r="BQ223" i="5"/>
  <c r="BW223" i="5" s="1"/>
  <c r="BP119" i="5"/>
  <c r="BP488" i="5"/>
  <c r="BQ479" i="5"/>
  <c r="BW479" i="5" s="1"/>
  <c r="BP486" i="5"/>
  <c r="BP451" i="5"/>
  <c r="BP415" i="5"/>
  <c r="BO477" i="5"/>
  <c r="BN373" i="5"/>
  <c r="BV373" i="5" s="1"/>
  <c r="BN482" i="5"/>
  <c r="BV482" i="5" s="1"/>
  <c r="BN498" i="5"/>
  <c r="BV498" i="5" s="1"/>
  <c r="BP381" i="5"/>
  <c r="BO496" i="5"/>
  <c r="BP478" i="5"/>
  <c r="BN445" i="5"/>
  <c r="BV445" i="5" s="1"/>
  <c r="BN494" i="5"/>
  <c r="BV494" i="5" s="1"/>
  <c r="BO474" i="5"/>
  <c r="BO342" i="5"/>
  <c r="BO362" i="5"/>
  <c r="BP436" i="5"/>
  <c r="BP259" i="5"/>
  <c r="BP471" i="5"/>
  <c r="BO491" i="5"/>
  <c r="BN499" i="5"/>
  <c r="BV499" i="5" s="1"/>
  <c r="BO455" i="5"/>
  <c r="BN435" i="5"/>
  <c r="BV435" i="5" s="1"/>
  <c r="BP257" i="5"/>
  <c r="BO267" i="5"/>
  <c r="BN287" i="5"/>
  <c r="BV287" i="5" s="1"/>
  <c r="BP333" i="5"/>
  <c r="BP318" i="5"/>
  <c r="BN305" i="5"/>
  <c r="BV305" i="5" s="1"/>
  <c r="BQ283" i="5"/>
  <c r="BW283" i="5" s="1"/>
  <c r="BP387" i="5"/>
  <c r="BO351" i="5"/>
  <c r="BP414" i="5"/>
  <c r="BP364" i="5"/>
  <c r="BO238" i="5"/>
  <c r="BP293" i="5"/>
  <c r="BN344" i="5"/>
  <c r="BV344" i="5" s="1"/>
  <c r="BQ136" i="5"/>
  <c r="BW136" i="5" s="1"/>
  <c r="BQ196" i="5"/>
  <c r="BW196" i="5" s="1"/>
  <c r="BN216" i="5"/>
  <c r="BV216" i="5" s="1"/>
  <c r="BQ268" i="5"/>
  <c r="BW268" i="5" s="1"/>
  <c r="BO281" i="5"/>
  <c r="BN370" i="5"/>
  <c r="BV370" i="5" s="1"/>
  <c r="BP144" i="5"/>
  <c r="BO154" i="5"/>
  <c r="BO194" i="5"/>
  <c r="BP437" i="5"/>
  <c r="BQ205" i="5"/>
  <c r="BW205" i="5" s="1"/>
  <c r="BP337" i="5"/>
  <c r="BO235" i="5"/>
  <c r="BN129" i="5"/>
  <c r="BV129" i="5" s="1"/>
  <c r="BQ145" i="5"/>
  <c r="BW145" i="5" s="1"/>
  <c r="BP145" i="5"/>
  <c r="BO145" i="5"/>
  <c r="BO226" i="5"/>
  <c r="BO215" i="5"/>
  <c r="BP296" i="5"/>
  <c r="BQ285" i="5"/>
  <c r="BW285" i="5" s="1"/>
  <c r="BQ191" i="5"/>
  <c r="BW191" i="5" s="1"/>
  <c r="BP191" i="5"/>
  <c r="BO167" i="5"/>
  <c r="BO174" i="5"/>
  <c r="BN100" i="5"/>
  <c r="BV100" i="5" s="1"/>
  <c r="BN88" i="5"/>
  <c r="BV88" i="5" s="1"/>
  <c r="BP115" i="5"/>
  <c r="BO115" i="5"/>
  <c r="BO230" i="5"/>
  <c r="BN481" i="5"/>
  <c r="BV481" i="5" s="1"/>
  <c r="BN472" i="5"/>
  <c r="BV472" i="5" s="1"/>
  <c r="BP479" i="5"/>
  <c r="BN446" i="5"/>
  <c r="BV446" i="5" s="1"/>
  <c r="BO410" i="5"/>
  <c r="BQ475" i="5"/>
  <c r="BW475" i="5" s="1"/>
  <c r="BP361" i="5"/>
  <c r="BP473" i="5"/>
  <c r="BP489" i="5"/>
  <c r="BP376" i="5"/>
  <c r="BO487" i="5"/>
  <c r="BN471" i="5"/>
  <c r="BV471" i="5" s="1"/>
  <c r="BN433" i="5"/>
  <c r="BV433" i="5" s="1"/>
  <c r="BP492" i="5"/>
  <c r="BP462" i="5"/>
  <c r="BO337" i="5"/>
  <c r="BP357" i="5"/>
  <c r="BQ413" i="5"/>
  <c r="BW413" i="5" s="1"/>
  <c r="BO483" i="5"/>
  <c r="BN444" i="5"/>
  <c r="BV444" i="5" s="1"/>
  <c r="BQ467" i="5"/>
  <c r="BW467" i="5" s="1"/>
  <c r="BP467" i="5"/>
  <c r="BO424" i="5"/>
  <c r="BQ412" i="5"/>
  <c r="BW412" i="5" s="1"/>
  <c r="BP252" i="5"/>
  <c r="BP262" i="5"/>
  <c r="BO280" i="5"/>
  <c r="BQ328" i="5"/>
  <c r="BW328" i="5" s="1"/>
  <c r="BO313" i="5"/>
  <c r="BQ303" i="5"/>
  <c r="BW303" i="5" s="1"/>
  <c r="BP481" i="5"/>
  <c r="BP356" i="5"/>
  <c r="BQ344" i="5"/>
  <c r="BW344" i="5" s="1"/>
  <c r="BP398" i="5"/>
  <c r="BP359" i="5"/>
  <c r="BO233" i="5"/>
  <c r="BQ290" i="5"/>
  <c r="BW290" i="5" s="1"/>
  <c r="BN306" i="5"/>
  <c r="BV306" i="5" s="1"/>
  <c r="BN133" i="5"/>
  <c r="BV133" i="5" s="1"/>
  <c r="BO188" i="5"/>
  <c r="BQ214" i="5"/>
  <c r="BW214" i="5" s="1"/>
  <c r="BP266" i="5"/>
  <c r="BP268" i="5"/>
  <c r="BP334" i="5"/>
  <c r="BQ139" i="5"/>
  <c r="BW139" i="5" s="1"/>
  <c r="BP472" i="5"/>
  <c r="BN189" i="5"/>
  <c r="BV189" i="5" s="1"/>
  <c r="BP342" i="5"/>
  <c r="BQ364" i="5"/>
  <c r="BW364" i="5" s="1"/>
  <c r="BP311" i="5"/>
  <c r="BN230" i="5"/>
  <c r="BV230" i="5" s="1"/>
  <c r="BO120" i="5"/>
  <c r="BQ141" i="5"/>
  <c r="BW141" i="5" s="1"/>
  <c r="BQ143" i="5"/>
  <c r="BW143" i="5" s="1"/>
  <c r="BP143" i="5"/>
  <c r="BQ212" i="5"/>
  <c r="BW212" i="5" s="1"/>
  <c r="BQ209" i="5"/>
  <c r="BW209" i="5" s="1"/>
  <c r="BP271" i="5"/>
  <c r="BN206" i="5"/>
  <c r="BV206" i="5" s="1"/>
  <c r="BQ184" i="5"/>
  <c r="BW184" i="5" s="1"/>
  <c r="BP184" i="5"/>
  <c r="BP162" i="5"/>
  <c r="BP228" i="5"/>
  <c r="BQ98" i="5"/>
  <c r="BW98" i="5" s="1"/>
  <c r="BN110" i="5"/>
  <c r="BV110" i="5" s="1"/>
  <c r="BQ113" i="5"/>
  <c r="BW113" i="5" s="1"/>
  <c r="BO223" i="5"/>
  <c r="BO472" i="5"/>
  <c r="BQ470" i="5"/>
  <c r="BW470" i="5" s="1"/>
  <c r="BP470" i="5"/>
  <c r="BO439" i="5"/>
  <c r="BN405" i="5"/>
  <c r="BV405" i="5" s="1"/>
  <c r="BN463" i="5"/>
  <c r="BV463" i="5" s="1"/>
  <c r="BP500" i="5"/>
  <c r="BO468" i="5"/>
  <c r="BQ480" i="5"/>
  <c r="BW480" i="5" s="1"/>
  <c r="BP371" i="5"/>
  <c r="BN480" i="5"/>
  <c r="BV480" i="5" s="1"/>
  <c r="BQ469" i="5"/>
  <c r="BW469" i="5" s="1"/>
  <c r="BO421" i="5"/>
  <c r="BN485" i="5"/>
  <c r="BV485" i="5" s="1"/>
  <c r="BQ455" i="5"/>
  <c r="BW455" i="5" s="1"/>
  <c r="BN329" i="5"/>
  <c r="BV329" i="5" s="1"/>
  <c r="BP347" i="5"/>
  <c r="BO400" i="5"/>
  <c r="BP440" i="5"/>
  <c r="BN432" i="5"/>
  <c r="BV432" i="5" s="1"/>
  <c r="BQ459" i="5"/>
  <c r="BW459" i="5" s="1"/>
  <c r="BP455" i="5"/>
  <c r="BO402" i="5"/>
  <c r="BQ399" i="5"/>
  <c r="BW399" i="5" s="1"/>
  <c r="BP247" i="5"/>
  <c r="BQ260" i="5"/>
  <c r="BW260" i="5" s="1"/>
  <c r="BO270" i="5"/>
  <c r="BQ318" i="5"/>
  <c r="BW318" i="5" s="1"/>
  <c r="BN310" i="5"/>
  <c r="BV310" i="5" s="1"/>
  <c r="BP298" i="5"/>
  <c r="BP401" i="5"/>
  <c r="BP351" i="5"/>
  <c r="BN336" i="5"/>
  <c r="BV336" i="5" s="1"/>
  <c r="BN389" i="5"/>
  <c r="BV389" i="5" s="1"/>
  <c r="BQ354" i="5"/>
  <c r="BW354" i="5" s="1"/>
  <c r="BO228" i="5"/>
  <c r="BO249" i="5"/>
  <c r="BP299" i="5"/>
  <c r="BQ429" i="5"/>
  <c r="BW429" i="5" s="1"/>
  <c r="BP183" i="5"/>
  <c r="BN380" i="5"/>
  <c r="BV380" i="5" s="1"/>
  <c r="BQ264" i="5"/>
  <c r="BW264" i="5" s="1"/>
  <c r="BO266" i="5"/>
  <c r="BN281" i="5"/>
  <c r="BV281" i="5" s="1"/>
  <c r="BO134" i="5"/>
  <c r="BP329" i="5"/>
  <c r="BQ179" i="5"/>
  <c r="BW179" i="5" s="1"/>
  <c r="BO278" i="5"/>
  <c r="BO324" i="5"/>
  <c r="BP291" i="5"/>
  <c r="BP223" i="5"/>
  <c r="BO106" i="5"/>
  <c r="BP139" i="5"/>
  <c r="BP141" i="5"/>
  <c r="BO141" i="5"/>
  <c r="BP201" i="5"/>
  <c r="BO196" i="5"/>
  <c r="BN253" i="5"/>
  <c r="BV253" i="5" s="1"/>
  <c r="BO182" i="5"/>
  <c r="BN177" i="5"/>
  <c r="BV177" i="5" s="1"/>
  <c r="BO172" i="5"/>
  <c r="BQ157" i="5"/>
  <c r="BW157" i="5" s="1"/>
  <c r="BN221" i="5"/>
  <c r="BV221" i="5" s="1"/>
  <c r="BQ91" i="5"/>
  <c r="BW91" i="5" s="1"/>
  <c r="BN103" i="5"/>
  <c r="BV103" i="5" s="1"/>
  <c r="BQ96" i="5"/>
  <c r="BW96" i="5" s="1"/>
  <c r="BP192" i="5"/>
  <c r="BO467" i="5"/>
  <c r="BN467" i="5"/>
  <c r="BV467" i="5" s="1"/>
  <c r="BP465" i="5"/>
  <c r="BN434" i="5"/>
  <c r="BV434" i="5" s="1"/>
  <c r="BN400" i="5"/>
  <c r="BV400" i="5" s="1"/>
  <c r="BQ444" i="5"/>
  <c r="BW444" i="5" s="1"/>
  <c r="BQ498" i="5"/>
  <c r="BW498" i="5" s="1"/>
  <c r="BQ461" i="5"/>
  <c r="BW461" i="5" s="1"/>
  <c r="BO473" i="5"/>
  <c r="BP366" i="5"/>
  <c r="BQ478" i="5"/>
  <c r="BW478" i="5" s="1"/>
  <c r="BP464" i="5"/>
  <c r="BO416" i="5"/>
  <c r="BQ483" i="5"/>
  <c r="BW483" i="5" s="1"/>
  <c r="BN450" i="5"/>
  <c r="BV450" i="5" s="1"/>
  <c r="BQ327" i="5"/>
  <c r="BW327" i="5" s="1"/>
  <c r="BN342" i="5"/>
  <c r="BV342" i="5" s="1"/>
  <c r="BQ397" i="5"/>
  <c r="BW397" i="5" s="1"/>
  <c r="BO436" i="5"/>
  <c r="BO397" i="5"/>
  <c r="BP428" i="5"/>
  <c r="BP424" i="5"/>
  <c r="BQ379" i="5"/>
  <c r="BW379" i="5" s="1"/>
  <c r="BP379" i="5"/>
  <c r="BO482" i="5"/>
  <c r="BO257" i="5"/>
  <c r="BN267" i="5"/>
  <c r="BV267" i="5" s="1"/>
  <c r="BP313" i="5"/>
  <c r="BO305" i="5"/>
  <c r="BN295" i="5"/>
  <c r="BV295" i="5" s="1"/>
  <c r="BN396" i="5"/>
  <c r="BV396" i="5" s="1"/>
  <c r="BN346" i="5"/>
  <c r="BV346" i="5" s="1"/>
  <c r="BN331" i="5"/>
  <c r="BV331" i="5" s="1"/>
  <c r="BO376" i="5"/>
  <c r="BO349" i="5"/>
  <c r="BQ221" i="5"/>
  <c r="BW221" i="5" s="1"/>
  <c r="BP245" i="5"/>
  <c r="BO293" i="5"/>
  <c r="BN293" i="5"/>
  <c r="BV293" i="5" s="1"/>
  <c r="BQ178" i="5"/>
  <c r="BW178" i="5" s="1"/>
  <c r="BO339" i="5"/>
  <c r="BO241" i="5"/>
  <c r="BO264" i="5"/>
  <c r="BQ274" i="5"/>
  <c r="BW274" i="5" s="1"/>
  <c r="BN124" i="5"/>
  <c r="BV124" i="5" s="1"/>
  <c r="BQ304" i="5"/>
  <c r="BW304" i="5" s="1"/>
  <c r="BQ174" i="5"/>
  <c r="BW174" i="5" s="1"/>
  <c r="BN276" i="5"/>
  <c r="BV276" i="5" s="1"/>
  <c r="BP265" i="5"/>
  <c r="BO288" i="5"/>
  <c r="BQ218" i="5"/>
  <c r="BW218" i="5" s="1"/>
  <c r="BN101" i="5"/>
  <c r="BV101" i="5" s="1"/>
  <c r="BN131" i="5"/>
  <c r="BV131" i="5" s="1"/>
  <c r="BO139" i="5"/>
  <c r="BO127" i="5"/>
  <c r="BP196" i="5"/>
  <c r="BN187" i="5"/>
  <c r="BV187" i="5" s="1"/>
  <c r="BQ222" i="5"/>
  <c r="BW222" i="5" s="1"/>
  <c r="BO177" i="5"/>
  <c r="BP172" i="5"/>
  <c r="BP167" i="5"/>
  <c r="BN155" i="5"/>
  <c r="BV155" i="5" s="1"/>
  <c r="BO208" i="5"/>
  <c r="BP88" i="5"/>
  <c r="BN98" i="5"/>
  <c r="BV98" i="5" s="1"/>
  <c r="BP460" i="5"/>
  <c r="BQ465" i="5"/>
  <c r="BW465" i="5" s="1"/>
  <c r="BN460" i="5"/>
  <c r="BV460" i="5" s="1"/>
  <c r="BP427" i="5"/>
  <c r="BQ393" i="5"/>
  <c r="BW393" i="5" s="1"/>
  <c r="BQ432" i="5"/>
  <c r="BW432" i="5" s="1"/>
  <c r="BP491" i="5"/>
  <c r="BN456" i="5"/>
  <c r="BV456" i="5" s="1"/>
  <c r="BN468" i="5"/>
  <c r="BV468" i="5" s="1"/>
  <c r="BQ496" i="5"/>
  <c r="BW496" i="5" s="1"/>
  <c r="BO471" i="5"/>
  <c r="BO459" i="5"/>
  <c r="BP409" i="5"/>
  <c r="BP476" i="5"/>
  <c r="BQ448" i="5"/>
  <c r="BW448" i="5" s="1"/>
  <c r="BN324" i="5"/>
  <c r="BV324" i="5" s="1"/>
  <c r="BN337" i="5"/>
  <c r="BV337" i="5" s="1"/>
  <c r="BN395" i="5"/>
  <c r="BV395" i="5" s="1"/>
  <c r="BP397" i="5"/>
  <c r="BP388" i="5"/>
  <c r="BQ402" i="5"/>
  <c r="BW402" i="5" s="1"/>
  <c r="BO420" i="5"/>
  <c r="BP377" i="5"/>
  <c r="BO377" i="5"/>
  <c r="BP412" i="5"/>
  <c r="BP474" i="5"/>
  <c r="BQ265" i="5"/>
  <c r="BW265" i="5" s="1"/>
  <c r="BO310" i="5"/>
  <c r="BN490" i="5"/>
  <c r="BV490" i="5" s="1"/>
  <c r="BP290" i="5"/>
  <c r="BQ387" i="5"/>
  <c r="BW387" i="5" s="1"/>
  <c r="BN341" i="5"/>
  <c r="BV341" i="5" s="1"/>
  <c r="BO326" i="5"/>
  <c r="BP374" i="5"/>
  <c r="BN339" i="5"/>
  <c r="BV339" i="5" s="1"/>
  <c r="BN218" i="5"/>
  <c r="BV218" i="5" s="1"/>
  <c r="BP243" i="5"/>
  <c r="BP277" i="5"/>
  <c r="BQ287" i="5"/>
  <c r="BW287" i="5" s="1"/>
  <c r="BO173" i="5"/>
  <c r="BP301" i="5"/>
  <c r="BN236" i="5"/>
  <c r="BV236" i="5" s="1"/>
  <c r="BQ252" i="5"/>
  <c r="BW252" i="5" s="1"/>
  <c r="BN270" i="5"/>
  <c r="BV270" i="5" s="1"/>
  <c r="BQ472" i="5"/>
  <c r="BW472" i="5" s="1"/>
  <c r="BQ286" i="5"/>
  <c r="BW286" i="5" s="1"/>
  <c r="BO169" i="5"/>
  <c r="BP248" i="5"/>
  <c r="BP261" i="5"/>
  <c r="BN265" i="5"/>
  <c r="BV265" i="5" s="1"/>
  <c r="BP213" i="5"/>
  <c r="BO94" i="5"/>
  <c r="BQ127" i="5"/>
  <c r="BW127" i="5" s="1"/>
  <c r="BP127" i="5"/>
  <c r="BQ125" i="5"/>
  <c r="BW125" i="5" s="1"/>
  <c r="BO187" i="5"/>
  <c r="BP170" i="5"/>
  <c r="BN215" i="5"/>
  <c r="BV215" i="5" s="1"/>
  <c r="BQ172" i="5"/>
  <c r="BW172" i="5" s="1"/>
  <c r="BQ167" i="5"/>
  <c r="BW167" i="5" s="1"/>
  <c r="BQ162" i="5"/>
  <c r="BW162" i="5" s="1"/>
  <c r="BN134" i="5"/>
  <c r="BV134" i="5" s="1"/>
  <c r="BO200" i="5"/>
  <c r="BP251" i="5"/>
  <c r="BN288" i="5"/>
  <c r="BV288" i="5" s="1"/>
  <c r="BN91" i="5"/>
  <c r="BV91" i="5" s="1"/>
  <c r="BO178" i="5"/>
  <c r="BN455" i="5"/>
  <c r="BV455" i="5" s="1"/>
  <c r="BO460" i="5"/>
  <c r="BQ458" i="5"/>
  <c r="BW458" i="5" s="1"/>
  <c r="BO422" i="5"/>
  <c r="BN390" i="5"/>
  <c r="BV390" i="5" s="1"/>
  <c r="BN415" i="5"/>
  <c r="BV415" i="5" s="1"/>
  <c r="BP482" i="5"/>
  <c r="BQ454" i="5"/>
  <c r="BW454" i="5" s="1"/>
  <c r="BQ466" i="5"/>
  <c r="BW466" i="5" s="1"/>
  <c r="BO489" i="5"/>
  <c r="BN466" i="5"/>
  <c r="BV466" i="5" s="1"/>
  <c r="BQ457" i="5"/>
  <c r="BW457" i="5" s="1"/>
  <c r="BP404" i="5"/>
  <c r="BN469" i="5"/>
  <c r="BV469" i="5" s="1"/>
  <c r="BP443" i="5"/>
  <c r="BP309" i="5"/>
  <c r="BQ332" i="5"/>
  <c r="BW332" i="5" s="1"/>
  <c r="BO386" i="5"/>
  <c r="BN386" i="5"/>
  <c r="BV386" i="5" s="1"/>
  <c r="BQ367" i="5"/>
  <c r="BW367" i="5" s="1"/>
  <c r="BN397" i="5"/>
  <c r="BV397" i="5" s="1"/>
  <c r="BP402" i="5"/>
  <c r="BP375" i="5"/>
  <c r="BO375" i="5"/>
  <c r="BP405" i="5"/>
  <c r="BQ443" i="5"/>
  <c r="BW443" i="5" s="1"/>
  <c r="BO262" i="5"/>
  <c r="BP305" i="5"/>
  <c r="BN462" i="5"/>
  <c r="BV462" i="5" s="1"/>
  <c r="BO438" i="5"/>
  <c r="BO385" i="5"/>
  <c r="BO336" i="5"/>
  <c r="BP321" i="5"/>
  <c r="BP372" i="5"/>
  <c r="BO334" i="5"/>
  <c r="BN208" i="5"/>
  <c r="BV208" i="5" s="1"/>
  <c r="BN238" i="5"/>
  <c r="BV238" i="5" s="1"/>
  <c r="BN249" i="5"/>
  <c r="BV249" i="5" s="1"/>
  <c r="BQ279" i="5"/>
  <c r="BW279" i="5" s="1"/>
  <c r="BO168" i="5"/>
  <c r="BQ298" i="5"/>
  <c r="BW298" i="5" s="1"/>
  <c r="BP229" i="5"/>
  <c r="BN241" i="5"/>
  <c r="BV241" i="5" s="1"/>
  <c r="BO268" i="5"/>
  <c r="BN334" i="5"/>
  <c r="BV334" i="5" s="1"/>
  <c r="BQ488" i="5"/>
  <c r="BW488" i="5" s="1"/>
  <c r="BP152" i="5"/>
  <c r="BN244" i="5"/>
  <c r="BV244" i="5" s="1"/>
  <c r="BO259" i="5"/>
  <c r="BN261" i="5"/>
  <c r="BV261" i="5" s="1"/>
  <c r="BQ208" i="5"/>
  <c r="BW208" i="5" s="1"/>
  <c r="BQ92" i="5"/>
  <c r="BW92" i="5" s="1"/>
  <c r="BN120" i="5"/>
  <c r="BV120" i="5" s="1"/>
  <c r="BQ111" i="5"/>
  <c r="BW111" i="5" s="1"/>
  <c r="BQ118" i="5"/>
  <c r="BW118" i="5" s="1"/>
  <c r="BP175" i="5"/>
  <c r="BQ165" i="5"/>
  <c r="BW165" i="5" s="1"/>
  <c r="BP209" i="5"/>
  <c r="BP160" i="5"/>
  <c r="BO160" i="5"/>
  <c r="BN160" i="5"/>
  <c r="BV160" i="5" s="1"/>
  <c r="BN132" i="5"/>
  <c r="BV132" i="5" s="1"/>
  <c r="BP195" i="5"/>
  <c r="BO274" i="5"/>
  <c r="BP235" i="5"/>
  <c r="BO251" i="5"/>
  <c r="BQ131" i="5"/>
  <c r="BW131" i="5" s="1"/>
  <c r="BQ453" i="5"/>
  <c r="BW453" i="5" s="1"/>
  <c r="BP453" i="5"/>
  <c r="BO453" i="5"/>
  <c r="BN417" i="5"/>
  <c r="BV417" i="5" s="1"/>
  <c r="BQ388" i="5"/>
  <c r="BW388" i="5" s="1"/>
  <c r="BP403" i="5"/>
  <c r="BO475" i="5"/>
  <c r="BO449" i="5"/>
  <c r="BP461" i="5"/>
  <c r="BQ487" i="5"/>
  <c r="BW487" i="5" s="1"/>
  <c r="BQ464" i="5"/>
  <c r="BW464" i="5" s="1"/>
  <c r="BO452" i="5"/>
  <c r="BP399" i="5"/>
  <c r="BN457" i="5"/>
  <c r="BV457" i="5" s="1"/>
  <c r="BN438" i="5"/>
  <c r="BV438" i="5" s="1"/>
  <c r="BP304" i="5"/>
  <c r="BP327" i="5"/>
  <c r="BO384" i="5"/>
  <c r="BN384" i="5"/>
  <c r="BV384" i="5" s="1"/>
  <c r="BQ360" i="5"/>
  <c r="BW360" i="5" s="1"/>
  <c r="BO388" i="5"/>
  <c r="BQ377" i="5"/>
  <c r="BW377" i="5" s="1"/>
  <c r="BP373" i="5"/>
  <c r="BO373" i="5"/>
  <c r="BO399" i="5"/>
  <c r="BQ431" i="5"/>
  <c r="BW431" i="5" s="1"/>
  <c r="BP260" i="5"/>
  <c r="BO490" i="5"/>
  <c r="BO450" i="5"/>
  <c r="BP411" i="5"/>
  <c r="BQ356" i="5"/>
  <c r="BW356" i="5" s="1"/>
  <c r="BO331" i="5"/>
  <c r="BN316" i="5"/>
  <c r="BV316" i="5" s="1"/>
  <c r="BO370" i="5"/>
  <c r="BQ329" i="5"/>
  <c r="BW329" i="5" s="1"/>
  <c r="BN203" i="5"/>
  <c r="BV203" i="5" s="1"/>
  <c r="BN233" i="5"/>
  <c r="BV233" i="5" s="1"/>
  <c r="BO245" i="5"/>
  <c r="BN277" i="5"/>
  <c r="BV277" i="5" s="1"/>
  <c r="BQ166" i="5"/>
  <c r="BW166" i="5" s="1"/>
  <c r="BP295" i="5"/>
  <c r="BP224" i="5"/>
  <c r="BQ239" i="5"/>
  <c r="BW239" i="5" s="1"/>
  <c r="BN266" i="5"/>
  <c r="BV266" i="5" s="1"/>
  <c r="BP274" i="5"/>
  <c r="BN374" i="5"/>
  <c r="BV374" i="5" s="1"/>
  <c r="BP147" i="5"/>
  <c r="BN237" i="5"/>
  <c r="BV237" i="5" s="1"/>
  <c r="BQ255" i="5"/>
  <c r="BW255" i="5" s="1"/>
  <c r="BO255" i="5"/>
  <c r="BQ203" i="5"/>
  <c r="BW203" i="5" s="1"/>
  <c r="BP89" i="5"/>
  <c r="BN106" i="5"/>
  <c r="BV106" i="5" s="1"/>
  <c r="BQ104" i="5"/>
  <c r="BW104" i="5" s="1"/>
  <c r="BP111" i="5"/>
  <c r="BQ158" i="5"/>
  <c r="BW158" i="5" s="1"/>
  <c r="BQ153" i="5"/>
  <c r="BW153" i="5" s="1"/>
  <c r="BN196" i="5"/>
  <c r="BV196" i="5" s="1"/>
  <c r="BO271" i="5"/>
  <c r="BQ155" i="5"/>
  <c r="BW155" i="5" s="1"/>
  <c r="BP155" i="5"/>
  <c r="BO155" i="5"/>
  <c r="BP130" i="5"/>
  <c r="BN174" i="5"/>
  <c r="BV174" i="5" s="1"/>
  <c r="BN239" i="5"/>
  <c r="BV239" i="5" s="1"/>
  <c r="BP217" i="5"/>
  <c r="BN235" i="5"/>
  <c r="BV235" i="5" s="1"/>
  <c r="BO161" i="5"/>
  <c r="BN193" i="5"/>
  <c r="BV193" i="5" s="1"/>
  <c r="BN448" i="5"/>
  <c r="BV448" i="5" s="1"/>
  <c r="BP446" i="5"/>
  <c r="BQ451" i="5"/>
  <c r="BW451" i="5" s="1"/>
  <c r="BQ415" i="5"/>
  <c r="BW415" i="5" s="1"/>
  <c r="BN385" i="5"/>
  <c r="BV385" i="5" s="1"/>
  <c r="BQ500" i="5"/>
  <c r="BW500" i="5" s="1"/>
  <c r="BQ468" i="5"/>
  <c r="BW468" i="5" s="1"/>
  <c r="BP442" i="5"/>
  <c r="BP454" i="5"/>
  <c r="BP480" i="5"/>
  <c r="BP459" i="5"/>
  <c r="BO445" i="5"/>
  <c r="BO394" i="5"/>
  <c r="BQ450" i="5"/>
  <c r="BW450" i="5" s="1"/>
  <c r="BQ436" i="5"/>
  <c r="BW436" i="5" s="1"/>
  <c r="BO299" i="5"/>
  <c r="BQ317" i="5"/>
  <c r="BW317" i="5" s="1"/>
  <c r="BN362" i="5"/>
  <c r="BV362" i="5" s="1"/>
  <c r="BN357" i="5"/>
  <c r="BV357" i="5" s="1"/>
  <c r="BO352" i="5"/>
  <c r="BQ369" i="5"/>
  <c r="BW369" i="5" s="1"/>
  <c r="BQ375" i="5"/>
  <c r="BW375" i="5" s="1"/>
  <c r="BO371" i="5"/>
  <c r="BN371" i="5"/>
  <c r="BV371" i="5" s="1"/>
  <c r="BP390" i="5"/>
  <c r="BP408" i="5"/>
  <c r="BN257" i="5"/>
  <c r="BV257" i="5" s="1"/>
  <c r="BO466" i="5"/>
  <c r="BO423" i="5"/>
  <c r="BO396" i="5"/>
  <c r="BN353" i="5"/>
  <c r="BV353" i="5" s="1"/>
  <c r="BP326" i="5"/>
  <c r="BP497" i="5"/>
  <c r="BN368" i="5"/>
  <c r="BV368" i="5" s="1"/>
  <c r="BQ324" i="5"/>
  <c r="BW324" i="5" s="1"/>
  <c r="BQ198" i="5"/>
  <c r="BW198" i="5" s="1"/>
  <c r="BQ231" i="5"/>
  <c r="BW231" i="5" s="1"/>
  <c r="BO243" i="5"/>
  <c r="BO260" i="5"/>
  <c r="BP161" i="5"/>
  <c r="BN284" i="5"/>
  <c r="BV284" i="5" s="1"/>
  <c r="BN219" i="5"/>
  <c r="BV219" i="5" s="1"/>
  <c r="BO229" i="5"/>
  <c r="BN264" i="5"/>
  <c r="BV264" i="5" s="1"/>
  <c r="BO272" i="5"/>
  <c r="BO329" i="5"/>
  <c r="BQ142" i="5"/>
  <c r="BW142" i="5" s="1"/>
  <c r="BN232" i="5"/>
  <c r="BV232" i="5" s="1"/>
  <c r="BN248" i="5"/>
  <c r="BV248" i="5" s="1"/>
  <c r="BQ253" i="5"/>
  <c r="BW253" i="5" s="1"/>
  <c r="BN200" i="5"/>
  <c r="BV200" i="5" s="1"/>
  <c r="BQ99" i="5"/>
  <c r="BW99" i="5" s="1"/>
  <c r="BP99" i="5"/>
  <c r="BP104" i="5"/>
  <c r="BO151" i="5"/>
  <c r="BN151" i="5"/>
  <c r="BV151" i="5" s="1"/>
  <c r="BO189" i="5"/>
  <c r="BQ206" i="5"/>
  <c r="BW206" i="5" s="1"/>
  <c r="BP136" i="5"/>
  <c r="BO136" i="5"/>
  <c r="BN136" i="5"/>
  <c r="BV136" i="5" s="1"/>
  <c r="BP128" i="5"/>
  <c r="BN157" i="5"/>
  <c r="BV157" i="5" s="1"/>
  <c r="BP205" i="5"/>
  <c r="BO205" i="5"/>
  <c r="BO231" i="5"/>
  <c r="BP122" i="5"/>
  <c r="BP246" i="5"/>
  <c r="BQ446" i="5"/>
  <c r="BW446" i="5" s="1"/>
  <c r="BO441" i="5"/>
  <c r="BO446" i="5"/>
  <c r="BP410" i="5"/>
  <c r="BQ373" i="5"/>
  <c r="BW373" i="5" s="1"/>
  <c r="BN493" i="5"/>
  <c r="BV493" i="5" s="1"/>
  <c r="BP456" i="5"/>
  <c r="BO437" i="5"/>
  <c r="BN449" i="5"/>
  <c r="BV449" i="5" s="1"/>
  <c r="BN473" i="5"/>
  <c r="BV473" i="5" s="1"/>
  <c r="BP452" i="5"/>
  <c r="BN440" i="5"/>
  <c r="BV440" i="5" s="1"/>
  <c r="BP389" i="5"/>
  <c r="BQ438" i="5"/>
  <c r="BW438" i="5" s="1"/>
  <c r="BP431" i="5"/>
  <c r="BO291" i="5"/>
  <c r="BO309" i="5"/>
  <c r="BO357" i="5"/>
  <c r="BP352" i="5"/>
  <c r="BQ345" i="5"/>
  <c r="BW345" i="5" s="1"/>
  <c r="BP367" i="5"/>
  <c r="BP369" i="5"/>
  <c r="BN369" i="5"/>
  <c r="BV369" i="5" s="1"/>
  <c r="BP365" i="5"/>
  <c r="BN379" i="5"/>
  <c r="BV379" i="5" s="1"/>
  <c r="BN399" i="5"/>
  <c r="BV399" i="5" s="1"/>
  <c r="BN252" i="5"/>
  <c r="BV252" i="5" s="1"/>
  <c r="BO462" i="5"/>
  <c r="BO419" i="5"/>
  <c r="BP385" i="5"/>
  <c r="BQ351" i="5"/>
  <c r="BW351" i="5" s="1"/>
  <c r="BQ321" i="5"/>
  <c r="BW321" i="5" s="1"/>
  <c r="BN489" i="5"/>
  <c r="BV489" i="5" s="1"/>
  <c r="BO366" i="5"/>
  <c r="BO319" i="5"/>
  <c r="BQ193" i="5"/>
  <c r="BW193" i="5" s="1"/>
  <c r="BN228" i="5"/>
  <c r="BV228" i="5" s="1"/>
  <c r="BP231" i="5"/>
  <c r="BQ247" i="5"/>
  <c r="BW247" i="5" s="1"/>
  <c r="BP468" i="5"/>
  <c r="BQ281" i="5"/>
  <c r="BW281" i="5" s="1"/>
  <c r="BO214" i="5"/>
  <c r="BO224" i="5"/>
  <c r="BO252" i="5"/>
  <c r="BN268" i="5"/>
  <c r="BV268" i="5" s="1"/>
  <c r="BP286" i="5"/>
  <c r="BN139" i="5"/>
  <c r="BV139" i="5" s="1"/>
  <c r="BQ225" i="5"/>
  <c r="BW225" i="5" s="1"/>
  <c r="BO414" i="5"/>
  <c r="BO242" i="5"/>
  <c r="BN195" i="5"/>
  <c r="BV195" i="5" s="1"/>
  <c r="BN94" i="5"/>
  <c r="BV94" i="5" s="1"/>
  <c r="BO92" i="5"/>
  <c r="BO99" i="5"/>
  <c r="BO149" i="5"/>
  <c r="BO125" i="5"/>
  <c r="BQ182" i="5"/>
  <c r="BW182" i="5" s="1"/>
  <c r="BP182" i="5"/>
  <c r="BQ132" i="5"/>
  <c r="BW132" i="5" s="1"/>
  <c r="BP132" i="5"/>
  <c r="BQ134" i="5"/>
  <c r="BW134" i="5" s="1"/>
  <c r="BO121" i="5"/>
  <c r="BQ150" i="5"/>
  <c r="BW150" i="5" s="1"/>
  <c r="BO195" i="5"/>
  <c r="BN169" i="5"/>
  <c r="BV169" i="5" s="1"/>
  <c r="BN205" i="5"/>
  <c r="BV205" i="5" s="1"/>
  <c r="BP273" i="5"/>
  <c r="BN183" i="5"/>
  <c r="BV183" i="5" s="1"/>
  <c r="BP441" i="5"/>
  <c r="BQ439" i="5"/>
  <c r="BW439" i="5" s="1"/>
  <c r="BN441" i="5"/>
  <c r="BV441" i="5" s="1"/>
  <c r="BO405" i="5"/>
  <c r="BP368" i="5"/>
  <c r="BQ491" i="5"/>
  <c r="BW491" i="5" s="1"/>
  <c r="BQ449" i="5"/>
  <c r="BW449" i="5" s="1"/>
  <c r="BQ435" i="5"/>
  <c r="BW435" i="5" s="1"/>
  <c r="BQ447" i="5"/>
  <c r="BW447" i="5" s="1"/>
  <c r="BQ471" i="5"/>
  <c r="BW471" i="5" s="1"/>
  <c r="BN447" i="5"/>
  <c r="BV447" i="5" s="1"/>
  <c r="BO433" i="5"/>
  <c r="BO379" i="5"/>
  <c r="BQ426" i="5"/>
  <c r="BW426" i="5" s="1"/>
  <c r="BN426" i="5"/>
  <c r="BV426" i="5" s="1"/>
  <c r="BQ289" i="5"/>
  <c r="BW289" i="5" s="1"/>
  <c r="BO304" i="5"/>
  <c r="BQ352" i="5"/>
  <c r="BW352" i="5" s="1"/>
  <c r="BN347" i="5"/>
  <c r="BV347" i="5" s="1"/>
  <c r="BP340" i="5"/>
  <c r="BP360" i="5"/>
  <c r="BO367" i="5"/>
  <c r="BN367" i="5"/>
  <c r="BV367" i="5" s="1"/>
  <c r="BN355" i="5"/>
  <c r="BV355" i="5" s="1"/>
  <c r="BN377" i="5"/>
  <c r="BV377" i="5" s="1"/>
  <c r="BQ392" i="5"/>
  <c r="BW392" i="5" s="1"/>
  <c r="BN247" i="5"/>
  <c r="BV247" i="5" s="1"/>
  <c r="BN454" i="5"/>
  <c r="BV454" i="5" s="1"/>
  <c r="BN394" i="5"/>
  <c r="BV394" i="5" s="1"/>
  <c r="BN361" i="5"/>
  <c r="BV361" i="5" s="1"/>
  <c r="BO346" i="5"/>
  <c r="BO316" i="5"/>
  <c r="BN461" i="5"/>
  <c r="BV461" i="5" s="1"/>
  <c r="BQ349" i="5"/>
  <c r="BW349" i="5" s="1"/>
  <c r="BO480" i="5"/>
  <c r="BO185" i="5"/>
  <c r="BQ226" i="5"/>
  <c r="BW226" i="5" s="1"/>
  <c r="BP226" i="5"/>
  <c r="BN245" i="5"/>
  <c r="BV245" i="5" s="1"/>
  <c r="BO279" i="5"/>
  <c r="BQ266" i="5"/>
  <c r="BW266" i="5" s="1"/>
  <c r="BO209" i="5"/>
  <c r="BN214" i="5"/>
  <c r="BV214" i="5" s="1"/>
  <c r="BQ250" i="5"/>
  <c r="BW250" i="5" s="1"/>
  <c r="BP250" i="5"/>
  <c r="BQ278" i="5"/>
  <c r="BW278" i="5" s="1"/>
  <c r="BP137" i="5"/>
  <c r="BN222" i="5"/>
  <c r="BV222" i="5" s="1"/>
  <c r="BO364" i="5"/>
  <c r="BQ235" i="5"/>
  <c r="BW235" i="5" s="1"/>
  <c r="BP190" i="5"/>
  <c r="BP92" i="5"/>
  <c r="BN89" i="5"/>
  <c r="BV89" i="5" s="1"/>
  <c r="BN92" i="5"/>
  <c r="BV92" i="5" s="1"/>
  <c r="BN213" i="5"/>
  <c r="BV213" i="5" s="1"/>
  <c r="BQ140" i="5"/>
  <c r="BW140" i="5" s="1"/>
  <c r="BN184" i="5"/>
  <c r="BV184" i="5" s="1"/>
  <c r="BN436" i="5"/>
  <c r="BV436" i="5" s="1"/>
  <c r="BP434" i="5"/>
  <c r="BP439" i="5"/>
  <c r="BO495" i="5"/>
  <c r="BN495" i="5"/>
  <c r="BV495" i="5" s="1"/>
  <c r="BN484" i="5"/>
  <c r="BV484" i="5" s="1"/>
  <c r="BO444" i="5"/>
  <c r="BP430" i="5"/>
  <c r="BO442" i="5"/>
  <c r="BP466" i="5"/>
  <c r="BP445" i="5"/>
  <c r="BN428" i="5"/>
  <c r="BV428" i="5" s="1"/>
  <c r="BO374" i="5"/>
  <c r="BN409" i="5"/>
  <c r="BV409" i="5" s="1"/>
  <c r="BQ424" i="5"/>
  <c r="BW424" i="5" s="1"/>
  <c r="BO286" i="5"/>
  <c r="BN299" i="5"/>
  <c r="BV299" i="5" s="1"/>
  <c r="BO347" i="5"/>
  <c r="BQ340" i="5"/>
  <c r="BW340" i="5" s="1"/>
  <c r="BN332" i="5"/>
  <c r="BV332" i="5" s="1"/>
  <c r="BQ355" i="5"/>
  <c r="BW355" i="5" s="1"/>
  <c r="BO360" i="5"/>
  <c r="BQ365" i="5"/>
  <c r="BW365" i="5" s="1"/>
  <c r="BN350" i="5"/>
  <c r="BV350" i="5" s="1"/>
  <c r="BN375" i="5"/>
  <c r="BV375" i="5" s="1"/>
  <c r="BO390" i="5"/>
  <c r="BQ245" i="5"/>
  <c r="BW245" i="5" s="1"/>
  <c r="BN443" i="5"/>
  <c r="BV443" i="5" s="1"/>
  <c r="BN392" i="5"/>
  <c r="BV392" i="5" s="1"/>
  <c r="BO353" i="5"/>
  <c r="BO341" i="5"/>
  <c r="BN308" i="5"/>
  <c r="BV308" i="5" s="1"/>
  <c r="BO426" i="5"/>
  <c r="BO344" i="5"/>
  <c r="BO372" i="5"/>
  <c r="BQ180" i="5"/>
  <c r="BW180" i="5" s="1"/>
  <c r="BP221" i="5"/>
  <c r="BO221" i="5"/>
  <c r="BN243" i="5"/>
  <c r="BV243" i="5" s="1"/>
  <c r="BP258" i="5"/>
  <c r="BN262" i="5"/>
  <c r="BV262" i="5" s="1"/>
  <c r="BQ204" i="5"/>
  <c r="BW204" i="5" s="1"/>
  <c r="BN209" i="5"/>
  <c r="BV209" i="5" s="1"/>
  <c r="BP239" i="5"/>
  <c r="BO239" i="5"/>
  <c r="BP276" i="5"/>
  <c r="BQ460" i="5"/>
  <c r="BW460" i="5" s="1"/>
  <c r="BQ220" i="5"/>
  <c r="BW220" i="5" s="1"/>
  <c r="BQ337" i="5"/>
  <c r="BW337" i="5" s="1"/>
  <c r="BP230" i="5"/>
  <c r="BN182" i="5"/>
  <c r="BV182" i="5" s="1"/>
  <c r="BO89" i="5"/>
  <c r="BN145" i="5"/>
  <c r="BV145" i="5" s="1"/>
  <c r="BP116" i="5"/>
  <c r="BO170" i="5"/>
  <c r="BO165" i="5"/>
  <c r="BO114" i="5"/>
  <c r="BQ121" i="5"/>
  <c r="BW121" i="5" s="1"/>
  <c r="BQ130" i="5"/>
  <c r="BO95" i="5"/>
  <c r="BP146" i="5"/>
  <c r="BQ152" i="5"/>
  <c r="BW152" i="5" s="1"/>
  <c r="BO150" i="5"/>
  <c r="BP197" i="5"/>
  <c r="BO227" i="5"/>
  <c r="BP131" i="5"/>
  <c r="BO179" i="5"/>
  <c r="BQ434" i="5"/>
  <c r="BW434" i="5" s="1"/>
  <c r="BN429" i="5"/>
  <c r="BV429" i="5" s="1"/>
  <c r="BO434" i="5"/>
  <c r="BQ493" i="5"/>
  <c r="BW493" i="5" s="1"/>
  <c r="BP493" i="5"/>
  <c r="BQ482" i="5"/>
  <c r="BW482" i="5" s="1"/>
  <c r="BQ437" i="5"/>
  <c r="BW437" i="5" s="1"/>
  <c r="BO425" i="5"/>
  <c r="BN437" i="5"/>
  <c r="BV437" i="5" s="1"/>
  <c r="BO461" i="5"/>
  <c r="BO440" i="5"/>
  <c r="BP421" i="5"/>
  <c r="BO369" i="5"/>
  <c r="BN404" i="5"/>
  <c r="BV404" i="5" s="1"/>
  <c r="BQ419" i="5"/>
  <c r="BW419" i="5" s="1"/>
  <c r="BQ284" i="5"/>
  <c r="BW284" i="5" s="1"/>
  <c r="BQ294" i="5"/>
  <c r="BW294" i="5" s="1"/>
  <c r="BP332" i="5"/>
  <c r="BO332" i="5"/>
  <c r="BP322" i="5"/>
  <c r="BN352" i="5"/>
  <c r="BV352" i="5" s="1"/>
  <c r="BP355" i="5"/>
  <c r="BN360" i="5"/>
  <c r="BV360" i="5" s="1"/>
  <c r="BO343" i="5"/>
  <c r="BO365" i="5"/>
  <c r="BO381" i="5"/>
  <c r="BP498" i="5"/>
  <c r="BN431" i="5"/>
  <c r="BV431" i="5" s="1"/>
  <c r="BO383" i="5"/>
  <c r="BP346" i="5"/>
  <c r="BP336" i="5"/>
  <c r="BN303" i="5"/>
  <c r="BV303" i="5" s="1"/>
  <c r="BN418" i="5"/>
  <c r="BV418" i="5" s="1"/>
  <c r="BP339" i="5"/>
  <c r="BO354" i="5"/>
  <c r="BO175" i="5"/>
  <c r="BQ211" i="5"/>
  <c r="BW211" i="5" s="1"/>
  <c r="BP211" i="5"/>
  <c r="BQ445" i="5"/>
  <c r="BW445" i="5" s="1"/>
  <c r="BQ256" i="5"/>
  <c r="BW256" i="5" s="1"/>
  <c r="BN258" i="5"/>
  <c r="BV258" i="5" s="1"/>
  <c r="BQ199" i="5"/>
  <c r="BW199" i="5" s="1"/>
  <c r="BP204" i="5"/>
  <c r="BQ234" i="5"/>
  <c r="BW234" i="5" s="1"/>
  <c r="BP234" i="5"/>
  <c r="BN274" i="5"/>
  <c r="BV274" i="5" s="1"/>
  <c r="BP393" i="5"/>
  <c r="BQ215" i="5"/>
  <c r="BW215" i="5" s="1"/>
  <c r="BQ291" i="5"/>
  <c r="BW291" i="5" s="1"/>
  <c r="BO210" i="5"/>
  <c r="BQ170" i="5"/>
  <c r="BW170" i="5" s="1"/>
  <c r="BN141" i="5"/>
  <c r="BV141" i="5" s="1"/>
  <c r="BN111" i="5"/>
  <c r="BV111" i="5" s="1"/>
  <c r="BP165" i="5"/>
  <c r="BQ160" i="5"/>
  <c r="BW160" i="5" s="1"/>
  <c r="BN109" i="5"/>
  <c r="BV109" i="5" s="1"/>
  <c r="BN114" i="5"/>
  <c r="BV114" i="5" s="1"/>
  <c r="BQ128" i="5"/>
  <c r="BQ93" i="5"/>
  <c r="BW93" i="5" s="1"/>
  <c r="BO142" i="5"/>
  <c r="BP150" i="5"/>
  <c r="BO148" i="5"/>
  <c r="BP188" i="5"/>
  <c r="BQ213" i="5"/>
  <c r="BW213" i="5" s="1"/>
  <c r="BO429" i="5"/>
  <c r="BQ422" i="5"/>
  <c r="BW422" i="5" s="1"/>
  <c r="BQ427" i="5"/>
  <c r="BW427" i="5" s="1"/>
  <c r="BN486" i="5"/>
  <c r="BV486" i="5" s="1"/>
  <c r="BP484" i="5"/>
  <c r="BN477" i="5"/>
  <c r="BV477" i="5" s="1"/>
  <c r="BO432" i="5"/>
  <c r="BN420" i="5"/>
  <c r="BV420" i="5" s="1"/>
  <c r="BP435" i="5"/>
  <c r="BO454" i="5"/>
  <c r="BP433" i="5"/>
  <c r="BP416" i="5"/>
  <c r="BO494" i="5"/>
  <c r="BO492" i="5"/>
  <c r="BO456" i="5"/>
  <c r="BN279" i="5"/>
  <c r="BV279" i="5" s="1"/>
  <c r="BN291" i="5"/>
  <c r="BV291" i="5" s="1"/>
  <c r="BO327" i="5"/>
  <c r="BN327" i="5"/>
  <c r="BV327" i="5" s="1"/>
  <c r="BN317" i="5"/>
  <c r="BV317" i="5" s="1"/>
  <c r="BQ350" i="5"/>
  <c r="BW350" i="5" s="1"/>
  <c r="BP350" i="5"/>
  <c r="BO355" i="5"/>
  <c r="BN335" i="5"/>
  <c r="BV335" i="5" s="1"/>
  <c r="BQ363" i="5"/>
  <c r="BW363" i="5" s="1"/>
  <c r="BN365" i="5"/>
  <c r="BV365" i="5" s="1"/>
  <c r="BQ490" i="5"/>
  <c r="BW490" i="5" s="1"/>
  <c r="BP419" i="5"/>
  <c r="BO361" i="5"/>
  <c r="BP341" i="5"/>
  <c r="BP331" i="5"/>
  <c r="BQ301" i="5"/>
  <c r="BW301" i="5" s="1"/>
  <c r="BP407" i="5"/>
  <c r="BQ334" i="5"/>
  <c r="BW334" i="5" s="1"/>
  <c r="BP349" i="5"/>
  <c r="BN170" i="5"/>
  <c r="BV170" i="5" s="1"/>
  <c r="BP198" i="5"/>
  <c r="BQ201" i="5"/>
  <c r="BW201" i="5" s="1"/>
  <c r="BQ362" i="5"/>
  <c r="BW362" i="5" s="1"/>
  <c r="BQ236" i="5"/>
  <c r="BW236" i="5" s="1"/>
  <c r="BO256" i="5"/>
  <c r="BN191" i="5"/>
  <c r="BV191" i="5" s="1"/>
  <c r="BP199" i="5"/>
  <c r="BN229" i="5"/>
  <c r="BV229" i="5" s="1"/>
  <c r="BP227" i="5"/>
  <c r="BN250" i="5"/>
  <c r="BV250" i="5" s="1"/>
  <c r="BQ342" i="5"/>
  <c r="BW342" i="5" s="1"/>
  <c r="BN212" i="5"/>
  <c r="BV212" i="5" s="1"/>
  <c r="BP288" i="5"/>
  <c r="BQ382" i="5"/>
  <c r="BW382" i="5" s="1"/>
  <c r="BN165" i="5"/>
  <c r="BV165" i="5" s="1"/>
  <c r="BN127" i="5"/>
  <c r="BV127" i="5" s="1"/>
  <c r="BQ109" i="5"/>
  <c r="BW109" i="5" s="1"/>
  <c r="BP153" i="5"/>
  <c r="BP123" i="5"/>
  <c r="BO102" i="5"/>
  <c r="BQ107" i="5"/>
  <c r="BW107" i="5" s="1"/>
  <c r="BP121" i="5"/>
  <c r="BO140" i="5"/>
  <c r="BP148" i="5"/>
  <c r="BN146" i="5"/>
  <c r="BV146" i="5" s="1"/>
  <c r="BQ171" i="5"/>
  <c r="BW171" i="5" s="1"/>
  <c r="BQ210" i="5"/>
  <c r="BW210" i="5" s="1"/>
  <c r="BN122" i="5"/>
  <c r="BV122" i="5" s="1"/>
  <c r="BQ119" i="5"/>
  <c r="BW119" i="5" s="1"/>
  <c r="BO96" i="5"/>
  <c r="BP129" i="5"/>
  <c r="BN424" i="5"/>
  <c r="BV424" i="5" s="1"/>
  <c r="BP417" i="5"/>
  <c r="BP422" i="5"/>
  <c r="BQ484" i="5"/>
  <c r="BW484" i="5" s="1"/>
  <c r="BP477" i="5"/>
  <c r="BP475" i="5"/>
  <c r="BQ425" i="5"/>
  <c r="BW425" i="5" s="1"/>
  <c r="BQ418" i="5"/>
  <c r="BW418" i="5" s="1"/>
  <c r="BO430" i="5"/>
  <c r="BP447" i="5"/>
  <c r="BO428" i="5"/>
  <c r="BN411" i="5"/>
  <c r="BV411" i="5" s="1"/>
  <c r="BQ492" i="5"/>
  <c r="BW492" i="5" s="1"/>
  <c r="BP483" i="5"/>
  <c r="BQ452" i="5"/>
  <c r="BW452" i="5" s="1"/>
  <c r="BP269" i="5"/>
  <c r="BP289" i="5"/>
  <c r="BP317" i="5"/>
  <c r="BQ322" i="5"/>
  <c r="BW322" i="5" s="1"/>
  <c r="BQ315" i="5"/>
  <c r="BW315" i="5" s="1"/>
  <c r="BP345" i="5"/>
  <c r="BO345" i="5"/>
  <c r="BO350" i="5"/>
  <c r="BO330" i="5"/>
  <c r="BN343" i="5"/>
  <c r="BV343" i="5" s="1"/>
  <c r="BP363" i="5"/>
  <c r="BN474" i="5"/>
  <c r="BV474" i="5" s="1"/>
  <c r="BP394" i="5"/>
  <c r="BN358" i="5"/>
  <c r="BV358" i="5" s="1"/>
  <c r="BQ336" i="5"/>
  <c r="BW336" i="5" s="1"/>
  <c r="BQ326" i="5"/>
  <c r="BW326" i="5" s="1"/>
  <c r="BQ288" i="5"/>
  <c r="BW288" i="5" s="1"/>
  <c r="BO389" i="5"/>
  <c r="BN321" i="5"/>
  <c r="BV321" i="5" s="1"/>
  <c r="BO314" i="5"/>
  <c r="BP163" i="5"/>
  <c r="BP193" i="5"/>
  <c r="BO198" i="5"/>
  <c r="BN326" i="5"/>
  <c r="BV326" i="5" s="1"/>
  <c r="BQ219" i="5"/>
  <c r="BW219" i="5" s="1"/>
  <c r="BN254" i="5"/>
  <c r="BV254" i="5" s="1"/>
  <c r="BQ186" i="5"/>
  <c r="BW186" i="5" s="1"/>
  <c r="BP186" i="5"/>
  <c r="BQ227" i="5"/>
  <c r="BW227" i="5" s="1"/>
  <c r="BQ217" i="5"/>
  <c r="BW217" i="5" s="1"/>
  <c r="BQ244" i="5"/>
  <c r="BW244" i="5" s="1"/>
  <c r="BN283" i="5"/>
  <c r="BV283" i="5" s="1"/>
  <c r="BN207" i="5"/>
  <c r="BV207" i="5" s="1"/>
  <c r="BN280" i="5"/>
  <c r="BV280" i="5" s="1"/>
  <c r="BO359" i="5"/>
  <c r="BP354" i="5"/>
  <c r="BP125" i="5"/>
  <c r="BN104" i="5"/>
  <c r="BV104" i="5" s="1"/>
  <c r="BN125" i="5"/>
  <c r="BV125" i="5" s="1"/>
  <c r="BN116" i="5"/>
  <c r="BV116" i="5" s="1"/>
  <c r="BO97" i="5"/>
  <c r="BN102" i="5"/>
  <c r="BV102" i="5" s="1"/>
  <c r="BP107" i="5"/>
  <c r="BQ126" i="5"/>
  <c r="BW126" i="5" s="1"/>
  <c r="BO146" i="5"/>
  <c r="BN144" i="5"/>
  <c r="BV144" i="5" s="1"/>
  <c r="BN152" i="5"/>
  <c r="BV152" i="5" s="1"/>
  <c r="BQ190" i="5"/>
  <c r="BW190" i="5" s="1"/>
  <c r="BP120" i="5"/>
  <c r="BN419" i="5"/>
  <c r="BV419" i="5" s="1"/>
  <c r="BN412" i="5"/>
  <c r="BV412" i="5" s="1"/>
  <c r="BO417" i="5"/>
  <c r="BN479" i="5"/>
  <c r="BV479" i="5" s="1"/>
  <c r="BO463" i="5"/>
  <c r="BQ456" i="5"/>
  <c r="BW456" i="5" s="1"/>
  <c r="BP420" i="5"/>
  <c r="BP413" i="5"/>
  <c r="BN425" i="5"/>
  <c r="BV425" i="5" s="1"/>
  <c r="BN442" i="5"/>
  <c r="BV442" i="5" s="1"/>
  <c r="BN423" i="5"/>
  <c r="BV423" i="5" s="1"/>
  <c r="BQ409" i="5"/>
  <c r="BW409" i="5" s="1"/>
  <c r="BO485" i="5"/>
  <c r="BO476" i="5"/>
  <c r="BP429" i="5"/>
  <c r="BN256" i="5"/>
  <c r="BV256" i="5" s="1"/>
  <c r="BN286" i="5"/>
  <c r="BV286" i="5" s="1"/>
  <c r="BN309" i="5"/>
  <c r="BV309" i="5" s="1"/>
  <c r="BO317" i="5"/>
  <c r="BP312" i="5"/>
  <c r="BO340" i="5"/>
  <c r="BQ343" i="5"/>
  <c r="BW343" i="5" s="1"/>
  <c r="BN345" i="5"/>
  <c r="BV345" i="5" s="1"/>
  <c r="BO325" i="5"/>
  <c r="BQ338" i="5"/>
  <c r="BW338" i="5" s="1"/>
  <c r="BQ358" i="5"/>
  <c r="BW358" i="5" s="1"/>
  <c r="BQ462" i="5"/>
  <c r="BW462" i="5" s="1"/>
  <c r="BO392" i="5"/>
  <c r="BP353" i="5"/>
  <c r="BQ331" i="5"/>
  <c r="BW331" i="5" s="1"/>
  <c r="BN323" i="5"/>
  <c r="BV323" i="5" s="1"/>
  <c r="BO283" i="5"/>
  <c r="BN387" i="5"/>
  <c r="BV387" i="5" s="1"/>
  <c r="BQ319" i="5"/>
  <c r="BW319" i="5" s="1"/>
  <c r="BP306" i="5"/>
  <c r="BP158" i="5"/>
  <c r="BN185" i="5"/>
  <c r="BV185" i="5" s="1"/>
  <c r="BO193" i="5"/>
  <c r="BP279" i="5"/>
  <c r="BO216" i="5"/>
  <c r="BP241" i="5"/>
  <c r="BQ181" i="5"/>
  <c r="BW181" i="5" s="1"/>
  <c r="BP181" i="5"/>
  <c r="BN224" i="5"/>
  <c r="BV224" i="5" s="1"/>
  <c r="BN204" i="5"/>
  <c r="BV204" i="5" s="1"/>
  <c r="BP237" i="5"/>
  <c r="BP278" i="5"/>
  <c r="BN202" i="5"/>
  <c r="BV202" i="5" s="1"/>
  <c r="BO265" i="5"/>
  <c r="BN319" i="5"/>
  <c r="BV319" i="5" s="1"/>
  <c r="BO263" i="5"/>
  <c r="BQ441" i="5"/>
  <c r="BW441" i="5" s="1"/>
  <c r="BP118" i="5"/>
  <c r="BQ123" i="5"/>
  <c r="BW123" i="5" s="1"/>
  <c r="BP114" i="5"/>
  <c r="BP90" i="5"/>
  <c r="BN97" i="5"/>
  <c r="BV97" i="5" s="1"/>
  <c r="BP95" i="5"/>
  <c r="BO119" i="5"/>
  <c r="BO144" i="5"/>
  <c r="BO126" i="5"/>
  <c r="BN150" i="5"/>
  <c r="BV150" i="5" s="1"/>
  <c r="BQ183" i="5"/>
  <c r="BW183" i="5" s="1"/>
  <c r="BN108" i="5"/>
  <c r="BV108" i="5" s="1"/>
  <c r="BN190" i="5"/>
  <c r="BV190" i="5" s="1"/>
  <c r="BQ417" i="5"/>
  <c r="BW417" i="5" s="1"/>
  <c r="BN407" i="5"/>
  <c r="BV407" i="5" s="1"/>
  <c r="BQ410" i="5"/>
  <c r="BW410" i="5" s="1"/>
  <c r="BQ477" i="5"/>
  <c r="BW477" i="5" s="1"/>
  <c r="BN458" i="5"/>
  <c r="BV458" i="5" s="1"/>
  <c r="BP444" i="5"/>
  <c r="BQ408" i="5"/>
  <c r="BW408" i="5" s="1"/>
  <c r="BO408" i="5"/>
  <c r="BQ423" i="5"/>
  <c r="BW423" i="5" s="1"/>
  <c r="BQ440" i="5"/>
  <c r="BW440" i="5" s="1"/>
  <c r="BQ421" i="5"/>
  <c r="BW421" i="5" s="1"/>
  <c r="BQ404" i="5"/>
  <c r="BW404" i="5" s="1"/>
  <c r="BN478" i="5"/>
  <c r="BV478" i="5" s="1"/>
  <c r="BQ474" i="5"/>
  <c r="BW474" i="5" s="1"/>
  <c r="BP425" i="5"/>
  <c r="BQ254" i="5"/>
  <c r="BW254" i="5" s="1"/>
  <c r="BP284" i="5"/>
  <c r="BQ307" i="5"/>
  <c r="BW307" i="5" s="1"/>
  <c r="BQ312" i="5"/>
  <c r="BW312" i="5" s="1"/>
  <c r="BO307" i="5"/>
  <c r="BQ335" i="5"/>
  <c r="BW335" i="5" s="1"/>
  <c r="BN340" i="5"/>
  <c r="BV340" i="5" s="1"/>
  <c r="BP343" i="5"/>
  <c r="BN320" i="5"/>
  <c r="BV320" i="5" s="1"/>
  <c r="BN330" i="5"/>
  <c r="BV330" i="5" s="1"/>
  <c r="BQ348" i="5"/>
  <c r="BW348" i="5" s="1"/>
  <c r="BO443" i="5"/>
  <c r="BN363" i="5"/>
  <c r="BV363" i="5" s="1"/>
  <c r="BN348" i="5"/>
  <c r="BV348" i="5" s="1"/>
  <c r="BN328" i="5"/>
  <c r="BV328" i="5" s="1"/>
  <c r="BP316" i="5"/>
  <c r="BQ497" i="5"/>
  <c r="BW497" i="5" s="1"/>
  <c r="BQ374" i="5"/>
  <c r="BW374" i="5" s="1"/>
  <c r="BP314" i="5"/>
  <c r="BO296" i="5"/>
  <c r="BO153" i="5"/>
  <c r="BP180" i="5"/>
  <c r="BQ188" i="5"/>
  <c r="BW188" i="5" s="1"/>
  <c r="BN260" i="5"/>
  <c r="BV260" i="5" s="1"/>
  <c r="BO206" i="5"/>
  <c r="BO236" i="5"/>
  <c r="BQ176" i="5"/>
  <c r="BW176" i="5" s="1"/>
  <c r="BP176" i="5"/>
  <c r="BO204" i="5"/>
  <c r="BN199" i="5"/>
  <c r="BV199" i="5" s="1"/>
  <c r="BN234" i="5"/>
  <c r="BV234" i="5" s="1"/>
  <c r="BO276" i="5"/>
  <c r="BQ378" i="5"/>
  <c r="BW378" i="5" s="1"/>
  <c r="BO261" i="5"/>
  <c r="BN311" i="5"/>
  <c r="BV311" i="5" s="1"/>
  <c r="BN223" i="5"/>
  <c r="BV223" i="5" s="1"/>
  <c r="BN359" i="5"/>
  <c r="BV359" i="5" s="1"/>
  <c r="BQ116" i="5"/>
  <c r="BW116" i="5" s="1"/>
  <c r="BN118" i="5"/>
  <c r="BV118" i="5" s="1"/>
  <c r="BO109" i="5"/>
  <c r="BQ95" i="5"/>
  <c r="BW95" i="5" s="1"/>
  <c r="BN90" i="5"/>
  <c r="BV90" i="5" s="1"/>
  <c r="BQ391" i="5"/>
  <c r="BW391" i="5" s="1"/>
  <c r="BO112" i="5"/>
  <c r="BN142" i="5"/>
  <c r="BV142" i="5" s="1"/>
  <c r="BQ124" i="5"/>
  <c r="BW124" i="5" s="1"/>
  <c r="BN148" i="5"/>
  <c r="BV148" i="5" s="1"/>
  <c r="BO166" i="5"/>
  <c r="BP106" i="5"/>
  <c r="BO412" i="5"/>
  <c r="BQ405" i="5"/>
  <c r="BW405" i="5" s="1"/>
  <c r="BP495" i="5"/>
  <c r="BN470" i="5"/>
  <c r="BV470" i="5" s="1"/>
  <c r="BN451" i="5"/>
  <c r="BV451" i="5" s="1"/>
  <c r="BP432" i="5"/>
  <c r="BN403" i="5"/>
  <c r="BV403" i="5" s="1"/>
  <c r="BQ396" i="5"/>
  <c r="BW396" i="5" s="1"/>
  <c r="BP418" i="5"/>
  <c r="BO435" i="5"/>
  <c r="BQ416" i="5"/>
  <c r="BW416" i="5" s="1"/>
  <c r="BP494" i="5"/>
  <c r="BQ476" i="5"/>
  <c r="BW476" i="5" s="1"/>
  <c r="BP450" i="5"/>
  <c r="BP406" i="5"/>
  <c r="BN251" i="5"/>
  <c r="BV251" i="5" s="1"/>
  <c r="BQ272" i="5"/>
  <c r="BW272" i="5" s="1"/>
  <c r="BN304" i="5"/>
  <c r="BV304" i="5" s="1"/>
  <c r="BP307" i="5"/>
  <c r="BP302" i="5"/>
  <c r="BO322" i="5"/>
  <c r="BP335" i="5"/>
  <c r="BO335" i="5"/>
  <c r="BP300" i="5"/>
  <c r="BN325" i="5"/>
  <c r="BV325" i="5" s="1"/>
  <c r="BP338" i="5"/>
  <c r="BO431" i="5"/>
  <c r="BQ361" i="5"/>
  <c r="BW361" i="5" s="1"/>
  <c r="BQ346" i="5"/>
  <c r="BW346" i="5" s="1"/>
  <c r="BO323" i="5"/>
  <c r="BO308" i="5"/>
  <c r="BQ442" i="5"/>
  <c r="BW442" i="5" s="1"/>
  <c r="BQ372" i="5"/>
  <c r="BW372" i="5" s="1"/>
  <c r="BQ311" i="5"/>
  <c r="BW311" i="5" s="1"/>
  <c r="BQ293" i="5"/>
  <c r="BW293" i="5" s="1"/>
  <c r="BO143" i="5"/>
  <c r="BN175" i="5"/>
  <c r="BV175" i="5" s="1"/>
  <c r="BO180" i="5"/>
  <c r="BQ258" i="5"/>
  <c r="BW258" i="5" s="1"/>
  <c r="BN201" i="5"/>
  <c r="BV201" i="5" s="1"/>
  <c r="BQ229" i="5"/>
  <c r="BW229" i="5" s="1"/>
  <c r="BO171" i="5"/>
  <c r="BN171" i="5"/>
  <c r="BV171" i="5" s="1"/>
  <c r="BO199" i="5"/>
  <c r="BQ194" i="5"/>
  <c r="BW194" i="5" s="1"/>
  <c r="BP232" i="5"/>
  <c r="BQ248" i="5"/>
  <c r="BW248" i="5" s="1"/>
  <c r="BP324" i="5"/>
  <c r="BN259" i="5"/>
  <c r="BV259" i="5" s="1"/>
  <c r="BP285" i="5"/>
  <c r="BQ216" i="5"/>
  <c r="BW216" i="5" s="1"/>
  <c r="BQ237" i="5"/>
  <c r="BW237" i="5" s="1"/>
  <c r="BO111" i="5"/>
  <c r="BO116" i="5"/>
  <c r="BP102" i="5"/>
  <c r="BO90" i="5"/>
  <c r="BO311" i="5"/>
  <c r="BP105" i="5"/>
  <c r="BN140" i="5"/>
  <c r="BV140" i="5" s="1"/>
  <c r="BP117" i="5"/>
  <c r="BN126" i="5"/>
  <c r="BV126" i="5" s="1"/>
  <c r="BQ269" i="5"/>
  <c r="BW269" i="5" s="1"/>
  <c r="BO407" i="5"/>
  <c r="BQ400" i="5"/>
  <c r="BW400" i="5" s="1"/>
  <c r="BO486" i="5"/>
  <c r="BN465" i="5"/>
  <c r="BV465" i="5" s="1"/>
  <c r="BN427" i="5"/>
  <c r="BV427" i="5" s="1"/>
  <c r="BQ420" i="5"/>
  <c r="BW420" i="5" s="1"/>
  <c r="BN398" i="5"/>
  <c r="BV398" i="5" s="1"/>
  <c r="BP391" i="5"/>
  <c r="BO413" i="5"/>
  <c r="BN430" i="5"/>
  <c r="BV430" i="5" s="1"/>
  <c r="BO411" i="5"/>
  <c r="BP485" i="5"/>
  <c r="BO469" i="5"/>
  <c r="BP438" i="5"/>
  <c r="BO393" i="5"/>
  <c r="BO246" i="5"/>
  <c r="BO269" i="5"/>
  <c r="BQ297" i="5"/>
  <c r="BW297" i="5" s="1"/>
  <c r="BQ302" i="5"/>
  <c r="BW302" i="5" s="1"/>
  <c r="BO297" i="5"/>
  <c r="BQ320" i="5"/>
  <c r="BW320" i="5" s="1"/>
  <c r="BQ330" i="5"/>
  <c r="BW330" i="5" s="1"/>
  <c r="BP330" i="5"/>
  <c r="BP292" i="5"/>
  <c r="BQ310" i="5"/>
  <c r="BW310" i="5" s="1"/>
  <c r="BQ333" i="5"/>
  <c r="BW333" i="5" s="1"/>
  <c r="BQ394" i="5"/>
  <c r="BW394" i="5" s="1"/>
  <c r="BO358" i="5"/>
  <c r="BQ341" i="5"/>
  <c r="BW341" i="5" s="1"/>
  <c r="BN318" i="5"/>
  <c r="BV318" i="5" s="1"/>
  <c r="BO303" i="5"/>
  <c r="BQ430" i="5"/>
  <c r="BW430" i="5" s="1"/>
  <c r="BP370" i="5"/>
  <c r="BQ306" i="5"/>
  <c r="BW306" i="5" s="1"/>
  <c r="BN282" i="5"/>
  <c r="BV282" i="5" s="1"/>
  <c r="BP138" i="5"/>
  <c r="BO163" i="5"/>
  <c r="BQ173" i="5"/>
  <c r="BW173" i="5" s="1"/>
  <c r="BO247" i="5"/>
  <c r="BN366" i="5"/>
  <c r="BV366" i="5" s="1"/>
  <c r="BQ224" i="5"/>
  <c r="BW224" i="5" s="1"/>
  <c r="BQ164" i="5"/>
  <c r="BW164" i="5" s="1"/>
  <c r="BP164" i="5"/>
  <c r="BQ189" i="5"/>
  <c r="BW189" i="5" s="1"/>
  <c r="BP189" i="5"/>
  <c r="BN227" i="5"/>
  <c r="BV227" i="5" s="1"/>
  <c r="BP244" i="5"/>
  <c r="BN278" i="5"/>
  <c r="BV278" i="5" s="1"/>
  <c r="BQ257" i="5"/>
  <c r="BW257" i="5" s="1"/>
  <c r="BQ273" i="5"/>
  <c r="BW273" i="5" s="1"/>
  <c r="BO192" i="5"/>
  <c r="BQ359" i="5"/>
  <c r="BW359" i="5" s="1"/>
  <c r="BP187" i="5"/>
  <c r="BO104" i="5"/>
  <c r="BQ114" i="5"/>
  <c r="BW114" i="5" s="1"/>
  <c r="BP97" i="5"/>
  <c r="BN492" i="5"/>
  <c r="BV492" i="5" s="1"/>
  <c r="BO100" i="5"/>
  <c r="BP126" i="5"/>
  <c r="BP110" i="5"/>
  <c r="BP124" i="5"/>
  <c r="BN255" i="5"/>
  <c r="BV255" i="5" s="1"/>
  <c r="BQ135" i="5"/>
  <c r="BW135" i="5" s="1"/>
  <c r="BN402" i="5"/>
  <c r="BV402" i="5" s="1"/>
  <c r="BP395" i="5"/>
  <c r="BO479" i="5"/>
  <c r="BP463" i="5"/>
  <c r="BO415" i="5"/>
  <c r="BO403" i="5"/>
  <c r="BP383" i="5"/>
  <c r="BQ386" i="5"/>
  <c r="BW386" i="5" s="1"/>
  <c r="BN408" i="5"/>
  <c r="BV408" i="5" s="1"/>
  <c r="BQ428" i="5"/>
  <c r="BW428" i="5" s="1"/>
  <c r="BN406" i="5"/>
  <c r="BV406" i="5" s="1"/>
  <c r="BO478" i="5"/>
  <c r="BN464" i="5"/>
  <c r="BV464" i="5" s="1"/>
  <c r="BP426" i="5"/>
  <c r="BQ384" i="5"/>
  <c r="BW384" i="5" s="1"/>
  <c r="BP448" i="5"/>
  <c r="BQ259" i="5"/>
  <c r="BW259" i="5" s="1"/>
  <c r="BP294" i="5"/>
  <c r="BP297" i="5"/>
  <c r="BN294" i="5"/>
  <c r="BV294" i="5" s="1"/>
  <c r="BP315" i="5"/>
  <c r="BQ325" i="5"/>
  <c r="BW325" i="5" s="1"/>
  <c r="BP325" i="5"/>
  <c r="BP287" i="5"/>
  <c r="BO300" i="5"/>
  <c r="BQ313" i="5"/>
  <c r="BW313" i="5" s="1"/>
  <c r="BP392" i="5"/>
  <c r="BQ353" i="5"/>
  <c r="BW353" i="5" s="1"/>
  <c r="BN333" i="5"/>
  <c r="BV333" i="5" s="1"/>
  <c r="BQ316" i="5"/>
  <c r="BW316" i="5" s="1"/>
  <c r="BN298" i="5"/>
  <c r="BV298" i="5" s="1"/>
  <c r="BQ407" i="5"/>
  <c r="BW407" i="5" s="1"/>
  <c r="BO368" i="5"/>
  <c r="BN476" i="5"/>
  <c r="BV476" i="5" s="1"/>
  <c r="BP275" i="5"/>
  <c r="BP133" i="5"/>
  <c r="BO158" i="5"/>
  <c r="BQ168" i="5"/>
  <c r="BW168" i="5" s="1"/>
  <c r="BN231" i="5"/>
  <c r="BV231" i="5" s="1"/>
  <c r="BO258" i="5"/>
  <c r="BO219" i="5"/>
  <c r="BQ159" i="5"/>
  <c r="BW159" i="5" s="1"/>
  <c r="BP159" i="5"/>
  <c r="BO186" i="5"/>
  <c r="BN186" i="5"/>
  <c r="BV186" i="5" s="1"/>
  <c r="BP222" i="5"/>
  <c r="BO237" i="5"/>
  <c r="BQ261" i="5"/>
  <c r="BW261" i="5" s="1"/>
  <c r="BP255" i="5"/>
  <c r="BQ271" i="5"/>
  <c r="BW271" i="5" s="1"/>
  <c r="BP185" i="5"/>
  <c r="BP319" i="5"/>
  <c r="BN180" i="5"/>
  <c r="BV180" i="5" s="1"/>
  <c r="BN99" i="5"/>
  <c r="BV99" i="5" s="1"/>
  <c r="BP109" i="5"/>
  <c r="BQ90" i="5"/>
  <c r="BW90" i="5" s="1"/>
  <c r="BO285" i="5"/>
  <c r="BQ228" i="5"/>
  <c r="BW228" i="5" s="1"/>
  <c r="BN93" i="5"/>
  <c r="BV93" i="5" s="1"/>
  <c r="BN119" i="5"/>
  <c r="BV119" i="5" s="1"/>
  <c r="BN105" i="5"/>
  <c r="BV105" i="5" s="1"/>
  <c r="BO117" i="5"/>
  <c r="BO202" i="5"/>
  <c r="BQ106" i="5"/>
  <c r="BW106" i="5" s="1"/>
  <c r="BQ395" i="5"/>
  <c r="BW395" i="5" s="1"/>
  <c r="BQ390" i="5"/>
  <c r="BW390" i="5" s="1"/>
  <c r="BO470" i="5"/>
  <c r="BO458" i="5"/>
  <c r="BN410" i="5"/>
  <c r="BV410" i="5" s="1"/>
  <c r="BO398" i="5"/>
  <c r="BO378" i="5"/>
  <c r="BN383" i="5"/>
  <c r="BV383" i="5" s="1"/>
  <c r="BQ406" i="5"/>
  <c r="BW406" i="5" s="1"/>
  <c r="BP423" i="5"/>
  <c r="BN401" i="5"/>
  <c r="BV401" i="5" s="1"/>
  <c r="BP469" i="5"/>
  <c r="BO457" i="5"/>
  <c r="BQ414" i="5"/>
  <c r="BW414" i="5" s="1"/>
  <c r="BO382" i="5"/>
  <c r="BO406" i="5"/>
  <c r="BP254" i="5"/>
  <c r="BO289" i="5"/>
  <c r="BO294" i="5"/>
  <c r="BQ282" i="5"/>
  <c r="BW282" i="5" s="1"/>
  <c r="BO312" i="5"/>
  <c r="BN322" i="5"/>
  <c r="BV322" i="5" s="1"/>
  <c r="BO320" i="5"/>
  <c r="BQ280" i="5"/>
  <c r="BW280" i="5" s="1"/>
  <c r="BO292" i="5"/>
  <c r="BP310" i="5"/>
  <c r="BN381" i="5"/>
  <c r="BV381" i="5" s="1"/>
  <c r="BO348" i="5"/>
  <c r="BO328" i="5"/>
  <c r="BP308" i="5"/>
  <c r="BN290" i="5"/>
  <c r="BV290" i="5" s="1"/>
  <c r="BQ389" i="5"/>
  <c r="BW389" i="5" s="1"/>
  <c r="BN356" i="5"/>
  <c r="BV356" i="5" s="1"/>
  <c r="BN414" i="5"/>
  <c r="BV414" i="5" s="1"/>
  <c r="BN273" i="5"/>
  <c r="BV273" i="5" s="1"/>
  <c r="BN349" i="5"/>
  <c r="BV349" i="5" s="1"/>
  <c r="BN153" i="5"/>
  <c r="BV153" i="5" s="1"/>
  <c r="BN163" i="5"/>
  <c r="BV163" i="5" s="1"/>
  <c r="BN226" i="5"/>
  <c r="BV226" i="5" s="1"/>
  <c r="BP256" i="5"/>
  <c r="BP214" i="5"/>
  <c r="BO156" i="5"/>
  <c r="BN156" i="5"/>
  <c r="BV156" i="5" s="1"/>
  <c r="BO181" i="5"/>
  <c r="BN181" i="5"/>
  <c r="BV181" i="5" s="1"/>
  <c r="BO217" i="5"/>
  <c r="BO232" i="5"/>
  <c r="BO248" i="5"/>
  <c r="BP242" i="5"/>
  <c r="BQ267" i="5"/>
  <c r="BW267" i="5" s="1"/>
  <c r="BN178" i="5"/>
  <c r="BV178" i="5" s="1"/>
  <c r="BN194" i="5"/>
  <c r="BV194" i="5" s="1"/>
  <c r="BQ175" i="5"/>
  <c r="BW175" i="5" s="1"/>
  <c r="BQ102" i="5"/>
  <c r="BW102" i="5" s="1"/>
  <c r="BP240" i="5"/>
  <c r="BQ275" i="5"/>
  <c r="BW275" i="5" s="1"/>
  <c r="BO211" i="5"/>
  <c r="BQ88" i="5"/>
  <c r="BW88" i="5" s="1"/>
  <c r="BQ117" i="5"/>
  <c r="BW117" i="5" s="1"/>
  <c r="BP103" i="5"/>
  <c r="BQ115" i="5"/>
  <c r="BW115" i="5" s="1"/>
  <c r="BO197" i="5"/>
  <c r="BQ242" i="5"/>
  <c r="BW242" i="5" s="1"/>
  <c r="BO183" i="5"/>
  <c r="BQ380" i="5"/>
  <c r="BW380" i="5" s="1"/>
  <c r="BQ385" i="5"/>
  <c r="BW385" i="5" s="1"/>
  <c r="BO465" i="5"/>
  <c r="BO451" i="5"/>
  <c r="BQ403" i="5"/>
  <c r="BW403" i="5" s="1"/>
  <c r="BN393" i="5"/>
  <c r="BV393" i="5" s="1"/>
  <c r="BN500" i="5"/>
  <c r="BV500" i="5" s="1"/>
  <c r="BQ381" i="5"/>
  <c r="BW381" i="5" s="1"/>
  <c r="BQ401" i="5"/>
  <c r="BW401" i="5" s="1"/>
  <c r="BO418" i="5"/>
  <c r="BN496" i="5"/>
  <c r="BV496" i="5" s="1"/>
  <c r="BO464" i="5"/>
  <c r="BN421" i="5"/>
  <c r="BV421" i="5" s="1"/>
  <c r="BP499" i="5"/>
  <c r="BP362" i="5"/>
  <c r="BP400" i="5"/>
  <c r="BQ249" i="5"/>
  <c r="BW249" i="5" s="1"/>
  <c r="BO284" i="5"/>
  <c r="BN289" i="5"/>
  <c r="BV289" i="5" s="1"/>
  <c r="BO277" i="5"/>
  <c r="BN307" i="5"/>
  <c r="BV307" i="5" s="1"/>
  <c r="BP320" i="5"/>
  <c r="BN315" i="5"/>
  <c r="BV315" i="5" s="1"/>
  <c r="BO275" i="5"/>
  <c r="BO287" i="5"/>
  <c r="BQ305" i="5"/>
  <c r="BW305" i="5" s="1"/>
  <c r="BO363" i="5"/>
  <c r="BN338" i="5"/>
  <c r="BV338" i="5" s="1"/>
  <c r="BP323" i="5"/>
  <c r="BP303" i="5"/>
  <c r="BP283" i="5"/>
  <c r="BO387" i="5"/>
  <c r="BN351" i="5"/>
  <c r="BV351" i="5" s="1"/>
  <c r="BN391" i="5"/>
  <c r="BV391" i="5" s="1"/>
  <c r="BN271" i="5"/>
  <c r="BV271" i="5" s="1"/>
  <c r="BN314" i="5"/>
  <c r="BV314" i="5" s="1"/>
  <c r="BN143" i="5"/>
  <c r="BV143" i="5" s="1"/>
  <c r="BN158" i="5"/>
  <c r="BV158" i="5" s="1"/>
  <c r="BP216" i="5"/>
  <c r="BO254" i="5"/>
  <c r="BQ309" i="5"/>
  <c r="BW309" i="5" s="1"/>
  <c r="BN149" i="5"/>
  <c r="BV149" i="5" s="1"/>
  <c r="BQ154" i="5"/>
  <c r="BW154" i="5" s="1"/>
  <c r="BO176" i="5"/>
  <c r="BN176" i="5"/>
  <c r="BV176" i="5" s="1"/>
  <c r="BP212" i="5"/>
  <c r="BO222" i="5"/>
  <c r="BQ246" i="5"/>
  <c r="BW246" i="5" s="1"/>
  <c r="BQ230" i="5"/>
  <c r="BW230" i="5" s="1"/>
  <c r="BP263" i="5"/>
  <c r="BN173" i="5"/>
  <c r="BV173" i="5" s="1"/>
  <c r="BN263" i="5"/>
  <c r="BV263" i="5" s="1"/>
  <c r="BQ187" i="5"/>
  <c r="BW187" i="5" s="1"/>
  <c r="BN168" i="5"/>
  <c r="BV168" i="5" s="1"/>
  <c r="BQ296" i="5"/>
  <c r="BW296" i="5" s="1"/>
  <c r="BQ97" i="5"/>
  <c r="BW97" i="5" s="1"/>
  <c r="BO225" i="5"/>
  <c r="BO240" i="5"/>
  <c r="BO191" i="5"/>
  <c r="BP208" i="5"/>
  <c r="BO213" i="5"/>
  <c r="BN107" i="5"/>
  <c r="BV107" i="5" s="1"/>
  <c r="BN497" i="5"/>
  <c r="BV497" i="5" s="1"/>
  <c r="BP380" i="5"/>
  <c r="BQ463" i="5"/>
  <c r="BW463" i="5" s="1"/>
  <c r="BN439" i="5"/>
  <c r="BV439" i="5" s="1"/>
  <c r="BQ398" i="5"/>
  <c r="BW398" i="5" s="1"/>
  <c r="BN388" i="5"/>
  <c r="BV388" i="5" s="1"/>
  <c r="BO498" i="5"/>
  <c r="BQ376" i="5"/>
  <c r="BW376" i="5" s="1"/>
  <c r="BP396" i="5"/>
  <c r="BN413" i="5"/>
  <c r="BV413" i="5" s="1"/>
  <c r="BQ494" i="5"/>
  <c r="BW494" i="5" s="1"/>
  <c r="BN459" i="5"/>
  <c r="BV459" i="5" s="1"/>
  <c r="BN416" i="5"/>
  <c r="BV416" i="5" s="1"/>
  <c r="BP490" i="5"/>
  <c r="BQ357" i="5"/>
  <c r="BW357" i="5" s="1"/>
  <c r="BO395" i="5"/>
  <c r="BN246" i="5"/>
  <c r="BV246" i="5" s="1"/>
  <c r="BQ277" i="5"/>
  <c r="BW277" i="5" s="1"/>
  <c r="BQ499" i="5"/>
  <c r="BW499" i="5" s="1"/>
  <c r="BN272" i="5"/>
  <c r="BV272" i="5" s="1"/>
  <c r="BO302" i="5"/>
  <c r="BO315" i="5"/>
  <c r="BQ300" i="5"/>
  <c r="BW300" i="5" s="1"/>
  <c r="BQ270" i="5"/>
  <c r="BW270" i="5" s="1"/>
  <c r="BP280" i="5"/>
  <c r="BN300" i="5"/>
  <c r="BV300" i="5" s="1"/>
  <c r="BP358" i="5"/>
  <c r="BO333" i="5"/>
  <c r="BO318" i="5"/>
  <c r="BO298" i="5"/>
  <c r="BO481" i="5"/>
  <c r="BQ370" i="5"/>
  <c r="BW370" i="5" s="1"/>
  <c r="BP344" i="5"/>
  <c r="BO380" i="5"/>
  <c r="BP249" i="5"/>
  <c r="BO306" i="5"/>
  <c r="BO138" i="5"/>
  <c r="BQ151" i="5"/>
  <c r="BW151" i="5" s="1"/>
  <c r="BN211" i="5"/>
  <c r="BV211" i="5" s="1"/>
  <c r="BQ241" i="5"/>
  <c r="BW241" i="5" s="1"/>
  <c r="BO301" i="5"/>
  <c r="BQ433" i="5"/>
  <c r="BW433" i="5" s="1"/>
  <c r="BQ144" i="5"/>
  <c r="BW144" i="5" s="1"/>
  <c r="BO164" i="5"/>
  <c r="BQ169" i="5"/>
  <c r="BW169" i="5" s="1"/>
  <c r="BP207" i="5"/>
  <c r="BN217" i="5"/>
  <c r="BV217" i="5" s="1"/>
  <c r="BP225" i="5"/>
  <c r="BN225" i="5"/>
  <c r="BV225" i="5" s="1"/>
  <c r="BO253" i="5"/>
  <c r="BN161" i="5"/>
  <c r="BV161" i="5" s="1"/>
  <c r="BP194" i="5"/>
  <c r="BP168" i="5"/>
  <c r="BP151" i="5"/>
  <c r="BQ276" i="5"/>
  <c r="BW276" i="5" s="1"/>
  <c r="BP218" i="5"/>
  <c r="BQ232" i="5"/>
  <c r="BW232" i="5" s="1"/>
  <c r="BO184" i="5"/>
  <c r="BP200" i="5"/>
  <c r="BQ110" i="5"/>
  <c r="BW110" i="5" s="1"/>
  <c r="BP91" i="5"/>
  <c r="BO103" i="5"/>
  <c r="BP171" i="5"/>
  <c r="BN197" i="5"/>
  <c r="BV197" i="5" s="1"/>
  <c r="BQ314" i="5"/>
  <c r="BW314" i="5" s="1"/>
  <c r="BP140" i="5"/>
  <c r="BN95" i="5"/>
  <c r="BV95" i="5" s="1"/>
  <c r="BO488" i="5"/>
  <c r="BQ495" i="5"/>
  <c r="BW495" i="5" s="1"/>
  <c r="BP458" i="5"/>
  <c r="BO427" i="5"/>
  <c r="BO493" i="5"/>
  <c r="BQ383" i="5"/>
  <c r="BW383" i="5" s="1"/>
  <c r="BN491" i="5"/>
  <c r="BV491" i="5" s="1"/>
  <c r="BQ371" i="5"/>
  <c r="BW371" i="5" s="1"/>
  <c r="BO391" i="5"/>
  <c r="BQ411" i="5"/>
  <c r="BW411" i="5" s="1"/>
  <c r="BN487" i="5"/>
  <c r="BV487" i="5" s="1"/>
  <c r="BP457" i="5"/>
  <c r="BO409" i="5"/>
  <c r="BN483" i="5"/>
  <c r="BV483" i="5" s="1"/>
  <c r="BN354" i="5"/>
  <c r="BV354" i="5" s="1"/>
  <c r="BP384" i="5"/>
  <c r="BO244" i="5"/>
  <c r="BP272" i="5"/>
  <c r="BP487" i="5"/>
  <c r="BP264" i="5"/>
  <c r="BN297" i="5"/>
  <c r="BV297" i="5" s="1"/>
  <c r="BN312" i="5"/>
  <c r="BV312" i="5" s="1"/>
  <c r="BQ292" i="5"/>
  <c r="BW292" i="5" s="1"/>
  <c r="BP267" i="5"/>
  <c r="BN275" i="5"/>
  <c r="BV275" i="5" s="1"/>
  <c r="BQ295" i="5"/>
  <c r="BW295" i="5" s="1"/>
  <c r="BP348" i="5"/>
  <c r="BP328" i="5"/>
  <c r="BN313" i="5"/>
  <c r="BV313" i="5" s="1"/>
  <c r="BO290" i="5"/>
  <c r="BQ473" i="5"/>
  <c r="BW473" i="5" s="1"/>
  <c r="BQ368" i="5"/>
  <c r="BW368" i="5" s="1"/>
  <c r="BQ339" i="5"/>
  <c r="BW339" i="5" s="1"/>
  <c r="BN378" i="5"/>
  <c r="BV378" i="5" s="1"/>
  <c r="BQ243" i="5"/>
  <c r="BW243" i="5" s="1"/>
  <c r="BQ299" i="5"/>
  <c r="BW299" i="5" s="1"/>
  <c r="BO133" i="5"/>
  <c r="BQ146" i="5"/>
  <c r="BW146" i="5" s="1"/>
  <c r="BP206" i="5"/>
  <c r="BP236" i="5"/>
  <c r="BO295" i="5"/>
  <c r="BO321" i="5"/>
  <c r="BP134" i="5"/>
  <c r="BO159" i="5"/>
  <c r="BN164" i="5"/>
  <c r="BV164" i="5" s="1"/>
  <c r="BP202" i="5"/>
  <c r="BO212" i="5"/>
  <c r="BP220" i="5"/>
  <c r="BN220" i="5"/>
  <c r="BV220" i="5" s="1"/>
  <c r="BQ251" i="5"/>
  <c r="BW251" i="5" s="1"/>
  <c r="BP156" i="5"/>
  <c r="BN192" i="5"/>
  <c r="BV192" i="5" s="1"/>
  <c r="BQ149" i="5"/>
  <c r="BW149" i="5" s="1"/>
  <c r="BP149" i="5"/>
  <c r="BP382" i="5"/>
  <c r="BP253" i="5"/>
  <c r="BP203" i="5"/>
  <c r="BO218" i="5"/>
  <c r="BP179" i="5"/>
  <c r="BQ195" i="5"/>
  <c r="BW195" i="5" s="1"/>
  <c r="BO105" i="5"/>
  <c r="BO88" i="5"/>
  <c r="BP174" i="5"/>
  <c r="BO497" i="5"/>
  <c r="BQ486" i="5"/>
  <c r="BW486" i="5" s="1"/>
  <c r="BN488" i="5"/>
  <c r="BV488" i="5" s="1"/>
  <c r="BN453" i="5"/>
  <c r="BV453" i="5" s="1"/>
  <c r="BN422" i="5"/>
  <c r="BV422" i="5" s="1"/>
  <c r="BO484" i="5"/>
  <c r="BP378" i="5"/>
  <c r="BQ489" i="5"/>
  <c r="BW489" i="5" s="1"/>
  <c r="BQ366" i="5"/>
  <c r="BW366" i="5" s="1"/>
  <c r="BQ207" i="5"/>
  <c r="BW207" i="5" s="1"/>
  <c r="BO93" i="5"/>
  <c r="BQ129" i="5"/>
  <c r="BW129" i="5" s="1"/>
  <c r="BQ185" i="5"/>
  <c r="BW185" i="5" s="1"/>
  <c r="BQ202" i="5"/>
  <c r="BW202" i="5" s="1"/>
  <c r="BP233" i="5"/>
  <c r="BP449" i="5"/>
  <c r="BP386" i="5"/>
  <c r="C153" i="5"/>
  <c r="S124" i="5" a="1"/>
  <c r="S124" i="5" s="1"/>
  <c r="V124" i="5" s="1"/>
  <c r="S42" i="5" a="1"/>
  <c r="S42" i="5" s="1"/>
  <c r="V42" i="5" s="1"/>
  <c r="S82" i="5" a="1"/>
  <c r="S82" i="5" s="1"/>
  <c r="V82" i="5" s="1"/>
  <c r="S21" i="5" a="1"/>
  <c r="S21" i="5" s="1"/>
  <c r="V21" i="5" s="1"/>
  <c r="S40" i="5" a="1"/>
  <c r="S40" i="5" s="1"/>
  <c r="V40" i="5" s="1"/>
  <c r="S20" i="5" a="1"/>
  <c r="S20" i="5" s="1"/>
  <c r="V20" i="5" s="1"/>
  <c r="S39" i="5" a="1"/>
  <c r="S39" i="5" s="1"/>
  <c r="V39" i="5" s="1"/>
  <c r="S19" i="5" a="1"/>
  <c r="S19" i="5" s="1"/>
  <c r="V19" i="5" s="1"/>
  <c r="S98" i="5" a="1"/>
  <c r="S98" i="5" s="1"/>
  <c r="V98" i="5" s="1"/>
  <c r="S78" i="5" a="1"/>
  <c r="S78" i="5" s="1"/>
  <c r="V78" i="5" s="1"/>
  <c r="S16" i="5" a="1"/>
  <c r="S16" i="5" s="1"/>
  <c r="V16" i="5" s="1"/>
  <c r="S324" i="5" a="1"/>
  <c r="S324" i="5" s="1"/>
  <c r="V324" i="5" s="1"/>
  <c r="S57" i="5" a="1"/>
  <c r="S57" i="5" s="1"/>
  <c r="V57" i="5" s="1"/>
  <c r="S36" i="5" a="1"/>
  <c r="S36" i="5" s="1"/>
  <c r="V36" i="5" s="1"/>
  <c r="S15" i="5" a="1"/>
  <c r="S15" i="5" s="1"/>
  <c r="V15" i="5" s="1"/>
  <c r="S4" i="5" a="1"/>
  <c r="S4" i="5" s="1"/>
  <c r="V4" i="5" s="1"/>
  <c r="S179" i="5" a="1"/>
  <c r="S179" i="5" s="1"/>
  <c r="V179" i="5" s="1"/>
  <c r="S138" i="5" a="1"/>
  <c r="S138" i="5" s="1"/>
  <c r="V138" i="5" s="1"/>
  <c r="S76" i="5" a="1"/>
  <c r="S76" i="5" s="1"/>
  <c r="V76" i="5" s="1"/>
  <c r="S148" i="5" a="1"/>
  <c r="S148" i="5" s="1"/>
  <c r="V148" i="5" s="1"/>
  <c r="S55" i="5" a="1"/>
  <c r="S55" i="5" s="1"/>
  <c r="V55" i="5" s="1"/>
  <c r="S34" i="5" a="1"/>
  <c r="S34" i="5" s="1"/>
  <c r="V34" i="5" s="1"/>
  <c r="S13" i="5" a="1"/>
  <c r="S13" i="5" s="1"/>
  <c r="V13" i="5" s="1"/>
  <c r="S128" i="5" a="1"/>
  <c r="S128" i="5" s="1"/>
  <c r="V128" i="5" s="1"/>
  <c r="S260" i="5" a="1"/>
  <c r="S260" i="5" s="1"/>
  <c r="V260" i="5" s="1"/>
  <c r="S136" i="5" a="1"/>
  <c r="S136" i="5" s="1"/>
  <c r="V136" i="5" s="1"/>
  <c r="S95" i="5" a="1"/>
  <c r="S95" i="5" s="1"/>
  <c r="V95" i="5" s="1"/>
  <c r="S74" i="5" a="1"/>
  <c r="S74" i="5" s="1"/>
  <c r="V74" i="5" s="1"/>
  <c r="S217" i="5" a="1"/>
  <c r="S217" i="5" s="1"/>
  <c r="V217" i="5" s="1"/>
  <c r="S177" i="5" a="1"/>
  <c r="S177" i="5" s="1"/>
  <c r="V177" i="5" s="1"/>
  <c r="S156" i="5" a="1"/>
  <c r="S156" i="5" s="1"/>
  <c r="V156" i="5" s="1"/>
  <c r="S135" i="5" a="1"/>
  <c r="S135" i="5" s="1"/>
  <c r="V135" i="5" s="1"/>
  <c r="S94" i="5" a="1"/>
  <c r="S94" i="5" s="1"/>
  <c r="V94" i="5" s="1"/>
  <c r="S73" i="5" a="1"/>
  <c r="S73" i="5" s="1"/>
  <c r="V73" i="5" s="1"/>
  <c r="S134" i="5" a="1"/>
  <c r="S134" i="5" s="1"/>
  <c r="V134" i="5" s="1"/>
  <c r="S114" i="5" a="1"/>
  <c r="S114" i="5" s="1"/>
  <c r="V114" i="5" s="1"/>
  <c r="S52" i="5" a="1"/>
  <c r="S52" i="5" s="1"/>
  <c r="V52" i="5" s="1"/>
  <c r="S32" i="5" a="1"/>
  <c r="S32" i="5" s="1"/>
  <c r="V32" i="5" s="1"/>
  <c r="S11" i="5" a="1"/>
  <c r="S11" i="5" s="1"/>
  <c r="V11" i="5" s="1"/>
  <c r="S257" i="5" a="1"/>
  <c r="S257" i="5" s="1"/>
  <c r="V257" i="5" s="1"/>
  <c r="S93" i="5" a="1"/>
  <c r="S93" i="5" s="1"/>
  <c r="V93" i="5" s="1"/>
  <c r="S72" i="5" a="1"/>
  <c r="S72" i="5" s="1"/>
  <c r="V72" i="5" s="1"/>
  <c r="S51" i="5" a="1"/>
  <c r="S51" i="5" s="1"/>
  <c r="V51" i="5" s="1"/>
  <c r="S31" i="5" a="1"/>
  <c r="S31" i="5" s="1"/>
  <c r="V31" i="5" s="1"/>
  <c r="S10" i="5" a="1"/>
  <c r="S10" i="5" s="1"/>
  <c r="V10" i="5" s="1"/>
  <c r="S215" i="5" a="1"/>
  <c r="S215" i="5" s="1"/>
  <c r="V215" i="5" s="1"/>
  <c r="S194" i="5" a="1"/>
  <c r="S194" i="5" s="1"/>
  <c r="V194" i="5" s="1"/>
  <c r="S174" i="5" a="1"/>
  <c r="S174" i="5" s="1"/>
  <c r="V174" i="5" s="1"/>
  <c r="S112" i="5" a="1"/>
  <c r="S112" i="5" s="1"/>
  <c r="V112" i="5" s="1"/>
  <c r="S92" i="5" a="1"/>
  <c r="S92" i="5" s="1"/>
  <c r="V92" i="5" s="1"/>
  <c r="S358" i="5" a="1"/>
  <c r="S358" i="5" s="1"/>
  <c r="V358" i="5" s="1"/>
  <c r="S173" i="5" a="1"/>
  <c r="S173" i="5" s="1"/>
  <c r="V173" i="5" s="1"/>
  <c r="S153" i="5" a="1"/>
  <c r="S153" i="5" s="1"/>
  <c r="V153" i="5" s="1"/>
  <c r="S132" i="5" a="1"/>
  <c r="S132" i="5" s="1"/>
  <c r="V132" i="5" s="1"/>
  <c r="S111" i="5" a="1"/>
  <c r="S111" i="5" s="1"/>
  <c r="V111" i="5" s="1"/>
  <c r="S91" i="5" a="1"/>
  <c r="S91" i="5" s="1"/>
  <c r="V91" i="5" s="1"/>
  <c r="S70" i="5" a="1"/>
  <c r="S70" i="5" s="1"/>
  <c r="V70" i="5" s="1"/>
  <c r="S296" i="5" a="1"/>
  <c r="S296" i="5" s="1"/>
  <c r="V296" i="5" s="1"/>
  <c r="S28" i="5" a="1"/>
  <c r="S28" i="5" s="1"/>
  <c r="V28" i="5" s="1"/>
  <c r="S8" i="5" a="1"/>
  <c r="S8" i="5" s="1"/>
  <c r="V8" i="5" s="1"/>
  <c r="S253" i="5" a="1"/>
  <c r="S253" i="5" s="1"/>
  <c r="V253" i="5" s="1"/>
  <c r="S233" i="5" a="1"/>
  <c r="S233" i="5" s="1"/>
  <c r="V233" i="5" s="1"/>
  <c r="S213" i="5" a="1"/>
  <c r="S213" i="5" s="1"/>
  <c r="V213" i="5" s="1"/>
  <c r="S171" i="5" a="1"/>
  <c r="S171" i="5" s="1"/>
  <c r="V171" i="5" s="1"/>
  <c r="S151" i="5" a="1"/>
  <c r="S151" i="5" s="1"/>
  <c r="V151" i="5" s="1"/>
  <c r="S27" i="5" a="1"/>
  <c r="S27" i="5" s="1"/>
  <c r="V27" i="5" s="1"/>
  <c r="S7" i="5" a="1"/>
  <c r="S7" i="5" s="1"/>
  <c r="V7" i="5" s="1"/>
  <c r="S212" i="5" a="1"/>
  <c r="S212" i="5" s="1"/>
  <c r="V212" i="5" s="1"/>
  <c r="S191" i="5" a="1"/>
  <c r="S191" i="5" s="1"/>
  <c r="V191" i="5" s="1"/>
  <c r="S170" i="5" a="1"/>
  <c r="S170" i="5" s="1"/>
  <c r="V170" i="5" s="1"/>
  <c r="S150" i="5" a="1"/>
  <c r="S150" i="5" s="1"/>
  <c r="V150" i="5" s="1"/>
  <c r="S88" i="5" a="1"/>
  <c r="S88" i="5" s="1"/>
  <c r="V88" i="5" s="1"/>
  <c r="S47" i="5" a="1"/>
  <c r="S47" i="5" s="1"/>
  <c r="V47" i="5" s="1"/>
  <c r="S26" i="5" a="1"/>
  <c r="S26" i="5" s="1"/>
  <c r="V26" i="5" s="1"/>
  <c r="S355" i="5" a="1"/>
  <c r="S355" i="5" s="1"/>
  <c r="V355" i="5" s="1"/>
  <c r="S190" i="5" a="1"/>
  <c r="S190" i="5" s="1"/>
  <c r="V190" i="5" s="1"/>
  <c r="S169" i="5" a="1"/>
  <c r="S169" i="5" s="1"/>
  <c r="V169" i="5" s="1"/>
  <c r="S149" i="5" a="1"/>
  <c r="S149" i="5" s="1"/>
  <c r="V149" i="5" s="1"/>
  <c r="S129" i="5" a="1"/>
  <c r="S129" i="5" s="1"/>
  <c r="V129" i="5" s="1"/>
  <c r="S108" i="5" a="1"/>
  <c r="S108" i="5" s="1"/>
  <c r="V108" i="5" s="1"/>
  <c r="S67" i="5" a="1"/>
  <c r="S67" i="5" s="1"/>
  <c r="V67" i="5" s="1"/>
  <c r="S46" i="5" a="1"/>
  <c r="S46" i="5" s="1"/>
  <c r="V46" i="5" s="1"/>
  <c r="S5" i="5" a="1"/>
  <c r="S5" i="5" s="1"/>
  <c r="V5" i="5" s="1"/>
  <c r="S373" i="5" a="1"/>
  <c r="S373" i="5" s="1"/>
  <c r="V373" i="5" s="1"/>
  <c r="S209" i="5" a="1"/>
  <c r="S209" i="5" s="1"/>
  <c r="V209" i="5" s="1"/>
  <c r="S189" i="5" a="1"/>
  <c r="S189" i="5" s="1"/>
  <c r="V189" i="5" s="1"/>
  <c r="S168" i="5" a="1"/>
  <c r="S168" i="5" s="1"/>
  <c r="V168" i="5" s="1"/>
  <c r="S147" i="5" a="1"/>
  <c r="S147" i="5" s="1"/>
  <c r="V147" i="5" s="1"/>
  <c r="S127" i="5" a="1"/>
  <c r="S127" i="5" s="1"/>
  <c r="V127" i="5" s="1"/>
  <c r="S85" i="5" a="1"/>
  <c r="S85" i="5" s="1"/>
  <c r="V85" i="5" s="1"/>
  <c r="S65" i="5" a="1"/>
  <c r="S65" i="5" s="1"/>
  <c r="V65" i="5" s="1"/>
  <c r="S24" i="5" a="1"/>
  <c r="S24" i="5" s="1"/>
  <c r="V24" i="5" s="1"/>
  <c r="S3" i="5" a="1"/>
  <c r="S3" i="5" s="1"/>
  <c r="V3" i="5" s="1"/>
  <c r="S289" i="5" a="1"/>
  <c r="S289" i="5" s="1"/>
  <c r="V289" i="5" s="1"/>
  <c r="S249" i="5" a="1"/>
  <c r="S249" i="5" s="1"/>
  <c r="V249" i="5" s="1"/>
  <c r="S207" i="5" a="1"/>
  <c r="S207" i="5" s="1"/>
  <c r="V207" i="5" s="1"/>
  <c r="S352" i="5" a="1"/>
  <c r="S352" i="5" s="1"/>
  <c r="V352" i="5" s="1"/>
  <c r="S311" i="5" a="1"/>
  <c r="S311" i="5" s="1"/>
  <c r="V311" i="5" s="1"/>
  <c r="S290" i="5" a="1"/>
  <c r="S290" i="5" s="1"/>
  <c r="V290" i="5" s="1"/>
  <c r="S208" i="5" a="1"/>
  <c r="S208" i="5" s="1"/>
  <c r="V208" i="5" s="1"/>
  <c r="S188" i="5" a="1"/>
  <c r="S188" i="5" s="1"/>
  <c r="V188" i="5" s="1"/>
  <c r="S126" i="5" a="1"/>
  <c r="S126" i="5" s="1"/>
  <c r="V126" i="5" s="1"/>
  <c r="S64" i="5" a="1"/>
  <c r="S64" i="5" s="1"/>
  <c r="V64" i="5" s="1"/>
  <c r="S44" i="5" a="1"/>
  <c r="S44" i="5" s="1"/>
  <c r="V44" i="5" s="1"/>
  <c r="S23" i="5" a="1"/>
  <c r="S23" i="5" s="1"/>
  <c r="V23" i="5" s="1"/>
  <c r="S187" i="5" a="1"/>
  <c r="S187" i="5" s="1"/>
  <c r="V187" i="5" s="1"/>
  <c r="S166" i="5" a="1"/>
  <c r="S166" i="5" s="1"/>
  <c r="V166" i="5" s="1"/>
  <c r="S125" i="5" a="1"/>
  <c r="S125" i="5" s="1"/>
  <c r="V125" i="5" s="1"/>
  <c r="S84" i="5" a="1"/>
  <c r="S84" i="5" s="1"/>
  <c r="V84" i="5" s="1"/>
  <c r="S43" i="5" a="1"/>
  <c r="S43" i="5" s="1"/>
  <c r="V43" i="5" s="1"/>
  <c r="C236" i="5"/>
  <c r="K490" i="5"/>
  <c r="J490" i="5" s="1"/>
  <c r="C490" i="5"/>
  <c r="K67" i="5"/>
  <c r="J67" i="5" s="1"/>
  <c r="C67" i="5"/>
  <c r="K361" i="5"/>
  <c r="J361" i="5" s="1"/>
  <c r="C361" i="5"/>
  <c r="K275" i="5"/>
  <c r="J275" i="5" s="1"/>
  <c r="C275" i="5"/>
  <c r="K132" i="5"/>
  <c r="J132" i="5" s="1"/>
  <c r="C132" i="5"/>
  <c r="K33" i="5"/>
  <c r="J33" i="5" s="1"/>
  <c r="C33" i="5"/>
  <c r="K101" i="5"/>
  <c r="J101" i="5" s="1"/>
  <c r="C101" i="5"/>
  <c r="K52" i="5"/>
  <c r="J52" i="5" s="1"/>
  <c r="C52" i="5"/>
  <c r="K268" i="5"/>
  <c r="J268" i="5" s="1"/>
  <c r="C268" i="5"/>
  <c r="K246" i="5"/>
  <c r="J246" i="5" s="1"/>
  <c r="C246" i="5"/>
  <c r="K391" i="5"/>
  <c r="J391" i="5" s="1"/>
  <c r="C391" i="5"/>
  <c r="K458" i="5"/>
  <c r="J458" i="5" s="1"/>
  <c r="C458" i="5"/>
  <c r="K373" i="5"/>
  <c r="J373" i="5" s="1"/>
  <c r="C373" i="5"/>
  <c r="K312" i="5"/>
  <c r="J312" i="5" s="1"/>
  <c r="C312" i="5"/>
  <c r="K255" i="5"/>
  <c r="J255" i="5" s="1"/>
  <c r="C255" i="5"/>
  <c r="K194" i="5"/>
  <c r="J194" i="5" s="1"/>
  <c r="C194" i="5"/>
  <c r="K116" i="5"/>
  <c r="J116" i="5" s="1"/>
  <c r="C116" i="5"/>
  <c r="K43" i="5"/>
  <c r="J43" i="5" s="1"/>
  <c r="C43" i="5"/>
  <c r="K450" i="5"/>
  <c r="J450" i="5" s="1"/>
  <c r="C450" i="5"/>
  <c r="K333" i="5"/>
  <c r="J333" i="5" s="1"/>
  <c r="C333" i="5"/>
  <c r="K332" i="5"/>
  <c r="J332" i="5" s="1"/>
  <c r="C332" i="5"/>
  <c r="K243" i="5"/>
  <c r="J243" i="5" s="1"/>
  <c r="C243" i="5"/>
  <c r="K186" i="5"/>
  <c r="J186" i="5" s="1"/>
  <c r="C186" i="5"/>
  <c r="K108" i="5"/>
  <c r="J108" i="5" s="1"/>
  <c r="C108" i="5"/>
  <c r="K107" i="5"/>
  <c r="J107" i="5" s="1"/>
  <c r="C107" i="5"/>
  <c r="K58" i="5"/>
  <c r="J58" i="5" s="1"/>
  <c r="C58" i="5"/>
  <c r="K9" i="5"/>
  <c r="J9" i="5" s="1"/>
  <c r="C9" i="5"/>
  <c r="K140" i="5"/>
  <c r="J140" i="5" s="1"/>
  <c r="C140" i="5"/>
  <c r="K478" i="5"/>
  <c r="J478" i="5" s="1"/>
  <c r="C478" i="5"/>
  <c r="K360" i="5"/>
  <c r="J360" i="5" s="1"/>
  <c r="C360" i="5"/>
  <c r="K214" i="5"/>
  <c r="J214" i="5" s="1"/>
  <c r="C214" i="5"/>
  <c r="K131" i="5"/>
  <c r="J131" i="5" s="1"/>
  <c r="C131" i="5"/>
  <c r="K82" i="5"/>
  <c r="J82" i="5" s="1"/>
  <c r="C82" i="5"/>
  <c r="C8" i="5"/>
  <c r="K8" i="5" s="1"/>
  <c r="J8" i="5" s="1"/>
  <c r="K77" i="5"/>
  <c r="J77" i="5" s="1"/>
  <c r="C77" i="5"/>
  <c r="K28" i="5"/>
  <c r="J28" i="5" s="1"/>
  <c r="C28" i="5"/>
  <c r="K292" i="5"/>
  <c r="J292" i="5" s="1"/>
  <c r="C292" i="5"/>
  <c r="K270" i="5"/>
  <c r="J270" i="5" s="1"/>
  <c r="C270" i="5"/>
  <c r="K415" i="5"/>
  <c r="J415" i="5" s="1"/>
  <c r="C415" i="5"/>
  <c r="K492" i="5"/>
  <c r="J492" i="5" s="1"/>
  <c r="C492" i="5"/>
  <c r="K491" i="5"/>
  <c r="J491" i="5" s="1"/>
  <c r="C491" i="5"/>
  <c r="K430" i="5"/>
  <c r="J430" i="5" s="1"/>
  <c r="C430" i="5"/>
  <c r="K345" i="5"/>
  <c r="J345" i="5" s="1"/>
  <c r="C345" i="5"/>
  <c r="K284" i="5"/>
  <c r="J284" i="5" s="1"/>
  <c r="C284" i="5"/>
  <c r="K227" i="5"/>
  <c r="J227" i="5" s="1"/>
  <c r="C227" i="5"/>
  <c r="K167" i="5"/>
  <c r="J167" i="5" s="1"/>
  <c r="C167" i="5"/>
  <c r="K92" i="5"/>
  <c r="J92" i="5" s="1"/>
  <c r="C92" i="5"/>
  <c r="K19" i="5"/>
  <c r="J19" i="5" s="1"/>
  <c r="C19" i="5"/>
  <c r="K422" i="5"/>
  <c r="J422" i="5" s="1"/>
  <c r="C422" i="5"/>
  <c r="K305" i="5"/>
  <c r="J305" i="5" s="1"/>
  <c r="C305" i="5"/>
  <c r="K304" i="5"/>
  <c r="J304" i="5" s="1"/>
  <c r="C304" i="5"/>
  <c r="K215" i="5"/>
  <c r="J215" i="5" s="1"/>
  <c r="C215" i="5"/>
  <c r="K159" i="5"/>
  <c r="J159" i="5" s="1"/>
  <c r="C159" i="5"/>
  <c r="K84" i="5"/>
  <c r="J84" i="5" s="1"/>
  <c r="C84" i="5"/>
  <c r="K83" i="5"/>
  <c r="J83" i="5" s="1"/>
  <c r="C83" i="5"/>
  <c r="K34" i="5"/>
  <c r="J34" i="5" s="1"/>
  <c r="C34" i="5"/>
  <c r="K53" i="5"/>
  <c r="J53" i="5" s="1"/>
  <c r="C53" i="5"/>
  <c r="C4" i="5"/>
  <c r="K4" i="5" s="1"/>
  <c r="J4" i="5" s="1"/>
  <c r="K316" i="5"/>
  <c r="J316" i="5" s="1"/>
  <c r="C316" i="5"/>
  <c r="K294" i="5"/>
  <c r="J294" i="5" s="1"/>
  <c r="C294" i="5"/>
  <c r="K439" i="5"/>
  <c r="J439" i="5" s="1"/>
  <c r="C439" i="5"/>
  <c r="K461" i="5"/>
  <c r="J461" i="5" s="1"/>
  <c r="C461" i="5"/>
  <c r="K459" i="5"/>
  <c r="J459" i="5" s="1"/>
  <c r="C459" i="5"/>
  <c r="K402" i="5"/>
  <c r="J402" i="5" s="1"/>
  <c r="C402" i="5"/>
  <c r="K313" i="5"/>
  <c r="J313" i="5" s="1"/>
  <c r="C313" i="5"/>
  <c r="K256" i="5"/>
  <c r="J256" i="5" s="1"/>
  <c r="C256" i="5"/>
  <c r="K195" i="5"/>
  <c r="J195" i="5" s="1"/>
  <c r="C195" i="5"/>
  <c r="K141" i="5"/>
  <c r="J141" i="5" s="1"/>
  <c r="C141" i="5"/>
  <c r="K68" i="5"/>
  <c r="J68" i="5" s="1"/>
  <c r="C68" i="5"/>
  <c r="K394" i="5"/>
  <c r="J394" i="5" s="1"/>
  <c r="C394" i="5"/>
  <c r="K277" i="5"/>
  <c r="J277" i="5" s="1"/>
  <c r="C277" i="5"/>
  <c r="K276" i="5"/>
  <c r="J276" i="5" s="1"/>
  <c r="C276" i="5"/>
  <c r="K187" i="5"/>
  <c r="J187" i="5" s="1"/>
  <c r="C187" i="5"/>
  <c r="K133" i="5"/>
  <c r="J133" i="5" s="1"/>
  <c r="C133" i="5"/>
  <c r="K60" i="5"/>
  <c r="J60" i="5" s="1"/>
  <c r="C60" i="5"/>
  <c r="K59" i="5"/>
  <c r="J59" i="5" s="1"/>
  <c r="C59" i="5"/>
  <c r="K10" i="5"/>
  <c r="J10" i="5" s="1"/>
  <c r="C10" i="5"/>
  <c r="K29" i="5"/>
  <c r="J29" i="5" s="1"/>
  <c r="C29" i="5"/>
  <c r="K340" i="5"/>
  <c r="J340" i="5" s="1"/>
  <c r="C340" i="5"/>
  <c r="K318" i="5"/>
  <c r="J318" i="5" s="1"/>
  <c r="C318" i="5"/>
  <c r="K463" i="5"/>
  <c r="J463" i="5" s="1"/>
  <c r="C463" i="5"/>
  <c r="K432" i="5"/>
  <c r="J432" i="5" s="1"/>
  <c r="C432" i="5"/>
  <c r="K431" i="5"/>
  <c r="J431" i="5" s="1"/>
  <c r="C431" i="5"/>
  <c r="K374" i="5"/>
  <c r="J374" i="5" s="1"/>
  <c r="C374" i="5"/>
  <c r="K285" i="5"/>
  <c r="J285" i="5" s="1"/>
  <c r="C285" i="5"/>
  <c r="K228" i="5"/>
  <c r="J228" i="5" s="1"/>
  <c r="C228" i="5"/>
  <c r="K168" i="5"/>
  <c r="J168" i="5" s="1"/>
  <c r="C168" i="5"/>
  <c r="K117" i="5"/>
  <c r="J117" i="5" s="1"/>
  <c r="C117" i="5"/>
  <c r="K44" i="5"/>
  <c r="J44" i="5" s="1"/>
  <c r="C44" i="5"/>
  <c r="K362" i="5"/>
  <c r="J362" i="5" s="1"/>
  <c r="C362" i="5"/>
  <c r="K249" i="5"/>
  <c r="J249" i="5" s="1"/>
  <c r="C249" i="5"/>
  <c r="K245" i="5"/>
  <c r="J245" i="5" s="1"/>
  <c r="C245" i="5"/>
  <c r="K160" i="5"/>
  <c r="J160" i="5" s="1"/>
  <c r="C160" i="5"/>
  <c r="K109" i="5"/>
  <c r="J109" i="5" s="1"/>
  <c r="C109" i="5"/>
  <c r="K36" i="5"/>
  <c r="J36" i="5" s="1"/>
  <c r="C36" i="5"/>
  <c r="K35" i="5"/>
  <c r="J35" i="5" s="1"/>
  <c r="C35" i="5"/>
  <c r="K76" i="5"/>
  <c r="J76" i="5" s="1"/>
  <c r="C76" i="5"/>
  <c r="C5" i="5"/>
  <c r="K5" i="5" s="1"/>
  <c r="J5" i="5" s="1"/>
  <c r="K364" i="5"/>
  <c r="J364" i="5" s="1"/>
  <c r="C364" i="5"/>
  <c r="K342" i="5"/>
  <c r="J342" i="5" s="1"/>
  <c r="C342" i="5"/>
  <c r="K487" i="5"/>
  <c r="J487" i="5" s="1"/>
  <c r="C487" i="5"/>
  <c r="K404" i="5"/>
  <c r="J404" i="5" s="1"/>
  <c r="C404" i="5"/>
  <c r="K403" i="5"/>
  <c r="J403" i="5" s="1"/>
  <c r="C403" i="5"/>
  <c r="K346" i="5"/>
  <c r="J346" i="5" s="1"/>
  <c r="C346" i="5"/>
  <c r="K257" i="5"/>
  <c r="J257" i="5" s="1"/>
  <c r="C257" i="5"/>
  <c r="K197" i="5"/>
  <c r="J197" i="5" s="1"/>
  <c r="C197" i="5"/>
  <c r="K142" i="5"/>
  <c r="J142" i="5" s="1"/>
  <c r="C142" i="5"/>
  <c r="K93" i="5"/>
  <c r="J93" i="5" s="1"/>
  <c r="C93" i="5"/>
  <c r="K20" i="5"/>
  <c r="J20" i="5" s="1"/>
  <c r="C20" i="5"/>
  <c r="K479" i="5"/>
  <c r="J479" i="5" s="1"/>
  <c r="C479" i="5"/>
  <c r="K334" i="5"/>
  <c r="J334" i="5" s="1"/>
  <c r="C334" i="5"/>
  <c r="K217" i="5"/>
  <c r="J217" i="5" s="1"/>
  <c r="C217" i="5"/>
  <c r="K216" i="5"/>
  <c r="J216" i="5" s="1"/>
  <c r="C216" i="5"/>
  <c r="K134" i="5"/>
  <c r="J134" i="5" s="1"/>
  <c r="C134" i="5"/>
  <c r="K85" i="5"/>
  <c r="J85" i="5" s="1"/>
  <c r="C85" i="5"/>
  <c r="K12" i="5"/>
  <c r="J12" i="5" s="1"/>
  <c r="C12" i="5"/>
  <c r="K11" i="5"/>
  <c r="J11" i="5" s="1"/>
  <c r="C11" i="5"/>
  <c r="K495" i="5"/>
  <c r="J495" i="5" s="1"/>
  <c r="C495" i="5"/>
  <c r="K388" i="5"/>
  <c r="J388" i="5" s="1"/>
  <c r="C388" i="5"/>
  <c r="K366" i="5"/>
  <c r="J366" i="5" s="1"/>
  <c r="C366" i="5"/>
  <c r="K376" i="5"/>
  <c r="J376" i="5" s="1"/>
  <c r="C376" i="5"/>
  <c r="K375" i="5"/>
  <c r="J375" i="5" s="1"/>
  <c r="C375" i="5"/>
  <c r="K314" i="5"/>
  <c r="J314" i="5" s="1"/>
  <c r="C314" i="5"/>
  <c r="K229" i="5"/>
  <c r="J229" i="5" s="1"/>
  <c r="C229" i="5"/>
  <c r="K169" i="5"/>
  <c r="J169" i="5" s="1"/>
  <c r="C169" i="5"/>
  <c r="K118" i="5"/>
  <c r="J118" i="5" s="1"/>
  <c r="C118" i="5"/>
  <c r="K69" i="5"/>
  <c r="J69" i="5" s="1"/>
  <c r="C69" i="5"/>
  <c r="K437" i="5"/>
  <c r="J437" i="5" s="1"/>
  <c r="C437" i="5"/>
  <c r="K451" i="5"/>
  <c r="J451" i="5" s="1"/>
  <c r="C451" i="5"/>
  <c r="K306" i="5"/>
  <c r="J306" i="5" s="1"/>
  <c r="C306" i="5"/>
  <c r="K189" i="5"/>
  <c r="J189" i="5" s="1"/>
  <c r="C189" i="5"/>
  <c r="K188" i="5"/>
  <c r="J188" i="5" s="1"/>
  <c r="C188" i="5"/>
  <c r="K110" i="5"/>
  <c r="J110" i="5" s="1"/>
  <c r="C110" i="5"/>
  <c r="K61" i="5"/>
  <c r="J61" i="5" s="1"/>
  <c r="C61" i="5"/>
  <c r="K497" i="5"/>
  <c r="J497" i="5" s="1"/>
  <c r="C497" i="5"/>
  <c r="K467" i="5"/>
  <c r="J467" i="5" s="1"/>
  <c r="C467" i="5"/>
  <c r="K412" i="5"/>
  <c r="J412" i="5" s="1"/>
  <c r="C412" i="5"/>
  <c r="K390" i="5"/>
  <c r="J390" i="5" s="1"/>
  <c r="C390" i="5"/>
  <c r="K348" i="5"/>
  <c r="J348" i="5" s="1"/>
  <c r="C348" i="5"/>
  <c r="K347" i="5"/>
  <c r="J347" i="5" s="1"/>
  <c r="C347" i="5"/>
  <c r="K286" i="5"/>
  <c r="J286" i="5" s="1"/>
  <c r="C286" i="5"/>
  <c r="K201" i="5"/>
  <c r="J201" i="5" s="1"/>
  <c r="C201" i="5"/>
  <c r="K143" i="5"/>
  <c r="J143" i="5" s="1"/>
  <c r="C143" i="5"/>
  <c r="K94" i="5"/>
  <c r="J94" i="5" s="1"/>
  <c r="C94" i="5"/>
  <c r="K45" i="5"/>
  <c r="J45" i="5" s="1"/>
  <c r="C45" i="5"/>
  <c r="K423" i="5"/>
  <c r="J423" i="5" s="1"/>
  <c r="C423" i="5"/>
  <c r="K278" i="5"/>
  <c r="J278" i="5" s="1"/>
  <c r="C278" i="5"/>
  <c r="K162" i="5"/>
  <c r="J162" i="5" s="1"/>
  <c r="C162" i="5"/>
  <c r="K161" i="5"/>
  <c r="J161" i="5" s="1"/>
  <c r="C161" i="5"/>
  <c r="K86" i="5"/>
  <c r="J86" i="5" s="1"/>
  <c r="C86" i="5"/>
  <c r="K37" i="5"/>
  <c r="J37" i="5" s="1"/>
  <c r="C37" i="5"/>
  <c r="K498" i="5"/>
  <c r="J498" i="5" s="1"/>
  <c r="C498" i="5"/>
  <c r="K469" i="5"/>
  <c r="J469" i="5" s="1"/>
  <c r="C469" i="5"/>
  <c r="K435" i="5"/>
  <c r="J435" i="5" s="1"/>
  <c r="C435" i="5"/>
  <c r="K436" i="5"/>
  <c r="J436" i="5" s="1"/>
  <c r="C436" i="5"/>
  <c r="K414" i="5"/>
  <c r="J414" i="5" s="1"/>
  <c r="C414" i="5"/>
  <c r="K317" i="5"/>
  <c r="J317" i="5" s="1"/>
  <c r="C317" i="5"/>
  <c r="K315" i="5"/>
  <c r="J315" i="5" s="1"/>
  <c r="C315" i="5"/>
  <c r="K258" i="5"/>
  <c r="J258" i="5" s="1"/>
  <c r="C258" i="5"/>
  <c r="K170" i="5"/>
  <c r="J170" i="5" s="1"/>
  <c r="C170" i="5"/>
  <c r="K119" i="5"/>
  <c r="J119" i="5" s="1"/>
  <c r="C119" i="5"/>
  <c r="K70" i="5"/>
  <c r="J70" i="5" s="1"/>
  <c r="C70" i="5"/>
  <c r="K21" i="5"/>
  <c r="J21" i="5" s="1"/>
  <c r="C21" i="5"/>
  <c r="K395" i="5"/>
  <c r="J395" i="5" s="1"/>
  <c r="C395" i="5"/>
  <c r="K250" i="5"/>
  <c r="J250" i="5" s="1"/>
  <c r="C250" i="5"/>
  <c r="K136" i="5"/>
  <c r="J136" i="5" s="1"/>
  <c r="C136" i="5"/>
  <c r="K135" i="5"/>
  <c r="J135" i="5" s="1"/>
  <c r="C135" i="5"/>
  <c r="K62" i="5"/>
  <c r="J62" i="5" s="1"/>
  <c r="C62" i="5"/>
  <c r="K13" i="5"/>
  <c r="J13" i="5" s="1"/>
  <c r="C13" i="5"/>
  <c r="K470" i="5"/>
  <c r="J470" i="5" s="1"/>
  <c r="C470" i="5"/>
  <c r="K441" i="5"/>
  <c r="J441" i="5" s="1"/>
  <c r="C441" i="5"/>
  <c r="K407" i="5"/>
  <c r="J407" i="5" s="1"/>
  <c r="C407" i="5"/>
  <c r="K226" i="5"/>
  <c r="J226" i="5" s="1"/>
  <c r="C226" i="5"/>
  <c r="K493" i="5"/>
  <c r="J493" i="5" s="1"/>
  <c r="C493" i="5"/>
  <c r="K460" i="5"/>
  <c r="J460" i="5" s="1"/>
  <c r="C460" i="5"/>
  <c r="K438" i="5"/>
  <c r="J438" i="5" s="1"/>
  <c r="C438" i="5"/>
  <c r="K288" i="5"/>
  <c r="J288" i="5" s="1"/>
  <c r="C288" i="5"/>
  <c r="K287" i="5"/>
  <c r="J287" i="5" s="1"/>
  <c r="C287" i="5"/>
  <c r="K230" i="5"/>
  <c r="J230" i="5" s="1"/>
  <c r="C230" i="5"/>
  <c r="K144" i="5"/>
  <c r="J144" i="5" s="1"/>
  <c r="C144" i="5"/>
  <c r="K95" i="5"/>
  <c r="J95" i="5" s="1"/>
  <c r="C95" i="5"/>
  <c r="K46" i="5"/>
  <c r="J46" i="5" s="1"/>
  <c r="C46" i="5"/>
  <c r="K324" i="5"/>
  <c r="J324" i="5" s="1"/>
  <c r="C324" i="5"/>
  <c r="K480" i="5"/>
  <c r="J480" i="5" s="1"/>
  <c r="C480" i="5"/>
  <c r="K363" i="5"/>
  <c r="J363" i="5" s="1"/>
  <c r="C363" i="5"/>
  <c r="K218" i="5"/>
  <c r="J218" i="5" s="1"/>
  <c r="C218" i="5"/>
  <c r="K112" i="5"/>
  <c r="J112" i="5" s="1"/>
  <c r="C112" i="5"/>
  <c r="K111" i="5"/>
  <c r="J111" i="5" s="1"/>
  <c r="C111" i="5"/>
  <c r="K38" i="5"/>
  <c r="J38" i="5" s="1"/>
  <c r="C38" i="5"/>
  <c r="K499" i="5"/>
  <c r="J499" i="5" s="1"/>
  <c r="C499" i="5"/>
  <c r="K442" i="5"/>
  <c r="J442" i="5" s="1"/>
  <c r="C442" i="5"/>
  <c r="K409" i="5"/>
  <c r="J409" i="5" s="1"/>
  <c r="C409" i="5"/>
  <c r="K379" i="5"/>
  <c r="J379" i="5" s="1"/>
  <c r="C379" i="5"/>
  <c r="K465" i="5"/>
  <c r="J465" i="5" s="1"/>
  <c r="C465" i="5"/>
  <c r="K484" i="5"/>
  <c r="J484" i="5" s="1"/>
  <c r="C484" i="5"/>
  <c r="K462" i="5"/>
  <c r="J462" i="5" s="1"/>
  <c r="C462" i="5"/>
  <c r="K152" i="5"/>
  <c r="J152" i="5" s="1"/>
  <c r="C152" i="5"/>
  <c r="K260" i="5"/>
  <c r="J260" i="5" s="1"/>
  <c r="C260" i="5"/>
  <c r="K259" i="5"/>
  <c r="J259" i="5" s="1"/>
  <c r="C259" i="5"/>
  <c r="K202" i="5"/>
  <c r="J202" i="5" s="1"/>
  <c r="C202" i="5"/>
  <c r="K120" i="5"/>
  <c r="J120" i="5" s="1"/>
  <c r="C120" i="5"/>
  <c r="K71" i="5"/>
  <c r="J71" i="5" s="1"/>
  <c r="C71" i="5"/>
  <c r="K22" i="5"/>
  <c r="J22" i="5" s="1"/>
  <c r="C22" i="5"/>
  <c r="K452" i="5"/>
  <c r="J452" i="5" s="1"/>
  <c r="C452" i="5"/>
  <c r="K335" i="5"/>
  <c r="J335" i="5" s="1"/>
  <c r="C335" i="5"/>
  <c r="K190" i="5"/>
  <c r="J190" i="5" s="1"/>
  <c r="C190" i="5"/>
  <c r="K88" i="5"/>
  <c r="J88" i="5" s="1"/>
  <c r="C88" i="5"/>
  <c r="K87" i="5"/>
  <c r="J87" i="5" s="1"/>
  <c r="C87" i="5"/>
  <c r="K14" i="5"/>
  <c r="J14" i="5" s="1"/>
  <c r="C14" i="5"/>
  <c r="K471" i="5"/>
  <c r="J471" i="5" s="1"/>
  <c r="C471" i="5"/>
  <c r="K410" i="5"/>
  <c r="J410" i="5" s="1"/>
  <c r="C410" i="5"/>
  <c r="K381" i="5"/>
  <c r="J381" i="5" s="1"/>
  <c r="C381" i="5"/>
  <c r="K351" i="5"/>
  <c r="J351" i="5" s="1"/>
  <c r="C351" i="5"/>
  <c r="K367" i="5"/>
  <c r="J367" i="5" s="1"/>
  <c r="C367" i="5"/>
  <c r="K341" i="5"/>
  <c r="J341" i="5" s="1"/>
  <c r="C341" i="5"/>
  <c r="K494" i="5"/>
  <c r="J494" i="5" s="1"/>
  <c r="C494" i="5"/>
  <c r="K433" i="5"/>
  <c r="J433" i="5" s="1"/>
  <c r="C433" i="5"/>
  <c r="K486" i="5"/>
  <c r="J486" i="5" s="1"/>
  <c r="C486" i="5"/>
  <c r="K176" i="5"/>
  <c r="J176" i="5" s="1"/>
  <c r="C176" i="5"/>
  <c r="K232" i="5"/>
  <c r="J232" i="5" s="1"/>
  <c r="C232" i="5"/>
  <c r="K231" i="5"/>
  <c r="J231" i="5" s="1"/>
  <c r="C231" i="5"/>
  <c r="K171" i="5"/>
  <c r="J171" i="5" s="1"/>
  <c r="C171" i="5"/>
  <c r="K96" i="5"/>
  <c r="J96" i="5" s="1"/>
  <c r="C96" i="5"/>
  <c r="K47" i="5"/>
  <c r="J47" i="5" s="1"/>
  <c r="C47" i="5"/>
  <c r="K408" i="5"/>
  <c r="J408" i="5" s="1"/>
  <c r="C408" i="5"/>
  <c r="K424" i="5"/>
  <c r="J424" i="5" s="1"/>
  <c r="C424" i="5"/>
  <c r="K307" i="5"/>
  <c r="J307" i="5" s="1"/>
  <c r="C307" i="5"/>
  <c r="K163" i="5"/>
  <c r="J163" i="5" s="1"/>
  <c r="C163" i="5"/>
  <c r="K64" i="5"/>
  <c r="J64" i="5" s="1"/>
  <c r="C64" i="5"/>
  <c r="K63" i="5"/>
  <c r="J63" i="5" s="1"/>
  <c r="C63" i="5"/>
  <c r="K496" i="5"/>
  <c r="J496" i="5" s="1"/>
  <c r="C496" i="5"/>
  <c r="K443" i="5"/>
  <c r="J443" i="5" s="1"/>
  <c r="C443" i="5"/>
  <c r="K382" i="5"/>
  <c r="J382" i="5" s="1"/>
  <c r="C382" i="5"/>
  <c r="K353" i="5"/>
  <c r="J353" i="5" s="1"/>
  <c r="C353" i="5"/>
  <c r="K323" i="5"/>
  <c r="J323" i="5" s="1"/>
  <c r="C323" i="5"/>
  <c r="K466" i="5"/>
  <c r="J466" i="5" s="1"/>
  <c r="C466" i="5"/>
  <c r="K405" i="5"/>
  <c r="J405" i="5" s="1"/>
  <c r="C405" i="5"/>
  <c r="K200" i="5"/>
  <c r="J200" i="5" s="1"/>
  <c r="C200" i="5"/>
  <c r="K204" i="5"/>
  <c r="J204" i="5" s="1"/>
  <c r="C204" i="5"/>
  <c r="K203" i="5"/>
  <c r="J203" i="5" s="1"/>
  <c r="C203" i="5"/>
  <c r="K145" i="5"/>
  <c r="J145" i="5" s="1"/>
  <c r="C145" i="5"/>
  <c r="K72" i="5"/>
  <c r="J72" i="5" s="1"/>
  <c r="C72" i="5"/>
  <c r="K23" i="5"/>
  <c r="J23" i="5" s="1"/>
  <c r="C23" i="5"/>
  <c r="K481" i="5"/>
  <c r="J481" i="5" s="1"/>
  <c r="C481" i="5"/>
  <c r="K396" i="5"/>
  <c r="J396" i="5" s="1"/>
  <c r="C396" i="5"/>
  <c r="K279" i="5"/>
  <c r="J279" i="5" s="1"/>
  <c r="C279" i="5"/>
  <c r="K137" i="5"/>
  <c r="J137" i="5" s="1"/>
  <c r="C137" i="5"/>
  <c r="K40" i="5"/>
  <c r="J40" i="5" s="1"/>
  <c r="C40" i="5"/>
  <c r="K39" i="5"/>
  <c r="J39" i="5" s="1"/>
  <c r="C39" i="5"/>
  <c r="K473" i="5"/>
  <c r="J473" i="5" s="1"/>
  <c r="C473" i="5"/>
  <c r="K472" i="5"/>
  <c r="J472" i="5" s="1"/>
  <c r="C472" i="5"/>
  <c r="K411" i="5"/>
  <c r="J411" i="5" s="1"/>
  <c r="C411" i="5"/>
  <c r="K354" i="5"/>
  <c r="J354" i="5" s="1"/>
  <c r="C354" i="5"/>
  <c r="K325" i="5"/>
  <c r="J325" i="5" s="1"/>
  <c r="C325" i="5"/>
  <c r="K291" i="5"/>
  <c r="J291" i="5" s="1"/>
  <c r="C291" i="5"/>
  <c r="K434" i="5"/>
  <c r="J434" i="5" s="1"/>
  <c r="C434" i="5"/>
  <c r="K377" i="5"/>
  <c r="J377" i="5" s="1"/>
  <c r="C377" i="5"/>
  <c r="K224" i="5"/>
  <c r="J224" i="5" s="1"/>
  <c r="C224" i="5"/>
  <c r="K173" i="5"/>
  <c r="J173" i="5" s="1"/>
  <c r="C173" i="5"/>
  <c r="K172" i="5"/>
  <c r="J172" i="5" s="1"/>
  <c r="C172" i="5"/>
  <c r="K121" i="5"/>
  <c r="J121" i="5" s="1"/>
  <c r="C121" i="5"/>
  <c r="K48" i="5"/>
  <c r="J48" i="5" s="1"/>
  <c r="C48" i="5"/>
  <c r="K352" i="5"/>
  <c r="J352" i="5" s="1"/>
  <c r="C352" i="5"/>
  <c r="K453" i="5"/>
  <c r="J453" i="5" s="1"/>
  <c r="C453" i="5"/>
  <c r="K365" i="5"/>
  <c r="J365" i="5" s="1"/>
  <c r="C365" i="5"/>
  <c r="K251" i="5"/>
  <c r="J251" i="5" s="1"/>
  <c r="C251" i="5"/>
  <c r="K113" i="5"/>
  <c r="J113" i="5" s="1"/>
  <c r="C113" i="5"/>
  <c r="K16" i="5"/>
  <c r="J16" i="5" s="1"/>
  <c r="C16" i="5"/>
  <c r="K15" i="5"/>
  <c r="J15" i="5" s="1"/>
  <c r="C15" i="5"/>
  <c r="K445" i="5"/>
  <c r="J445" i="5" s="1"/>
  <c r="C445" i="5"/>
  <c r="K444" i="5"/>
  <c r="J444" i="5" s="1"/>
  <c r="C444" i="5"/>
  <c r="K383" i="5"/>
  <c r="J383" i="5" s="1"/>
  <c r="C383" i="5"/>
  <c r="K326" i="5"/>
  <c r="J326" i="5" s="1"/>
  <c r="C326" i="5"/>
  <c r="K297" i="5"/>
  <c r="J297" i="5" s="1"/>
  <c r="C297" i="5"/>
  <c r="K263" i="5"/>
  <c r="J263" i="5" s="1"/>
  <c r="C263" i="5"/>
  <c r="K244" i="5"/>
  <c r="J244" i="5" s="1"/>
  <c r="C244" i="5"/>
  <c r="K401" i="5"/>
  <c r="J401" i="5" s="1"/>
  <c r="C401" i="5"/>
  <c r="K406" i="5"/>
  <c r="J406" i="5" s="1"/>
  <c r="C406" i="5"/>
  <c r="K349" i="5"/>
  <c r="J349" i="5" s="1"/>
  <c r="C349" i="5"/>
  <c r="K248" i="5"/>
  <c r="J248" i="5" s="1"/>
  <c r="C248" i="5"/>
  <c r="K147" i="5"/>
  <c r="J147" i="5" s="1"/>
  <c r="C147" i="5"/>
  <c r="K146" i="5"/>
  <c r="J146" i="5" s="1"/>
  <c r="C146" i="5"/>
  <c r="K97" i="5"/>
  <c r="J97" i="5" s="1"/>
  <c r="C97" i="5"/>
  <c r="K24" i="5"/>
  <c r="J24" i="5" s="1"/>
  <c r="C24" i="5"/>
  <c r="K425" i="5"/>
  <c r="J425" i="5" s="1"/>
  <c r="C425" i="5"/>
  <c r="K336" i="5"/>
  <c r="J336" i="5" s="1"/>
  <c r="C336" i="5"/>
  <c r="K219" i="5"/>
  <c r="J219" i="5" s="1"/>
  <c r="C219" i="5"/>
  <c r="K89" i="5"/>
  <c r="J89" i="5" s="1"/>
  <c r="C89" i="5"/>
  <c r="K417" i="5"/>
  <c r="J417" i="5" s="1"/>
  <c r="C417" i="5"/>
  <c r="K413" i="5"/>
  <c r="J413" i="5" s="1"/>
  <c r="C413" i="5"/>
  <c r="K355" i="5"/>
  <c r="J355" i="5" s="1"/>
  <c r="C355" i="5"/>
  <c r="K298" i="5"/>
  <c r="J298" i="5" s="1"/>
  <c r="C298" i="5"/>
  <c r="K265" i="5"/>
  <c r="J265" i="5" s="1"/>
  <c r="C265" i="5"/>
  <c r="K235" i="5"/>
  <c r="J235" i="5" s="1"/>
  <c r="C235" i="5"/>
  <c r="K378" i="5"/>
  <c r="J378" i="5" s="1"/>
  <c r="C378" i="5"/>
  <c r="K321" i="5"/>
  <c r="J321" i="5" s="1"/>
  <c r="C321" i="5"/>
  <c r="K272" i="5"/>
  <c r="J272" i="5" s="1"/>
  <c r="C272" i="5"/>
  <c r="K123" i="5"/>
  <c r="J123" i="5" s="1"/>
  <c r="C123" i="5"/>
  <c r="K122" i="5"/>
  <c r="J122" i="5" s="1"/>
  <c r="C122" i="5"/>
  <c r="K73" i="5"/>
  <c r="J73" i="5" s="1"/>
  <c r="C73" i="5"/>
  <c r="K468" i="5"/>
  <c r="J468" i="5" s="1"/>
  <c r="C468" i="5"/>
  <c r="K482" i="5"/>
  <c r="J482" i="5" s="1"/>
  <c r="C482" i="5"/>
  <c r="K397" i="5"/>
  <c r="J397" i="5" s="1"/>
  <c r="C397" i="5"/>
  <c r="K308" i="5"/>
  <c r="J308" i="5" s="1"/>
  <c r="C308" i="5"/>
  <c r="K191" i="5"/>
  <c r="J191" i="5" s="1"/>
  <c r="C191" i="5"/>
  <c r="K65" i="5"/>
  <c r="J65" i="5" s="1"/>
  <c r="C65" i="5"/>
  <c r="K474" i="5"/>
  <c r="J474" i="5" s="1"/>
  <c r="C474" i="5"/>
  <c r="K385" i="5"/>
  <c r="J385" i="5" s="1"/>
  <c r="C385" i="5"/>
  <c r="K384" i="5"/>
  <c r="J384" i="5" s="1"/>
  <c r="C384" i="5"/>
  <c r="K327" i="5"/>
  <c r="J327" i="5" s="1"/>
  <c r="C327" i="5"/>
  <c r="K266" i="5"/>
  <c r="J266" i="5" s="1"/>
  <c r="C266" i="5"/>
  <c r="K237" i="5"/>
  <c r="J237" i="5" s="1"/>
  <c r="C237" i="5"/>
  <c r="K207" i="5"/>
  <c r="J207" i="5" s="1"/>
  <c r="C207" i="5"/>
  <c r="K350" i="5"/>
  <c r="J350" i="5" s="1"/>
  <c r="C350" i="5"/>
  <c r="K289" i="5"/>
  <c r="J289" i="5" s="1"/>
  <c r="C289" i="5"/>
  <c r="K175" i="5"/>
  <c r="J175" i="5" s="1"/>
  <c r="C175" i="5"/>
  <c r="K296" i="5"/>
  <c r="J296" i="5" s="1"/>
  <c r="C296" i="5"/>
  <c r="K99" i="5"/>
  <c r="J99" i="5" s="1"/>
  <c r="C99" i="5"/>
  <c r="K98" i="5"/>
  <c r="J98" i="5" s="1"/>
  <c r="C98" i="5"/>
  <c r="K49" i="5"/>
  <c r="J49" i="5" s="1"/>
  <c r="C49" i="5"/>
  <c r="K454" i="5"/>
  <c r="J454" i="5" s="1"/>
  <c r="C454" i="5"/>
  <c r="K369" i="5"/>
  <c r="J369" i="5" s="1"/>
  <c r="C369" i="5"/>
  <c r="K280" i="5"/>
  <c r="J280" i="5" s="1"/>
  <c r="C280" i="5"/>
  <c r="K164" i="5"/>
  <c r="J164" i="5" s="1"/>
  <c r="C164" i="5"/>
  <c r="K41" i="5"/>
  <c r="J41" i="5" s="1"/>
  <c r="C41" i="5"/>
  <c r="K446" i="5"/>
  <c r="J446" i="5" s="1"/>
  <c r="C446" i="5"/>
  <c r="K357" i="5"/>
  <c r="J357" i="5" s="1"/>
  <c r="C357" i="5"/>
  <c r="K356" i="5"/>
  <c r="J356" i="5" s="1"/>
  <c r="C356" i="5"/>
  <c r="K299" i="5"/>
  <c r="J299" i="5" s="1"/>
  <c r="C299" i="5"/>
  <c r="K238" i="5"/>
  <c r="J238" i="5" s="1"/>
  <c r="C238" i="5"/>
  <c r="K209" i="5"/>
  <c r="J209" i="5" s="1"/>
  <c r="C209" i="5"/>
  <c r="K179" i="5"/>
  <c r="J179" i="5" s="1"/>
  <c r="C179" i="5"/>
  <c r="K322" i="5"/>
  <c r="J322" i="5" s="1"/>
  <c r="C322" i="5"/>
  <c r="K261" i="5"/>
  <c r="J261" i="5" s="1"/>
  <c r="C261" i="5"/>
  <c r="K199" i="5"/>
  <c r="J199" i="5" s="1"/>
  <c r="C199" i="5"/>
  <c r="K320" i="5"/>
  <c r="J320" i="5" s="1"/>
  <c r="C320" i="5"/>
  <c r="K75" i="5"/>
  <c r="J75" i="5" s="1"/>
  <c r="C75" i="5"/>
  <c r="K74" i="5"/>
  <c r="J74" i="5" s="1"/>
  <c r="C74" i="5"/>
  <c r="K25" i="5"/>
  <c r="J25" i="5" s="1"/>
  <c r="C25" i="5"/>
  <c r="K483" i="5"/>
  <c r="J483" i="5" s="1"/>
  <c r="C483" i="5"/>
  <c r="K426" i="5"/>
  <c r="J426" i="5" s="1"/>
  <c r="C426" i="5"/>
  <c r="K337" i="5"/>
  <c r="J337" i="5" s="1"/>
  <c r="C337" i="5"/>
  <c r="K252" i="5"/>
  <c r="J252" i="5" s="1"/>
  <c r="C252" i="5"/>
  <c r="K138" i="5"/>
  <c r="J138" i="5" s="1"/>
  <c r="C138" i="5"/>
  <c r="K17" i="5"/>
  <c r="J17" i="5" s="1"/>
  <c r="C17" i="5"/>
  <c r="K475" i="5"/>
  <c r="J475" i="5" s="1"/>
  <c r="C475" i="5"/>
  <c r="K418" i="5"/>
  <c r="J418" i="5" s="1"/>
  <c r="C418" i="5"/>
  <c r="K329" i="5"/>
  <c r="J329" i="5" s="1"/>
  <c r="C329" i="5"/>
  <c r="K328" i="5"/>
  <c r="J328" i="5" s="1"/>
  <c r="C328" i="5"/>
  <c r="K267" i="5"/>
  <c r="J267" i="5" s="1"/>
  <c r="C267" i="5"/>
  <c r="K210" i="5"/>
  <c r="J210" i="5" s="1"/>
  <c r="C210" i="5"/>
  <c r="K181" i="5"/>
  <c r="J181" i="5" s="1"/>
  <c r="C181" i="5"/>
  <c r="K151" i="5"/>
  <c r="J151" i="5" s="1"/>
  <c r="C151" i="5"/>
  <c r="K125" i="5"/>
  <c r="J125" i="5" s="1"/>
  <c r="C125" i="5"/>
  <c r="K222" i="5"/>
  <c r="J222" i="5" s="1"/>
  <c r="C222" i="5"/>
  <c r="K283" i="5"/>
  <c r="J283" i="5" s="1"/>
  <c r="C283" i="5"/>
  <c r="K290" i="5"/>
  <c r="J290" i="5" s="1"/>
  <c r="C290" i="5"/>
  <c r="K233" i="5"/>
  <c r="J233" i="5" s="1"/>
  <c r="C233" i="5"/>
  <c r="K223" i="5"/>
  <c r="J223" i="5" s="1"/>
  <c r="C223" i="5"/>
  <c r="K344" i="5"/>
  <c r="J344" i="5" s="1"/>
  <c r="C344" i="5"/>
  <c r="K51" i="5"/>
  <c r="J51" i="5" s="1"/>
  <c r="C51" i="5"/>
  <c r="K50" i="5"/>
  <c r="J50" i="5" s="1"/>
  <c r="C50" i="5"/>
  <c r="K455" i="5"/>
  <c r="J455" i="5" s="1"/>
  <c r="C455" i="5"/>
  <c r="K398" i="5"/>
  <c r="J398" i="5" s="1"/>
  <c r="C398" i="5"/>
  <c r="K309" i="5"/>
  <c r="J309" i="5" s="1"/>
  <c r="C309" i="5"/>
  <c r="K221" i="5"/>
  <c r="J221" i="5" s="1"/>
  <c r="C221" i="5"/>
  <c r="K114" i="5"/>
  <c r="J114" i="5" s="1"/>
  <c r="C114" i="5"/>
  <c r="K447" i="5"/>
  <c r="J447" i="5" s="1"/>
  <c r="C447" i="5"/>
  <c r="K386" i="5"/>
  <c r="J386" i="5" s="1"/>
  <c r="C386" i="5"/>
  <c r="K301" i="5"/>
  <c r="J301" i="5" s="1"/>
  <c r="C301" i="5"/>
  <c r="K300" i="5"/>
  <c r="J300" i="5" s="1"/>
  <c r="C300" i="5"/>
  <c r="K239" i="5"/>
  <c r="J239" i="5" s="1"/>
  <c r="C239" i="5"/>
  <c r="K182" i="5"/>
  <c r="J182" i="5" s="1"/>
  <c r="C182" i="5"/>
  <c r="K154" i="5"/>
  <c r="J154" i="5" s="1"/>
  <c r="C154" i="5"/>
  <c r="K126" i="5"/>
  <c r="J126" i="5" s="1"/>
  <c r="C126" i="5"/>
  <c r="K262" i="5"/>
  <c r="J262" i="5" s="1"/>
  <c r="C262" i="5"/>
  <c r="K205" i="5"/>
  <c r="J205" i="5" s="1"/>
  <c r="C205" i="5"/>
  <c r="K247" i="5"/>
  <c r="J247" i="5" s="1"/>
  <c r="C247" i="5"/>
  <c r="K368" i="5"/>
  <c r="J368" i="5" s="1"/>
  <c r="C368" i="5"/>
  <c r="K27" i="5"/>
  <c r="J27" i="5" s="1"/>
  <c r="C27" i="5"/>
  <c r="K26" i="5"/>
  <c r="J26" i="5" s="1"/>
  <c r="C26" i="5"/>
  <c r="K485" i="5"/>
  <c r="J485" i="5" s="1"/>
  <c r="C485" i="5"/>
  <c r="K427" i="5"/>
  <c r="J427" i="5" s="1"/>
  <c r="C427" i="5"/>
  <c r="K370" i="5"/>
  <c r="J370" i="5" s="1"/>
  <c r="C370" i="5"/>
  <c r="K281" i="5"/>
  <c r="J281" i="5" s="1"/>
  <c r="C281" i="5"/>
  <c r="K192" i="5"/>
  <c r="J192" i="5" s="1"/>
  <c r="C192" i="5"/>
  <c r="K90" i="5"/>
  <c r="J90" i="5" s="1"/>
  <c r="C90" i="5"/>
  <c r="K419" i="5"/>
  <c r="J419" i="5" s="1"/>
  <c r="C419" i="5"/>
  <c r="K358" i="5"/>
  <c r="J358" i="5" s="1"/>
  <c r="C358" i="5"/>
  <c r="K273" i="5"/>
  <c r="J273" i="5" s="1"/>
  <c r="C273" i="5"/>
  <c r="K269" i="5"/>
  <c r="J269" i="5" s="1"/>
  <c r="C269" i="5"/>
  <c r="K211" i="5"/>
  <c r="J211" i="5" s="1"/>
  <c r="C211" i="5"/>
  <c r="K155" i="5"/>
  <c r="J155" i="5" s="1"/>
  <c r="C155" i="5"/>
  <c r="K128" i="5"/>
  <c r="J128" i="5" s="1"/>
  <c r="C128" i="5"/>
  <c r="K102" i="5"/>
  <c r="J102" i="5" s="1"/>
  <c r="C102" i="5"/>
  <c r="K234" i="5"/>
  <c r="J234" i="5" s="1"/>
  <c r="C234" i="5"/>
  <c r="K177" i="5"/>
  <c r="J177" i="5" s="1"/>
  <c r="C177" i="5"/>
  <c r="K271" i="5"/>
  <c r="J271" i="5" s="1"/>
  <c r="C271" i="5"/>
  <c r="K392" i="5"/>
  <c r="J392" i="5" s="1"/>
  <c r="C392" i="5"/>
  <c r="K380" i="5"/>
  <c r="J380" i="5" s="1"/>
  <c r="C380" i="5"/>
  <c r="K456" i="5"/>
  <c r="J456" i="5" s="1"/>
  <c r="C456" i="5"/>
  <c r="K399" i="5"/>
  <c r="J399" i="5" s="1"/>
  <c r="C399" i="5"/>
  <c r="K338" i="5"/>
  <c r="J338" i="5" s="1"/>
  <c r="C338" i="5"/>
  <c r="K253" i="5"/>
  <c r="J253" i="5" s="1"/>
  <c r="C253" i="5"/>
  <c r="K165" i="5"/>
  <c r="J165" i="5" s="1"/>
  <c r="C165" i="5"/>
  <c r="K66" i="5"/>
  <c r="J66" i="5" s="1"/>
  <c r="C66" i="5"/>
  <c r="K477" i="5"/>
  <c r="J477" i="5" s="1"/>
  <c r="C477" i="5"/>
  <c r="K476" i="5"/>
  <c r="J476" i="5" s="1"/>
  <c r="C476" i="5"/>
  <c r="K387" i="5"/>
  <c r="J387" i="5" s="1"/>
  <c r="C387" i="5"/>
  <c r="K330" i="5"/>
  <c r="J330" i="5" s="1"/>
  <c r="C330" i="5"/>
  <c r="K241" i="5"/>
  <c r="J241" i="5" s="1"/>
  <c r="C241" i="5"/>
  <c r="K240" i="5"/>
  <c r="J240" i="5" s="1"/>
  <c r="C240" i="5"/>
  <c r="K183" i="5"/>
  <c r="J183" i="5" s="1"/>
  <c r="C183" i="5"/>
  <c r="K129" i="5"/>
  <c r="J129" i="5" s="1"/>
  <c r="C129" i="5"/>
  <c r="K104" i="5"/>
  <c r="J104" i="5" s="1"/>
  <c r="C104" i="5"/>
  <c r="K78" i="5"/>
  <c r="J78" i="5" s="1"/>
  <c r="C78" i="5"/>
  <c r="K206" i="5"/>
  <c r="J206" i="5" s="1"/>
  <c r="C206" i="5"/>
  <c r="K148" i="5"/>
  <c r="J148" i="5" s="1"/>
  <c r="C148" i="5"/>
  <c r="K150" i="5"/>
  <c r="J150" i="5" s="1"/>
  <c r="C150" i="5"/>
  <c r="K295" i="5"/>
  <c r="J295" i="5" s="1"/>
  <c r="C295" i="5"/>
  <c r="K416" i="5"/>
  <c r="J416" i="5" s="1"/>
  <c r="C416" i="5"/>
  <c r="K489" i="5"/>
  <c r="J489" i="5" s="1"/>
  <c r="C489" i="5"/>
  <c r="K428" i="5"/>
  <c r="J428" i="5" s="1"/>
  <c r="C428" i="5"/>
  <c r="K371" i="5"/>
  <c r="J371" i="5" s="1"/>
  <c r="C371" i="5"/>
  <c r="K310" i="5"/>
  <c r="J310" i="5" s="1"/>
  <c r="C310" i="5"/>
  <c r="K225" i="5"/>
  <c r="J225" i="5" s="1"/>
  <c r="C225" i="5"/>
  <c r="K139" i="5"/>
  <c r="J139" i="5" s="1"/>
  <c r="C139" i="5"/>
  <c r="K42" i="5"/>
  <c r="J42" i="5" s="1"/>
  <c r="C42" i="5"/>
  <c r="K449" i="5"/>
  <c r="J449" i="5" s="1"/>
  <c r="C449" i="5"/>
  <c r="K448" i="5"/>
  <c r="J448" i="5" s="1"/>
  <c r="C448" i="5"/>
  <c r="K359" i="5"/>
  <c r="J359" i="5" s="1"/>
  <c r="C359" i="5"/>
  <c r="K302" i="5"/>
  <c r="J302" i="5" s="1"/>
  <c r="C302" i="5"/>
  <c r="K213" i="5"/>
  <c r="J213" i="5" s="1"/>
  <c r="C213" i="5"/>
  <c r="K212" i="5"/>
  <c r="J212" i="5" s="1"/>
  <c r="C212" i="5"/>
  <c r="K156" i="5"/>
  <c r="J156" i="5" s="1"/>
  <c r="C156" i="5"/>
  <c r="K105" i="5"/>
  <c r="J105" i="5" s="1"/>
  <c r="C105" i="5"/>
  <c r="K80" i="5"/>
  <c r="J80" i="5" s="1"/>
  <c r="C80" i="5"/>
  <c r="K54" i="5"/>
  <c r="J54" i="5" s="1"/>
  <c r="C54" i="5"/>
  <c r="K178" i="5"/>
  <c r="J178" i="5" s="1"/>
  <c r="C178" i="5"/>
  <c r="K124" i="5"/>
  <c r="J124" i="5" s="1"/>
  <c r="C124" i="5"/>
  <c r="K196" i="5"/>
  <c r="J196" i="5" s="1"/>
  <c r="C196" i="5"/>
  <c r="K174" i="5"/>
  <c r="J174" i="5" s="1"/>
  <c r="C174" i="5"/>
  <c r="K319" i="5"/>
  <c r="J319" i="5" s="1"/>
  <c r="C319" i="5"/>
  <c r="K440" i="5"/>
  <c r="J440" i="5" s="1"/>
  <c r="C440" i="5"/>
  <c r="K457" i="5"/>
  <c r="J457" i="5" s="1"/>
  <c r="C457" i="5"/>
  <c r="K400" i="5"/>
  <c r="J400" i="5" s="1"/>
  <c r="C400" i="5"/>
  <c r="K339" i="5"/>
  <c r="J339" i="5" s="1"/>
  <c r="C339" i="5"/>
  <c r="K282" i="5"/>
  <c r="J282" i="5" s="1"/>
  <c r="C282" i="5"/>
  <c r="K193" i="5"/>
  <c r="J193" i="5" s="1"/>
  <c r="C193" i="5"/>
  <c r="K115" i="5"/>
  <c r="J115" i="5" s="1"/>
  <c r="C115" i="5"/>
  <c r="K18" i="5"/>
  <c r="J18" i="5" s="1"/>
  <c r="C18" i="5"/>
  <c r="K421" i="5"/>
  <c r="J421" i="5" s="1"/>
  <c r="C421" i="5"/>
  <c r="K420" i="5"/>
  <c r="J420" i="5" s="1"/>
  <c r="C420" i="5"/>
  <c r="K331" i="5"/>
  <c r="J331" i="5" s="1"/>
  <c r="C331" i="5"/>
  <c r="K274" i="5"/>
  <c r="J274" i="5" s="1"/>
  <c r="C274" i="5"/>
  <c r="K185" i="5"/>
  <c r="J185" i="5" s="1"/>
  <c r="C185" i="5"/>
  <c r="K184" i="5"/>
  <c r="J184" i="5" s="1"/>
  <c r="C184" i="5"/>
  <c r="K130" i="5"/>
  <c r="J130" i="5" s="1"/>
  <c r="C130" i="5"/>
  <c r="K81" i="5"/>
  <c r="J81" i="5" s="1"/>
  <c r="C81" i="5"/>
  <c r="K56" i="5"/>
  <c r="J56" i="5" s="1"/>
  <c r="C56" i="5"/>
  <c r="K30" i="5"/>
  <c r="J30" i="5" s="1"/>
  <c r="C30" i="5"/>
  <c r="K488" i="5"/>
  <c r="J488" i="5" s="1"/>
  <c r="C488" i="5"/>
  <c r="K149" i="5"/>
  <c r="J149" i="5" s="1"/>
  <c r="C149" i="5"/>
  <c r="K100" i="5"/>
  <c r="J100" i="5" s="1"/>
  <c r="C100" i="5"/>
  <c r="K220" i="5"/>
  <c r="J220" i="5" s="1"/>
  <c r="C220" i="5"/>
  <c r="K198" i="5"/>
  <c r="J198" i="5" s="1"/>
  <c r="C198" i="5"/>
  <c r="K343" i="5"/>
  <c r="J343" i="5" s="1"/>
  <c r="C343" i="5"/>
  <c r="K464" i="5"/>
  <c r="J464" i="5" s="1"/>
  <c r="C464" i="5"/>
  <c r="K429" i="5"/>
  <c r="J429" i="5" s="1"/>
  <c r="C429" i="5"/>
  <c r="K372" i="5"/>
  <c r="J372" i="5" s="1"/>
  <c r="C372" i="5"/>
  <c r="K311" i="5"/>
  <c r="J311" i="5" s="1"/>
  <c r="C311" i="5"/>
  <c r="K254" i="5"/>
  <c r="J254" i="5" s="1"/>
  <c r="C254" i="5"/>
  <c r="K166" i="5"/>
  <c r="J166" i="5" s="1"/>
  <c r="C166" i="5"/>
  <c r="K91" i="5"/>
  <c r="J91" i="5" s="1"/>
  <c r="C91" i="5"/>
  <c r="K393" i="5"/>
  <c r="J393" i="5" s="1"/>
  <c r="C393" i="5"/>
  <c r="K389" i="5"/>
  <c r="J389" i="5" s="1"/>
  <c r="C389" i="5"/>
  <c r="K303" i="5"/>
  <c r="J303" i="5" s="1"/>
  <c r="C303" i="5"/>
  <c r="K242" i="5"/>
  <c r="J242" i="5" s="1"/>
  <c r="C242" i="5"/>
  <c r="K158" i="5"/>
  <c r="J158" i="5" s="1"/>
  <c r="C158" i="5"/>
  <c r="K157" i="5"/>
  <c r="J157" i="5" s="1"/>
  <c r="C157" i="5"/>
  <c r="K106" i="5"/>
  <c r="J106" i="5" s="1"/>
  <c r="C106" i="5"/>
  <c r="K57" i="5"/>
  <c r="J57" i="5" s="1"/>
  <c r="C57" i="5"/>
  <c r="K32" i="5"/>
  <c r="J32" i="5" s="1"/>
  <c r="C32" i="5"/>
  <c r="C6" i="5"/>
  <c r="K6" i="5" s="1"/>
  <c r="J6" i="5" s="1"/>
  <c r="C2" i="5"/>
  <c r="C3" i="5"/>
  <c r="K3" i="5" s="1"/>
  <c r="J3" i="5" s="1"/>
  <c r="M2" i="5" a="1"/>
  <c r="S476" i="5" l="1" a="1"/>
  <c r="S476" i="5" s="1"/>
  <c r="V476" i="5" s="1"/>
  <c r="S240" i="5" a="1"/>
  <c r="S240" i="5" s="1"/>
  <c r="V240" i="5" s="1"/>
  <c r="S60" i="5" a="1"/>
  <c r="S60" i="5" s="1"/>
  <c r="V60" i="5" s="1"/>
  <c r="S331" i="5" a="1"/>
  <c r="S331" i="5" s="1"/>
  <c r="V331" i="5" s="1"/>
  <c r="S295" i="5" a="1"/>
  <c r="S295" i="5" s="1"/>
  <c r="V295" i="5" s="1"/>
  <c r="S165" i="5" a="1"/>
  <c r="S165" i="5" s="1"/>
  <c r="V165" i="5" s="1"/>
  <c r="S234" i="5" a="1"/>
  <c r="S234" i="5" s="1"/>
  <c r="V234" i="5" s="1"/>
  <c r="S254" i="5" a="1"/>
  <c r="S254" i="5" s="1"/>
  <c r="V254" i="5" s="1"/>
  <c r="S241" i="5" a="1"/>
  <c r="S241" i="5" s="1"/>
  <c r="V241" i="5" s="1"/>
  <c r="S366" i="5" a="1"/>
  <c r="S366" i="5" s="1"/>
  <c r="V366" i="5" s="1"/>
  <c r="S322" i="5" a="1"/>
  <c r="S322" i="5" s="1"/>
  <c r="V322" i="5" s="1"/>
  <c r="S302" i="5" a="1"/>
  <c r="S302" i="5" s="1"/>
  <c r="V302" i="5" s="1"/>
  <c r="S471" i="5" a="1"/>
  <c r="S471" i="5" s="1"/>
  <c r="V471" i="5" s="1"/>
  <c r="S419" i="5" a="1"/>
  <c r="S419" i="5" s="1"/>
  <c r="V419" i="5" s="1"/>
  <c r="S441" i="5" a="1"/>
  <c r="S441" i="5" s="1"/>
  <c r="V441" i="5" s="1"/>
  <c r="S387" i="5" a="1"/>
  <c r="S387" i="5" s="1"/>
  <c r="V387" i="5" s="1"/>
  <c r="S491" i="5" a="1"/>
  <c r="S491" i="5" s="1"/>
  <c r="V491" i="5" s="1"/>
  <c r="S455" i="5" a="1"/>
  <c r="S455" i="5" s="1"/>
  <c r="V455" i="5" s="1"/>
  <c r="S274" i="5" a="1"/>
  <c r="S274" i="5" s="1"/>
  <c r="V274" i="5" s="1"/>
  <c r="S398" i="5" a="1"/>
  <c r="S398" i="5" s="1"/>
  <c r="V398" i="5" s="1"/>
  <c r="S420" i="5" a="1"/>
  <c r="S420" i="5" s="1"/>
  <c r="V420" i="5" s="1"/>
  <c r="S197" i="5" a="1"/>
  <c r="S197" i="5" s="1"/>
  <c r="V197" i="5" s="1"/>
  <c r="S239" i="5" a="1"/>
  <c r="S239" i="5" s="1"/>
  <c r="V239" i="5" s="1"/>
  <c r="S301" i="5" a="1"/>
  <c r="S301" i="5" s="1"/>
  <c r="V301" i="5" s="1"/>
  <c r="S282" i="5" a="1"/>
  <c r="S282" i="5" s="1"/>
  <c r="V282" i="5" s="1"/>
  <c r="S303" i="5" a="1"/>
  <c r="S303" i="5" s="1"/>
  <c r="V303" i="5" s="1"/>
  <c r="S428" i="5" a="1"/>
  <c r="S428" i="5" s="1"/>
  <c r="V428" i="5" s="1"/>
  <c r="S449" i="5" a="1"/>
  <c r="S449" i="5" s="1"/>
  <c r="V449" i="5" s="1"/>
  <c r="S144" i="5" a="1"/>
  <c r="S144" i="5" s="1"/>
  <c r="V144" i="5" s="1"/>
  <c r="S104" i="5" a="1"/>
  <c r="S104" i="5" s="1"/>
  <c r="V104" i="5" s="1"/>
  <c r="S469" i="5" a="1"/>
  <c r="S469" i="5" s="1"/>
  <c r="V469" i="5" s="1"/>
  <c r="S228" i="5" a="1"/>
  <c r="S228" i="5" s="1"/>
  <c r="V228" i="5" s="1"/>
  <c r="S496" i="5" a="1"/>
  <c r="S496" i="5" s="1"/>
  <c r="V496" i="5" s="1"/>
  <c r="S229" i="5" a="1"/>
  <c r="S229" i="5" s="1"/>
  <c r="V229" i="5" s="1"/>
  <c r="S211" i="5" a="1"/>
  <c r="S211" i="5" s="1"/>
  <c r="V211" i="5" s="1"/>
  <c r="S232" i="5" a="1"/>
  <c r="S232" i="5" s="1"/>
  <c r="V232" i="5" s="1"/>
  <c r="S315" i="5" a="1"/>
  <c r="S315" i="5" s="1"/>
  <c r="V315" i="5" s="1"/>
  <c r="S440" i="5" a="1"/>
  <c r="S440" i="5" s="1"/>
  <c r="V440" i="5" s="1"/>
  <c r="S461" i="5" a="1"/>
  <c r="S461" i="5" s="1"/>
  <c r="V461" i="5" s="1"/>
  <c r="S113" i="5" a="1"/>
  <c r="S113" i="5" s="1"/>
  <c r="V113" i="5" s="1"/>
  <c r="S155" i="5" a="1"/>
  <c r="S155" i="5" s="1"/>
  <c r="V155" i="5" s="1"/>
  <c r="S238" i="5" a="1"/>
  <c r="S238" i="5" s="1"/>
  <c r="V238" i="5" s="1"/>
  <c r="S280" i="5" a="1"/>
  <c r="S280" i="5" s="1"/>
  <c r="V280" i="5" s="1"/>
  <c r="S343" i="5" a="1"/>
  <c r="S343" i="5" s="1"/>
  <c r="V343" i="5" s="1"/>
  <c r="S323" i="5" a="1"/>
  <c r="S323" i="5" s="1"/>
  <c r="V323" i="5" s="1"/>
  <c r="S345" i="5" a="1"/>
  <c r="S345" i="5" s="1"/>
  <c r="V345" i="5" s="1"/>
  <c r="S86" i="5" a="1"/>
  <c r="S86" i="5" s="1"/>
  <c r="V86" i="5" s="1"/>
  <c r="S490" i="5" a="1"/>
  <c r="S490" i="5" s="1"/>
  <c r="V490" i="5" s="1"/>
  <c r="S81" i="5" a="1"/>
  <c r="S81" i="5" s="1"/>
  <c r="V81" i="5" s="1"/>
  <c r="S102" i="5" a="1"/>
  <c r="S102" i="5" s="1"/>
  <c r="V102" i="5" s="1"/>
  <c r="S185" i="5" a="1"/>
  <c r="S185" i="5" s="1"/>
  <c r="V185" i="5" s="1"/>
  <c r="S186" i="5" a="1"/>
  <c r="S186" i="5" s="1"/>
  <c r="V186" i="5" s="1"/>
  <c r="S269" i="5" a="1"/>
  <c r="S269" i="5" s="1"/>
  <c r="V269" i="5" s="1"/>
  <c r="S22" i="5" a="1"/>
  <c r="S22" i="5" s="1"/>
  <c r="V22" i="5" s="1"/>
  <c r="S250" i="5" a="1"/>
  <c r="S250" i="5" s="1"/>
  <c r="V250" i="5" s="1"/>
  <c r="S231" i="5" a="1"/>
  <c r="S231" i="5" s="1"/>
  <c r="V231" i="5" s="1"/>
  <c r="S294" i="5" a="1"/>
  <c r="S294" i="5" s="1"/>
  <c r="V294" i="5" s="1"/>
  <c r="S336" i="5" a="1"/>
  <c r="S336" i="5" s="1"/>
  <c r="V336" i="5" s="1"/>
  <c r="S460" i="5" a="1"/>
  <c r="S460" i="5" s="1"/>
  <c r="V460" i="5" s="1"/>
  <c r="S481" i="5" a="1"/>
  <c r="S481" i="5" s="1"/>
  <c r="V481" i="5" s="1"/>
  <c r="S133" i="5" a="1"/>
  <c r="S133" i="5" s="1"/>
  <c r="V133" i="5" s="1"/>
  <c r="S176" i="5" a="1"/>
  <c r="S176" i="5" s="1"/>
  <c r="V176" i="5" s="1"/>
  <c r="S259" i="5" a="1"/>
  <c r="S259" i="5" s="1"/>
  <c r="V259" i="5" s="1"/>
  <c r="S342" i="5" a="1"/>
  <c r="S342" i="5" s="1"/>
  <c r="V342" i="5" s="1"/>
  <c r="S363" i="5" a="1"/>
  <c r="S363" i="5" s="1"/>
  <c r="V363" i="5" s="1"/>
  <c r="S344" i="5" a="1"/>
  <c r="S344" i="5" s="1"/>
  <c r="V344" i="5" s="1"/>
  <c r="S365" i="5" a="1"/>
  <c r="S365" i="5" s="1"/>
  <c r="V365" i="5" s="1"/>
  <c r="S17" i="5" a="1"/>
  <c r="S17" i="5" s="1"/>
  <c r="V17" i="5" s="1"/>
  <c r="S292" i="5" a="1"/>
  <c r="S292" i="5" s="1"/>
  <c r="V292" i="5" s="1"/>
  <c r="S101" i="5" a="1"/>
  <c r="S101" i="5" s="1"/>
  <c r="V101" i="5" s="1"/>
  <c r="S122" i="5" a="1"/>
  <c r="S122" i="5" s="1"/>
  <c r="V122" i="5" s="1"/>
  <c r="S205" i="5" a="1"/>
  <c r="S205" i="5" s="1"/>
  <c r="V205" i="5" s="1"/>
  <c r="S206" i="5" a="1"/>
  <c r="S206" i="5" s="1"/>
  <c r="V206" i="5" s="1"/>
  <c r="S310" i="5" a="1"/>
  <c r="S310" i="5" s="1"/>
  <c r="V310" i="5" s="1"/>
  <c r="S63" i="5" a="1"/>
  <c r="S63" i="5" s="1"/>
  <c r="V63" i="5" s="1"/>
  <c r="S271" i="5" a="1"/>
  <c r="S271" i="5" s="1"/>
  <c r="V271" i="5" s="1"/>
  <c r="S252" i="5" a="1"/>
  <c r="S252" i="5" s="1"/>
  <c r="V252" i="5" s="1"/>
  <c r="S314" i="5" a="1"/>
  <c r="S314" i="5" s="1"/>
  <c r="V314" i="5" s="1"/>
  <c r="S357" i="5" a="1"/>
  <c r="S357" i="5" s="1"/>
  <c r="V357" i="5" s="1"/>
  <c r="S9" i="5" a="1"/>
  <c r="S9" i="5" s="1"/>
  <c r="V9" i="5" s="1"/>
  <c r="S30" i="5" a="1"/>
  <c r="S30" i="5" s="1"/>
  <c r="V30" i="5" s="1"/>
  <c r="S154" i="5" a="1"/>
  <c r="S154" i="5" s="1"/>
  <c r="V154" i="5" s="1"/>
  <c r="S196" i="5" a="1"/>
  <c r="S196" i="5" s="1"/>
  <c r="V196" i="5" s="1"/>
  <c r="S279" i="5" a="1"/>
  <c r="S279" i="5" s="1"/>
  <c r="V279" i="5" s="1"/>
  <c r="S362" i="5" a="1"/>
  <c r="S362" i="5" s="1"/>
  <c r="V362" i="5" s="1"/>
  <c r="S384" i="5" a="1"/>
  <c r="S384" i="5" s="1"/>
  <c r="V384" i="5" s="1"/>
  <c r="S364" i="5" a="1"/>
  <c r="S364" i="5" s="1"/>
  <c r="V364" i="5" s="1"/>
  <c r="S385" i="5" a="1"/>
  <c r="S385" i="5" s="1"/>
  <c r="V385" i="5" s="1"/>
  <c r="S37" i="5" a="1"/>
  <c r="S37" i="5" s="1"/>
  <c r="V37" i="5" s="1"/>
  <c r="S18" i="5" a="1"/>
  <c r="S18" i="5" s="1"/>
  <c r="V18" i="5" s="1"/>
  <c r="S121" i="5" a="1"/>
  <c r="S121" i="5" s="1"/>
  <c r="V121" i="5" s="1"/>
  <c r="S143" i="5" a="1"/>
  <c r="S143" i="5" s="1"/>
  <c r="V143" i="5" s="1"/>
  <c r="S226" i="5" a="1"/>
  <c r="S226" i="5" s="1"/>
  <c r="V226" i="5" s="1"/>
  <c r="S227" i="5" a="1"/>
  <c r="S227" i="5" s="1"/>
  <c r="V227" i="5" s="1"/>
  <c r="S448" i="5" a="1"/>
  <c r="S448" i="5" s="1"/>
  <c r="V448" i="5" s="1"/>
  <c r="S351" i="5" a="1"/>
  <c r="S351" i="5" s="1"/>
  <c r="V351" i="5" s="1"/>
  <c r="S105" i="5" a="1"/>
  <c r="S105" i="5" s="1"/>
  <c r="V105" i="5" s="1"/>
  <c r="S291" i="5" a="1"/>
  <c r="S291" i="5" s="1"/>
  <c r="V291" i="5" s="1"/>
  <c r="S273" i="5" a="1"/>
  <c r="S273" i="5" s="1"/>
  <c r="V273" i="5" s="1"/>
  <c r="S335" i="5" a="1"/>
  <c r="S335" i="5" s="1"/>
  <c r="V335" i="5" s="1"/>
  <c r="S377" i="5" a="1"/>
  <c r="S377" i="5" s="1"/>
  <c r="V377" i="5" s="1"/>
  <c r="S29" i="5" a="1"/>
  <c r="S29" i="5" s="1"/>
  <c r="V29" i="5" s="1"/>
  <c r="S50" i="5" a="1"/>
  <c r="S50" i="5" s="1"/>
  <c r="V50" i="5" s="1"/>
  <c r="S175" i="5" a="1"/>
  <c r="S175" i="5" s="1"/>
  <c r="V175" i="5" s="1"/>
  <c r="S258" i="5" a="1"/>
  <c r="S258" i="5" s="1"/>
  <c r="V258" i="5" s="1"/>
  <c r="S300" i="5" a="1"/>
  <c r="S300" i="5" s="1"/>
  <c r="V300" i="5" s="1"/>
  <c r="S383" i="5" a="1"/>
  <c r="S383" i="5" s="1"/>
  <c r="V383" i="5" s="1"/>
  <c r="S405" i="5" a="1"/>
  <c r="S405" i="5" s="1"/>
  <c r="V405" i="5" s="1"/>
  <c r="S426" i="5" a="1"/>
  <c r="S426" i="5" s="1"/>
  <c r="V426" i="5" s="1"/>
  <c r="S406" i="5" a="1"/>
  <c r="S406" i="5" s="1"/>
  <c r="V406" i="5" s="1"/>
  <c r="S58" i="5" a="1"/>
  <c r="S58" i="5" s="1"/>
  <c r="V58" i="5" s="1"/>
  <c r="S38" i="5" a="1"/>
  <c r="S38" i="5" s="1"/>
  <c r="V38" i="5" s="1"/>
  <c r="S142" i="5" a="1"/>
  <c r="S142" i="5" s="1"/>
  <c r="V142" i="5" s="1"/>
  <c r="S164" i="5" a="1"/>
  <c r="S164" i="5" s="1"/>
  <c r="V164" i="5" s="1"/>
  <c r="S247" i="5" a="1"/>
  <c r="S247" i="5" s="1"/>
  <c r="V247" i="5" s="1"/>
  <c r="S248" i="5" a="1"/>
  <c r="S248" i="5" s="1"/>
  <c r="V248" i="5" s="1"/>
  <c r="S393" i="5" a="1"/>
  <c r="S393" i="5" s="1"/>
  <c r="V393" i="5" s="1"/>
  <c r="S145" i="5" a="1"/>
  <c r="S145" i="5" s="1"/>
  <c r="V145" i="5" s="1"/>
  <c r="S312" i="5" a="1"/>
  <c r="S312" i="5" s="1"/>
  <c r="V312" i="5" s="1"/>
  <c r="S293" i="5" a="1"/>
  <c r="S293" i="5" s="1"/>
  <c r="V293" i="5" s="1"/>
  <c r="S356" i="5" a="1"/>
  <c r="S356" i="5" s="1"/>
  <c r="V356" i="5" s="1"/>
  <c r="S397" i="5" a="1"/>
  <c r="S397" i="5" s="1"/>
  <c r="V397" i="5" s="1"/>
  <c r="S49" i="5" a="1"/>
  <c r="S49" i="5" s="1"/>
  <c r="V49" i="5" s="1"/>
  <c r="S71" i="5" a="1"/>
  <c r="S71" i="5" s="1"/>
  <c r="V71" i="5" s="1"/>
  <c r="S195" i="5" a="1"/>
  <c r="S195" i="5" s="1"/>
  <c r="V195" i="5" s="1"/>
  <c r="S278" i="5" a="1"/>
  <c r="S278" i="5" s="1"/>
  <c r="V278" i="5" s="1"/>
  <c r="S321" i="5" a="1"/>
  <c r="S321" i="5" s="1"/>
  <c r="V321" i="5" s="1"/>
  <c r="S404" i="5" a="1"/>
  <c r="S404" i="5" s="1"/>
  <c r="V404" i="5" s="1"/>
  <c r="S425" i="5" a="1"/>
  <c r="S425" i="5" s="1"/>
  <c r="V425" i="5" s="1"/>
  <c r="S446" i="5" a="1"/>
  <c r="S446" i="5" s="1"/>
  <c r="V446" i="5" s="1"/>
  <c r="S427" i="5" a="1"/>
  <c r="S427" i="5" s="1"/>
  <c r="V427" i="5" s="1"/>
  <c r="S79" i="5" a="1"/>
  <c r="S79" i="5" s="1"/>
  <c r="V79" i="5" s="1"/>
  <c r="S59" i="5" a="1"/>
  <c r="S59" i="5" s="1"/>
  <c r="V59" i="5" s="1"/>
  <c r="S163" i="5" a="1"/>
  <c r="S163" i="5" s="1"/>
  <c r="V163" i="5" s="1"/>
  <c r="S184" i="5" a="1"/>
  <c r="S184" i="5" s="1"/>
  <c r="V184" i="5" s="1"/>
  <c r="S267" i="5" a="1"/>
  <c r="S267" i="5" s="1"/>
  <c r="V267" i="5" s="1"/>
  <c r="S268" i="5" a="1"/>
  <c r="S268" i="5" s="1"/>
  <c r="V268" i="5" s="1"/>
  <c r="S433" i="5" a="1"/>
  <c r="S433" i="5" s="1"/>
  <c r="V433" i="5" s="1"/>
  <c r="S333" i="5" a="1"/>
  <c r="S333" i="5" s="1"/>
  <c r="V333" i="5" s="1"/>
  <c r="S313" i="5" a="1"/>
  <c r="S313" i="5" s="1"/>
  <c r="V313" i="5" s="1"/>
  <c r="S376" i="5" a="1"/>
  <c r="S376" i="5" s="1"/>
  <c r="V376" i="5" s="1"/>
  <c r="S418" i="5" a="1"/>
  <c r="S418" i="5" s="1"/>
  <c r="V418" i="5" s="1"/>
  <c r="S216" i="5" a="1"/>
  <c r="S216" i="5" s="1"/>
  <c r="V216" i="5" s="1"/>
  <c r="S299" i="5" a="1"/>
  <c r="S299" i="5" s="1"/>
  <c r="V299" i="5" s="1"/>
  <c r="S341" i="5" a="1"/>
  <c r="S341" i="5" s="1"/>
  <c r="V341" i="5" s="1"/>
  <c r="S424" i="5" a="1"/>
  <c r="S424" i="5" s="1"/>
  <c r="V424" i="5" s="1"/>
  <c r="S445" i="5" a="1"/>
  <c r="S445" i="5" s="1"/>
  <c r="V445" i="5" s="1"/>
  <c r="S467" i="5" a="1"/>
  <c r="S467" i="5" s="1"/>
  <c r="V467" i="5" s="1"/>
  <c r="S447" i="5" a="1"/>
  <c r="S447" i="5" s="1"/>
  <c r="V447" i="5" s="1"/>
  <c r="S99" i="5" a="1"/>
  <c r="S99" i="5" s="1"/>
  <c r="V99" i="5" s="1"/>
  <c r="S80" i="5" a="1"/>
  <c r="S80" i="5" s="1"/>
  <c r="V80" i="5" s="1"/>
  <c r="S183" i="5" a="1"/>
  <c r="S183" i="5" s="1"/>
  <c r="V183" i="5" s="1"/>
  <c r="S246" i="5" a="1"/>
  <c r="S246" i="5" s="1"/>
  <c r="V246" i="5" s="1"/>
  <c r="S288" i="5" a="1"/>
  <c r="S288" i="5" s="1"/>
  <c r="V288" i="5" s="1"/>
  <c r="S330" i="5" a="1"/>
  <c r="S330" i="5" s="1"/>
  <c r="V330" i="5" s="1"/>
  <c r="S475" i="5" a="1"/>
  <c r="S475" i="5" s="1"/>
  <c r="V475" i="5" s="1"/>
  <c r="S353" i="5" a="1"/>
  <c r="S353" i="5" s="1"/>
  <c r="V353" i="5" s="1"/>
  <c r="S334" i="5" a="1"/>
  <c r="S334" i="5" s="1"/>
  <c r="V334" i="5" s="1"/>
  <c r="S438" i="5" a="1"/>
  <c r="S438" i="5" s="1"/>
  <c r="V438" i="5" s="1"/>
  <c r="S439" i="5" a="1"/>
  <c r="S439" i="5" s="1"/>
  <c r="V439" i="5" s="1"/>
  <c r="S237" i="5" a="1"/>
  <c r="S237" i="5" s="1"/>
  <c r="V237" i="5" s="1"/>
  <c r="S320" i="5" a="1"/>
  <c r="S320" i="5" s="1"/>
  <c r="V320" i="5" s="1"/>
  <c r="S361" i="5" a="1"/>
  <c r="S361" i="5" s="1"/>
  <c r="V361" i="5" s="1"/>
  <c r="S486" i="5" a="1"/>
  <c r="S486" i="5" s="1"/>
  <c r="V486" i="5" s="1"/>
  <c r="S466" i="5" a="1"/>
  <c r="S466" i="5" s="1"/>
  <c r="V466" i="5" s="1"/>
  <c r="S488" i="5" a="1"/>
  <c r="S488" i="5" s="1"/>
  <c r="V488" i="5" s="1"/>
  <c r="S468" i="5" a="1"/>
  <c r="S468" i="5" s="1"/>
  <c r="V468" i="5" s="1"/>
  <c r="S120" i="5" a="1"/>
  <c r="S120" i="5" s="1"/>
  <c r="V120" i="5" s="1"/>
  <c r="S100" i="5" a="1"/>
  <c r="S100" i="5" s="1"/>
  <c r="V100" i="5" s="1"/>
  <c r="S204" i="5" a="1"/>
  <c r="S204" i="5" s="1"/>
  <c r="V204" i="5" s="1"/>
  <c r="S266" i="5" a="1"/>
  <c r="S266" i="5" s="1"/>
  <c r="V266" i="5" s="1"/>
  <c r="S309" i="5" a="1"/>
  <c r="S309" i="5" s="1"/>
  <c r="V309" i="5" s="1"/>
  <c r="S350" i="5" a="1"/>
  <c r="S350" i="5" s="1"/>
  <c r="V350" i="5" s="1"/>
  <c r="S458" i="5" a="1"/>
  <c r="S458" i="5" s="1"/>
  <c r="V458" i="5" s="1"/>
  <c r="S459" i="5" a="1"/>
  <c r="S459" i="5" s="1"/>
  <c r="V459" i="5" s="1"/>
  <c r="S340" i="5" a="1"/>
  <c r="S340" i="5" s="1"/>
  <c r="V340" i="5" s="1"/>
  <c r="S382" i="5" a="1"/>
  <c r="S382" i="5" s="1"/>
  <c r="V382" i="5" s="1"/>
  <c r="S487" i="5" a="1"/>
  <c r="S487" i="5" s="1"/>
  <c r="V487" i="5" s="1"/>
  <c r="S489" i="5" a="1"/>
  <c r="S489" i="5" s="1"/>
  <c r="V489" i="5" s="1"/>
  <c r="S141" i="5" a="1"/>
  <c r="S141" i="5" s="1"/>
  <c r="V141" i="5" s="1"/>
  <c r="S162" i="5" a="1"/>
  <c r="S162" i="5" s="1"/>
  <c r="V162" i="5" s="1"/>
  <c r="S225" i="5" a="1"/>
  <c r="S225" i="5" s="1"/>
  <c r="V225" i="5" s="1"/>
  <c r="S287" i="5" a="1"/>
  <c r="S287" i="5" s="1"/>
  <c r="V287" i="5" s="1"/>
  <c r="S329" i="5" a="1"/>
  <c r="S329" i="5" s="1"/>
  <c r="V329" i="5" s="1"/>
  <c r="S371" i="5" a="1"/>
  <c r="S371" i="5" s="1"/>
  <c r="V371" i="5" s="1"/>
  <c r="S394" i="5" a="1"/>
  <c r="S394" i="5" s="1"/>
  <c r="V394" i="5" s="1"/>
  <c r="S375" i="5" a="1"/>
  <c r="S375" i="5" s="1"/>
  <c r="V375" i="5" s="1"/>
  <c r="S479" i="5" a="1"/>
  <c r="S479" i="5" s="1"/>
  <c r="V479" i="5" s="1"/>
  <c r="S480" i="5" a="1"/>
  <c r="S480" i="5" s="1"/>
  <c r="V480" i="5" s="1"/>
  <c r="S277" i="5" a="1"/>
  <c r="S277" i="5" s="1"/>
  <c r="V277" i="5" s="1"/>
  <c r="S402" i="5" a="1"/>
  <c r="S402" i="5" s="1"/>
  <c r="V402" i="5" s="1"/>
  <c r="S403" i="5" a="1"/>
  <c r="S403" i="5" s="1"/>
  <c r="V403" i="5" s="1"/>
  <c r="S161" i="5" a="1"/>
  <c r="S161" i="5" s="1"/>
  <c r="V161" i="5" s="1"/>
  <c r="S182" i="5" a="1"/>
  <c r="S182" i="5" s="1"/>
  <c r="V182" i="5" s="1"/>
  <c r="S245" i="5" a="1"/>
  <c r="S245" i="5" s="1"/>
  <c r="V245" i="5" s="1"/>
  <c r="S308" i="5" a="1"/>
  <c r="S308" i="5" s="1"/>
  <c r="V308" i="5" s="1"/>
  <c r="S349" i="5" a="1"/>
  <c r="S349" i="5" s="1"/>
  <c r="V349" i="5" s="1"/>
  <c r="S392" i="5" a="1"/>
  <c r="S392" i="5" s="1"/>
  <c r="V392" i="5" s="1"/>
  <c r="S372" i="5" a="1"/>
  <c r="S372" i="5" s="1"/>
  <c r="V372" i="5" s="1"/>
  <c r="S415" i="5" a="1"/>
  <c r="S415" i="5" s="1"/>
  <c r="V415" i="5" s="1"/>
  <c r="S396" i="5" a="1"/>
  <c r="S396" i="5" s="1"/>
  <c r="V396" i="5" s="1"/>
  <c r="S298" i="5" a="1"/>
  <c r="S298" i="5" s="1"/>
  <c r="V298" i="5" s="1"/>
  <c r="S422" i="5" a="1"/>
  <c r="S422" i="5" s="1"/>
  <c r="V422" i="5" s="1"/>
  <c r="S423" i="5" a="1"/>
  <c r="S423" i="5" s="1"/>
  <c r="V423" i="5" s="1"/>
  <c r="S251" i="5" a="1"/>
  <c r="S251" i="5" s="1"/>
  <c r="V251" i="5" s="1"/>
  <c r="S181" i="5" a="1"/>
  <c r="S181" i="5" s="1"/>
  <c r="V181" i="5" s="1"/>
  <c r="S203" i="5" a="1"/>
  <c r="S203" i="5" s="1"/>
  <c r="V203" i="5" s="1"/>
  <c r="S265" i="5" a="1"/>
  <c r="S265" i="5" s="1"/>
  <c r="V265" i="5" s="1"/>
  <c r="S328" i="5" a="1"/>
  <c r="S328" i="5" s="1"/>
  <c r="V328" i="5" s="1"/>
  <c r="S370" i="5" a="1"/>
  <c r="S370" i="5" s="1"/>
  <c r="V370" i="5" s="1"/>
  <c r="S412" i="5" a="1"/>
  <c r="S412" i="5" s="1"/>
  <c r="V412" i="5" s="1"/>
  <c r="S413" i="5" a="1"/>
  <c r="S413" i="5" s="1"/>
  <c r="V413" i="5" s="1"/>
  <c r="S435" i="5" a="1"/>
  <c r="S435" i="5" s="1"/>
  <c r="V435" i="5" s="1"/>
  <c r="S417" i="5" a="1"/>
  <c r="S417" i="5" s="1"/>
  <c r="V417" i="5" s="1"/>
  <c r="S236" i="5" a="1"/>
  <c r="S236" i="5" s="1"/>
  <c r="V236" i="5" s="1"/>
  <c r="S319" i="5" a="1"/>
  <c r="S319" i="5" s="1"/>
  <c r="V319" i="5" s="1"/>
  <c r="S443" i="5" a="1"/>
  <c r="S443" i="5" s="1"/>
  <c r="V443" i="5" s="1"/>
  <c r="S444" i="5" a="1"/>
  <c r="S444" i="5" s="1"/>
  <c r="V444" i="5" s="1"/>
  <c r="S354" i="5" a="1"/>
  <c r="S354" i="5" s="1"/>
  <c r="V354" i="5" s="1"/>
  <c r="S202" i="5" a="1"/>
  <c r="S202" i="5" s="1"/>
  <c r="V202" i="5" s="1"/>
  <c r="S224" i="5" a="1"/>
  <c r="S224" i="5" s="1"/>
  <c r="V224" i="5" s="1"/>
  <c r="S286" i="5" a="1"/>
  <c r="S286" i="5" s="1"/>
  <c r="V286" i="5" s="1"/>
  <c r="S390" i="5" a="1"/>
  <c r="S390" i="5" s="1"/>
  <c r="V390" i="5" s="1"/>
  <c r="S391" i="5" a="1"/>
  <c r="S391" i="5" s="1"/>
  <c r="V391" i="5" s="1"/>
  <c r="S494" i="5" a="1"/>
  <c r="S494" i="5" s="1"/>
  <c r="V494" i="5" s="1"/>
  <c r="S146" i="5" a="1"/>
  <c r="S146" i="5" s="1"/>
  <c r="V146" i="5" s="1"/>
  <c r="S454" i="5" a="1"/>
  <c r="S454" i="5" s="1"/>
  <c r="V454" i="5" s="1"/>
  <c r="S456" i="5" a="1"/>
  <c r="S456" i="5" s="1"/>
  <c r="V456" i="5" s="1"/>
  <c r="S437" i="5" a="1"/>
  <c r="S437" i="5" s="1"/>
  <c r="V437" i="5" s="1"/>
  <c r="S48" i="5" a="1"/>
  <c r="S48" i="5" s="1"/>
  <c r="V48" i="5" s="1"/>
  <c r="S90" i="5" a="1"/>
  <c r="S90" i="5" s="1"/>
  <c r="V90" i="5" s="1"/>
  <c r="S193" i="5" a="1"/>
  <c r="S193" i="5" s="1"/>
  <c r="V193" i="5" s="1"/>
  <c r="S256" i="5" a="1"/>
  <c r="S256" i="5" s="1"/>
  <c r="V256" i="5" s="1"/>
  <c r="S339" i="5" a="1"/>
  <c r="S339" i="5" s="1"/>
  <c r="V339" i="5" s="1"/>
  <c r="S464" i="5" a="1"/>
  <c r="S464" i="5" s="1"/>
  <c r="V464" i="5" s="1"/>
  <c r="S465" i="5" a="1"/>
  <c r="S465" i="5" s="1"/>
  <c r="V465" i="5" s="1"/>
  <c r="S75" i="5" a="1"/>
  <c r="S75" i="5" s="1"/>
  <c r="V75" i="5" s="1"/>
  <c r="S436" i="5" a="1"/>
  <c r="S436" i="5" s="1"/>
  <c r="V436" i="5" s="1"/>
  <c r="S77" i="5" a="1"/>
  <c r="S77" i="5" s="1"/>
  <c r="V77" i="5" s="1"/>
  <c r="S119" i="5" a="1"/>
  <c r="S119" i="5" s="1"/>
  <c r="V119" i="5" s="1"/>
  <c r="S223" i="5" a="1"/>
  <c r="S223" i="5" s="1"/>
  <c r="V223" i="5" s="1"/>
  <c r="S244" i="5" a="1"/>
  <c r="S244" i="5" s="1"/>
  <c r="V244" i="5" s="1"/>
  <c r="S307" i="5" a="1"/>
  <c r="S307" i="5" s="1"/>
  <c r="V307" i="5" s="1"/>
  <c r="S410" i="5" a="1"/>
  <c r="S410" i="5" s="1"/>
  <c r="V410" i="5" s="1"/>
  <c r="S411" i="5" a="1"/>
  <c r="S411" i="5" s="1"/>
  <c r="V411" i="5" s="1"/>
  <c r="R2" i="5"/>
  <c r="S2" i="5" s="1" a="1"/>
  <c r="S2" i="5" s="1"/>
  <c r="S167" i="5" a="1"/>
  <c r="S167" i="5" s="1"/>
  <c r="V167" i="5" s="1"/>
  <c r="S495" i="5" a="1"/>
  <c r="S495" i="5" s="1"/>
  <c r="V495" i="5" s="1"/>
  <c r="S477" i="5" a="1"/>
  <c r="S477" i="5" s="1"/>
  <c r="V477" i="5" s="1"/>
  <c r="S457" i="5" a="1"/>
  <c r="S457" i="5" s="1"/>
  <c r="V457" i="5" s="1"/>
  <c r="S69" i="5" a="1"/>
  <c r="S69" i="5" s="1"/>
  <c r="V69" i="5" s="1"/>
  <c r="S110" i="5" a="1"/>
  <c r="S110" i="5" s="1"/>
  <c r="V110" i="5" s="1"/>
  <c r="S214" i="5" a="1"/>
  <c r="S214" i="5" s="1"/>
  <c r="V214" i="5" s="1"/>
  <c r="S318" i="5" a="1"/>
  <c r="S318" i="5" s="1"/>
  <c r="V318" i="5" s="1"/>
  <c r="S360" i="5" a="1"/>
  <c r="S360" i="5" s="1"/>
  <c r="V360" i="5" s="1"/>
  <c r="S484" i="5" a="1"/>
  <c r="S484" i="5" s="1"/>
  <c r="V484" i="5" s="1"/>
  <c r="S485" i="5" a="1"/>
  <c r="S485" i="5" s="1"/>
  <c r="V485" i="5" s="1"/>
  <c r="S96" i="5" a="1"/>
  <c r="S96" i="5" s="1"/>
  <c r="V96" i="5" s="1"/>
  <c r="S498" i="5" a="1"/>
  <c r="S498" i="5" s="1"/>
  <c r="V498" i="5" s="1"/>
  <c r="S97" i="5" a="1"/>
  <c r="S97" i="5" s="1"/>
  <c r="V97" i="5" s="1"/>
  <c r="S140" i="5" a="1"/>
  <c r="S140" i="5" s="1"/>
  <c r="V140" i="5" s="1"/>
  <c r="S243" i="5" a="1"/>
  <c r="S243" i="5" s="1"/>
  <c r="V243" i="5" s="1"/>
  <c r="S306" i="5" a="1"/>
  <c r="S306" i="5" s="1"/>
  <c r="V306" i="5" s="1"/>
  <c r="S327" i="5" a="1"/>
  <c r="S327" i="5" s="1"/>
  <c r="V327" i="5" s="1"/>
  <c r="S431" i="5" a="1"/>
  <c r="S431" i="5" s="1"/>
  <c r="V431" i="5" s="1"/>
  <c r="S432" i="5" a="1"/>
  <c r="S432" i="5" s="1"/>
  <c r="V432" i="5" s="1"/>
  <c r="S497" i="5" a="1"/>
  <c r="S497" i="5" s="1"/>
  <c r="V497" i="5" s="1"/>
  <c r="S478" i="5" a="1"/>
  <c r="S478" i="5" s="1"/>
  <c r="V478" i="5" s="1"/>
  <c r="S89" i="5" a="1"/>
  <c r="S89" i="5" s="1"/>
  <c r="V89" i="5" s="1"/>
  <c r="S131" i="5" a="1"/>
  <c r="S131" i="5" s="1"/>
  <c r="V131" i="5" s="1"/>
  <c r="S235" i="5" a="1"/>
  <c r="S235" i="5" s="1"/>
  <c r="V235" i="5" s="1"/>
  <c r="S338" i="5" a="1"/>
  <c r="S338" i="5" s="1"/>
  <c r="V338" i="5" s="1"/>
  <c r="S381" i="5" a="1"/>
  <c r="S381" i="5" s="1"/>
  <c r="V381" i="5" s="1"/>
  <c r="S12" i="5" a="1"/>
  <c r="S12" i="5" s="1"/>
  <c r="V12" i="5" s="1"/>
  <c r="S210" i="5" a="1"/>
  <c r="S210" i="5" s="1"/>
  <c r="V210" i="5" s="1"/>
  <c r="S117" i="5" a="1"/>
  <c r="S117" i="5" s="1"/>
  <c r="V117" i="5" s="1"/>
  <c r="S14" i="5" a="1"/>
  <c r="S14" i="5" s="1"/>
  <c r="V14" i="5" s="1"/>
  <c r="S118" i="5" a="1"/>
  <c r="S118" i="5" s="1"/>
  <c r="V118" i="5" s="1"/>
  <c r="S160" i="5" a="1"/>
  <c r="S160" i="5" s="1"/>
  <c r="V160" i="5" s="1"/>
  <c r="S264" i="5" a="1"/>
  <c r="S264" i="5" s="1"/>
  <c r="V264" i="5" s="1"/>
  <c r="S326" i="5" a="1"/>
  <c r="S326" i="5" s="1"/>
  <c r="V326" i="5" s="1"/>
  <c r="S348" i="5" a="1"/>
  <c r="S348" i="5" s="1"/>
  <c r="V348" i="5" s="1"/>
  <c r="S452" i="5" a="1"/>
  <c r="S452" i="5" s="1"/>
  <c r="V452" i="5" s="1"/>
  <c r="S453" i="5" a="1"/>
  <c r="S453" i="5" s="1"/>
  <c r="V453" i="5" s="1"/>
  <c r="S499" i="5" a="1"/>
  <c r="S499" i="5" s="1"/>
  <c r="V499" i="5" s="1"/>
  <c r="S109" i="5" a="1"/>
  <c r="S109" i="5" s="1"/>
  <c r="V109" i="5" s="1"/>
  <c r="S152" i="5" a="1"/>
  <c r="S152" i="5" s="1"/>
  <c r="V152" i="5" s="1"/>
  <c r="S255" i="5" a="1"/>
  <c r="S255" i="5" s="1"/>
  <c r="V255" i="5" s="1"/>
  <c r="S359" i="5" a="1"/>
  <c r="S359" i="5" s="1"/>
  <c r="V359" i="5" s="1"/>
  <c r="S401" i="5" a="1"/>
  <c r="S401" i="5" s="1"/>
  <c r="V401" i="5" s="1"/>
  <c r="S33" i="5" a="1"/>
  <c r="S33" i="5" s="1"/>
  <c r="V33" i="5" s="1"/>
  <c r="S374" i="5" a="1"/>
  <c r="S374" i="5" s="1"/>
  <c r="V374" i="5" s="1"/>
  <c r="S137" i="5" a="1"/>
  <c r="S137" i="5" s="1"/>
  <c r="V137" i="5" s="1"/>
  <c r="S35" i="5" a="1"/>
  <c r="S35" i="5" s="1"/>
  <c r="V35" i="5" s="1"/>
  <c r="S139" i="5" a="1"/>
  <c r="S139" i="5" s="1"/>
  <c r="V139" i="5" s="1"/>
  <c r="S222" i="5" a="1"/>
  <c r="S222" i="5" s="1"/>
  <c r="V222" i="5" s="1"/>
  <c r="S285" i="5" a="1"/>
  <c r="S285" i="5" s="1"/>
  <c r="V285" i="5" s="1"/>
  <c r="S347" i="5" a="1"/>
  <c r="S347" i="5" s="1"/>
  <c r="V347" i="5" s="1"/>
  <c r="S369" i="5" a="1"/>
  <c r="S369" i="5" s="1"/>
  <c r="V369" i="5" s="1"/>
  <c r="S472" i="5" a="1"/>
  <c r="S472" i="5" s="1"/>
  <c r="V472" i="5" s="1"/>
  <c r="S473" i="5" a="1"/>
  <c r="S473" i="5" s="1"/>
  <c r="V473" i="5" s="1"/>
  <c r="S270" i="5" a="1"/>
  <c r="S270" i="5" s="1"/>
  <c r="V270" i="5" s="1"/>
  <c r="S45" i="5" a="1"/>
  <c r="S45" i="5" s="1"/>
  <c r="V45" i="5" s="1"/>
  <c r="S25" i="5" a="1"/>
  <c r="S25" i="5" s="1"/>
  <c r="V25" i="5" s="1"/>
  <c r="S6" i="5" a="1"/>
  <c r="S6" i="5" s="1"/>
  <c r="V6" i="5" s="1"/>
  <c r="S130" i="5" a="1"/>
  <c r="S130" i="5" s="1"/>
  <c r="V130" i="5" s="1"/>
  <c r="S172" i="5" a="1"/>
  <c r="S172" i="5" s="1"/>
  <c r="V172" i="5" s="1"/>
  <c r="S276" i="5" a="1"/>
  <c r="S276" i="5" s="1"/>
  <c r="V276" i="5" s="1"/>
  <c r="S380" i="5" a="1"/>
  <c r="S380" i="5" s="1"/>
  <c r="V380" i="5" s="1"/>
  <c r="S421" i="5" a="1"/>
  <c r="S421" i="5" s="1"/>
  <c r="V421" i="5" s="1"/>
  <c r="S53" i="5" a="1"/>
  <c r="S53" i="5" s="1"/>
  <c r="V53" i="5" s="1"/>
  <c r="S54" i="5" a="1"/>
  <c r="S54" i="5" s="1"/>
  <c r="V54" i="5" s="1"/>
  <c r="S157" i="5" a="1"/>
  <c r="S157" i="5" s="1"/>
  <c r="V157" i="5" s="1"/>
  <c r="S56" i="5" a="1"/>
  <c r="S56" i="5" s="1"/>
  <c r="V56" i="5" s="1"/>
  <c r="S159" i="5" a="1"/>
  <c r="S159" i="5" s="1"/>
  <c r="V159" i="5" s="1"/>
  <c r="S242" i="5" a="1"/>
  <c r="S242" i="5" s="1"/>
  <c r="V242" i="5" s="1"/>
  <c r="S305" i="5" a="1"/>
  <c r="S305" i="5" s="1"/>
  <c r="V305" i="5" s="1"/>
  <c r="S368" i="5" a="1"/>
  <c r="S368" i="5" s="1"/>
  <c r="V368" i="5" s="1"/>
  <c r="S389" i="5" a="1"/>
  <c r="S389" i="5" s="1"/>
  <c r="V389" i="5" s="1"/>
  <c r="S395" i="5" a="1"/>
  <c r="S395" i="5" s="1"/>
  <c r="V395" i="5" s="1"/>
  <c r="S493" i="5" a="1"/>
  <c r="S493" i="5" s="1"/>
  <c r="V493" i="5" s="1"/>
  <c r="S297" i="5" a="1"/>
  <c r="S297" i="5" s="1"/>
  <c r="V297" i="5" s="1"/>
  <c r="S400" i="5" a="1"/>
  <c r="S400" i="5" s="1"/>
  <c r="V400" i="5" s="1"/>
  <c r="S442" i="5" a="1"/>
  <c r="S442" i="5" s="1"/>
  <c r="V442" i="5" s="1"/>
  <c r="S178" i="5" a="1"/>
  <c r="S178" i="5" s="1"/>
  <c r="V178" i="5" s="1"/>
  <c r="S180" i="5" a="1"/>
  <c r="S180" i="5" s="1"/>
  <c r="V180" i="5" s="1"/>
  <c r="S263" i="5" a="1"/>
  <c r="S263" i="5" s="1"/>
  <c r="V263" i="5" s="1"/>
  <c r="S325" i="5" a="1"/>
  <c r="S325" i="5" s="1"/>
  <c r="V325" i="5" s="1"/>
  <c r="S388" i="5" a="1"/>
  <c r="S388" i="5" s="1"/>
  <c r="V388" i="5" s="1"/>
  <c r="S409" i="5" a="1"/>
  <c r="S409" i="5" s="1"/>
  <c r="V409" i="5" s="1"/>
  <c r="S107" i="5" a="1"/>
  <c r="S107" i="5" s="1"/>
  <c r="V107" i="5" s="1"/>
  <c r="S317" i="5" a="1"/>
  <c r="S317" i="5" s="1"/>
  <c r="V317" i="5" s="1"/>
  <c r="S462" i="5" a="1"/>
  <c r="S462" i="5" s="1"/>
  <c r="V462" i="5" s="1"/>
  <c r="S463" i="5" a="1"/>
  <c r="S463" i="5" s="1"/>
  <c r="V463" i="5" s="1"/>
  <c r="S199" i="5" a="1"/>
  <c r="S199" i="5" s="1"/>
  <c r="V199" i="5" s="1"/>
  <c r="S201" i="5" a="1"/>
  <c r="S201" i="5" s="1"/>
  <c r="V201" i="5" s="1"/>
  <c r="S284" i="5" a="1"/>
  <c r="S284" i="5" s="1"/>
  <c r="V284" i="5" s="1"/>
  <c r="S346" i="5" a="1"/>
  <c r="S346" i="5" s="1"/>
  <c r="V346" i="5" s="1"/>
  <c r="S450" i="5" a="1"/>
  <c r="S450" i="5" s="1"/>
  <c r="V450" i="5" s="1"/>
  <c r="S430" i="5" a="1"/>
  <c r="S430" i="5" s="1"/>
  <c r="V430" i="5" s="1"/>
  <c r="S41" i="5" a="1"/>
  <c r="S41" i="5" s="1"/>
  <c r="V41" i="5" s="1"/>
  <c r="S272" i="5" a="1"/>
  <c r="S272" i="5" s="1"/>
  <c r="V272" i="5" s="1"/>
  <c r="S332" i="5" a="1"/>
  <c r="S332" i="5" s="1"/>
  <c r="V332" i="5" s="1"/>
  <c r="S106" i="5" a="1"/>
  <c r="S106" i="5" s="1"/>
  <c r="V106" i="5" s="1"/>
  <c r="S87" i="5" a="1"/>
  <c r="S87" i="5" s="1"/>
  <c r="V87" i="5" s="1"/>
  <c r="S68" i="5" a="1"/>
  <c r="S68" i="5" s="1"/>
  <c r="V68" i="5" s="1"/>
  <c r="S192" i="5" a="1"/>
  <c r="S192" i="5" s="1"/>
  <c r="V192" i="5" s="1"/>
  <c r="S275" i="5" a="1"/>
  <c r="S275" i="5" s="1"/>
  <c r="V275" i="5" s="1"/>
  <c r="S337" i="5" a="1"/>
  <c r="S337" i="5" s="1"/>
  <c r="V337" i="5" s="1"/>
  <c r="S482" i="5" a="1"/>
  <c r="S482" i="5" s="1"/>
  <c r="V482" i="5" s="1"/>
  <c r="S483" i="5" a="1"/>
  <c r="S483" i="5" s="1"/>
  <c r="V483" i="5" s="1"/>
  <c r="S115" i="5" a="1"/>
  <c r="S115" i="5" s="1"/>
  <c r="V115" i="5" s="1"/>
  <c r="S116" i="5" a="1"/>
  <c r="S116" i="5" s="1"/>
  <c r="V116" i="5" s="1"/>
  <c r="S219" i="5" a="1"/>
  <c r="S219" i="5" s="1"/>
  <c r="V219" i="5" s="1"/>
  <c r="S158" i="5" a="1"/>
  <c r="S158" i="5" s="1"/>
  <c r="V158" i="5" s="1"/>
  <c r="S221" i="5" a="1"/>
  <c r="S221" i="5" s="1"/>
  <c r="V221" i="5" s="1"/>
  <c r="S304" i="5" a="1"/>
  <c r="S304" i="5" s="1"/>
  <c r="V304" i="5" s="1"/>
  <c r="S367" i="5" a="1"/>
  <c r="S367" i="5" s="1"/>
  <c r="V367" i="5" s="1"/>
  <c r="S470" i="5" a="1"/>
  <c r="S470" i="5" s="1"/>
  <c r="V470" i="5" s="1"/>
  <c r="S451" i="5" a="1"/>
  <c r="S451" i="5" s="1"/>
  <c r="V451" i="5" s="1"/>
  <c r="S61" i="5" a="1"/>
  <c r="S61" i="5" s="1"/>
  <c r="V61" i="5" s="1"/>
  <c r="S416" i="5" a="1"/>
  <c r="S416" i="5" s="1"/>
  <c r="V416" i="5" s="1"/>
  <c r="S414" i="5" a="1"/>
  <c r="S414" i="5" s="1"/>
  <c r="V414" i="5" s="1"/>
  <c r="S316" i="5" a="1"/>
  <c r="S316" i="5" s="1"/>
  <c r="V316" i="5" s="1"/>
  <c r="S379" i="5" a="1"/>
  <c r="S379" i="5" s="1"/>
  <c r="V379" i="5" s="1"/>
  <c r="S198" i="5" a="1"/>
  <c r="S198" i="5" s="1"/>
  <c r="V198" i="5" s="1"/>
  <c r="S261" i="5" a="1"/>
  <c r="S261" i="5" s="1"/>
  <c r="V261" i="5" s="1"/>
  <c r="S200" i="5" a="1"/>
  <c r="S200" i="5" s="1"/>
  <c r="V200" i="5" s="1"/>
  <c r="S262" i="5" a="1"/>
  <c r="S262" i="5" s="1"/>
  <c r="V262" i="5" s="1"/>
  <c r="S386" i="5" a="1"/>
  <c r="S386" i="5" s="1"/>
  <c r="V386" i="5" s="1"/>
  <c r="S408" i="5" a="1"/>
  <c r="S408" i="5" s="1"/>
  <c r="V408" i="5" s="1"/>
  <c r="S66" i="5" a="1"/>
  <c r="S66" i="5" s="1"/>
  <c r="V66" i="5" s="1"/>
  <c r="S492" i="5" a="1"/>
  <c r="S492" i="5" s="1"/>
  <c r="V492" i="5" s="1"/>
  <c r="S103" i="5" a="1"/>
  <c r="S103" i="5" s="1"/>
  <c r="V103" i="5" s="1"/>
  <c r="S62" i="5" a="1"/>
  <c r="S62" i="5" s="1"/>
  <c r="V62" i="5" s="1"/>
  <c r="S434" i="5" a="1"/>
  <c r="S434" i="5" s="1"/>
  <c r="V434" i="5" s="1"/>
  <c r="S378" i="5" a="1"/>
  <c r="S378" i="5" s="1"/>
  <c r="V378" i="5" s="1"/>
  <c r="S399" i="5" a="1"/>
  <c r="S399" i="5" s="1"/>
  <c r="V399" i="5" s="1"/>
  <c r="S218" i="5" a="1"/>
  <c r="S218" i="5" s="1"/>
  <c r="V218" i="5" s="1"/>
  <c r="S281" i="5" a="1"/>
  <c r="S281" i="5" s="1"/>
  <c r="V281" i="5" s="1"/>
  <c r="S220" i="5" a="1"/>
  <c r="S220" i="5" s="1"/>
  <c r="V220" i="5" s="1"/>
  <c r="S283" i="5" a="1"/>
  <c r="S283" i="5" s="1"/>
  <c r="V283" i="5" s="1"/>
  <c r="S407" i="5" a="1"/>
  <c r="S407" i="5" s="1"/>
  <c r="V407" i="5" s="1"/>
  <c r="S429" i="5" a="1"/>
  <c r="S429" i="5" s="1"/>
  <c r="V429" i="5" s="1"/>
  <c r="S230" i="5" a="1"/>
  <c r="S230" i="5" s="1"/>
  <c r="V230" i="5" s="1"/>
  <c r="S123" i="5" a="1"/>
  <c r="S123" i="5" s="1"/>
  <c r="V123" i="5" s="1"/>
  <c r="S83" i="5" a="1"/>
  <c r="S83" i="5" s="1"/>
  <c r="V83" i="5" s="1"/>
  <c r="M9" i="15"/>
  <c r="M8" i="15"/>
  <c r="M6" i="15"/>
  <c r="Z2" i="5" a="1"/>
  <c r="BY337" i="5"/>
  <c r="BZ337" i="5" s="1"/>
  <c r="CA337" i="5" s="1"/>
  <c r="BY277" i="5"/>
  <c r="BZ277" i="5" s="1"/>
  <c r="CA277" i="5" s="1"/>
  <c r="BY342" i="5"/>
  <c r="BZ342" i="5" s="1"/>
  <c r="CA342" i="5" s="1"/>
  <c r="BY313" i="5"/>
  <c r="BZ313" i="5" s="1"/>
  <c r="CA313" i="5" s="1"/>
  <c r="BY281" i="5"/>
  <c r="BZ281" i="5" s="1"/>
  <c r="CA281" i="5" s="1"/>
  <c r="BY425" i="5"/>
  <c r="BZ425" i="5" s="1"/>
  <c r="CA425" i="5" s="1"/>
  <c r="BY489" i="5"/>
  <c r="BZ489" i="5" s="1"/>
  <c r="CA489" i="5" s="1"/>
  <c r="BY361" i="5"/>
  <c r="BZ361" i="5" s="1"/>
  <c r="CA361" i="5" s="1"/>
  <c r="BY453" i="5"/>
  <c r="BZ453" i="5" s="1"/>
  <c r="CA453" i="5" s="1"/>
  <c r="BY353" i="5"/>
  <c r="BZ353" i="5" s="1"/>
  <c r="CA353" i="5" s="1"/>
  <c r="BY404" i="5"/>
  <c r="BZ404" i="5" s="1"/>
  <c r="CA404" i="5" s="1"/>
  <c r="BY247" i="5"/>
  <c r="BZ247" i="5" s="1"/>
  <c r="CA247" i="5" s="1"/>
  <c r="BY215" i="5"/>
  <c r="BZ215" i="5" s="1"/>
  <c r="CA215" i="5" s="1"/>
  <c r="BY312" i="5"/>
  <c r="BZ312" i="5" s="1"/>
  <c r="CA312" i="5" s="1"/>
  <c r="BY105" i="5"/>
  <c r="BZ105" i="5" s="1"/>
  <c r="CA105" i="5" s="1"/>
  <c r="BY126" i="5"/>
  <c r="BZ126" i="5" s="1"/>
  <c r="CA126" i="5" s="1"/>
  <c r="BY171" i="5"/>
  <c r="BZ171" i="5" s="1"/>
  <c r="CA171" i="5" s="1"/>
  <c r="BY234" i="5"/>
  <c r="BZ234" i="5" s="1"/>
  <c r="CA234" i="5" s="1"/>
  <c r="BY340" i="5"/>
  <c r="BZ340" i="5" s="1"/>
  <c r="CA340" i="5" s="1"/>
  <c r="BY479" i="5"/>
  <c r="BZ479" i="5" s="1"/>
  <c r="CA479" i="5" s="1"/>
  <c r="BY358" i="5"/>
  <c r="BZ358" i="5" s="1"/>
  <c r="CA358" i="5" s="1"/>
  <c r="BY114" i="5"/>
  <c r="BZ114" i="5" s="1"/>
  <c r="CA114" i="5" s="1"/>
  <c r="BY243" i="5"/>
  <c r="BZ243" i="5" s="1"/>
  <c r="CA243" i="5" s="1"/>
  <c r="BY415" i="5"/>
  <c r="BZ415" i="5" s="1"/>
  <c r="CA415" i="5" s="1"/>
  <c r="BY468" i="5"/>
  <c r="BZ468" i="5" s="1"/>
  <c r="CA468" i="5" s="1"/>
  <c r="BY187" i="5"/>
  <c r="BZ187" i="5" s="1"/>
  <c r="CA187" i="5" s="1"/>
  <c r="BY331" i="5"/>
  <c r="BZ331" i="5" s="1"/>
  <c r="CA331" i="5" s="1"/>
  <c r="BY485" i="5"/>
  <c r="BZ485" i="5" s="1"/>
  <c r="CA485" i="5" s="1"/>
  <c r="BY133" i="5"/>
  <c r="BZ133" i="5" s="1"/>
  <c r="CA133" i="5" s="1"/>
  <c r="BY100" i="5"/>
  <c r="BZ100" i="5" s="1"/>
  <c r="CA100" i="5" s="1"/>
  <c r="BY172" i="5"/>
  <c r="BZ172" i="5" s="1"/>
  <c r="CA172" i="5" s="1"/>
  <c r="BY179" i="5"/>
  <c r="BZ179" i="5" s="1"/>
  <c r="CA179" i="5" s="1"/>
  <c r="BY167" i="5"/>
  <c r="BZ167" i="5" s="1"/>
  <c r="CA167" i="5" s="1"/>
  <c r="BY102" i="5"/>
  <c r="BZ102" i="5" s="1"/>
  <c r="CA102" i="5" s="1"/>
  <c r="BY315" i="5"/>
  <c r="BZ315" i="5" s="1"/>
  <c r="CA315" i="5" s="1"/>
  <c r="BY439" i="5"/>
  <c r="BZ439" i="5" s="1"/>
  <c r="CA439" i="5" s="1"/>
  <c r="BY473" i="5"/>
  <c r="BZ473" i="5" s="1"/>
  <c r="CA473" i="5" s="1"/>
  <c r="BY450" i="5"/>
  <c r="BZ450" i="5" s="1"/>
  <c r="CA450" i="5" s="1"/>
  <c r="BY92" i="5"/>
  <c r="BZ92" i="5" s="1"/>
  <c r="CA92" i="5" s="1"/>
  <c r="BY258" i="5"/>
  <c r="BZ258" i="5" s="1"/>
  <c r="CA258" i="5" s="1"/>
  <c r="BY186" i="5"/>
  <c r="BZ186" i="5" s="1"/>
  <c r="CA186" i="5" s="1"/>
  <c r="BY107" i="5"/>
  <c r="BZ107" i="5" s="1"/>
  <c r="CA107" i="5" s="1"/>
  <c r="BY385" i="5"/>
  <c r="BZ385" i="5" s="1"/>
  <c r="CA385" i="5" s="1"/>
  <c r="BY159" i="5"/>
  <c r="BZ159" i="5" s="1"/>
  <c r="CA159" i="5" s="1"/>
  <c r="BY164" i="5"/>
  <c r="BZ164" i="5" s="1"/>
  <c r="CA164" i="5" s="1"/>
  <c r="BY297" i="5"/>
  <c r="BZ297" i="5" s="1"/>
  <c r="CA297" i="5" s="1"/>
  <c r="BY197" i="5"/>
  <c r="BZ197" i="5" s="1"/>
  <c r="CA197" i="5" s="1"/>
  <c r="BY119" i="5"/>
  <c r="BZ119" i="5" s="1"/>
  <c r="CA119" i="5" s="1"/>
  <c r="BY304" i="5"/>
  <c r="BZ304" i="5" s="1"/>
  <c r="CA304" i="5" s="1"/>
  <c r="BY199" i="5"/>
  <c r="BZ199" i="5" s="1"/>
  <c r="CA199" i="5" s="1"/>
  <c r="BY170" i="5"/>
  <c r="BZ170" i="5" s="1"/>
  <c r="CA170" i="5" s="1"/>
  <c r="BY109" i="5"/>
  <c r="BZ109" i="5" s="1"/>
  <c r="CA109" i="5" s="1"/>
  <c r="BY409" i="5"/>
  <c r="BZ409" i="5" s="1"/>
  <c r="CA409" i="5" s="1"/>
  <c r="BY377" i="5"/>
  <c r="BZ377" i="5" s="1"/>
  <c r="CA377" i="5" s="1"/>
  <c r="BY195" i="5"/>
  <c r="BZ195" i="5" s="1"/>
  <c r="CA195" i="5" s="1"/>
  <c r="BY252" i="5"/>
  <c r="BZ252" i="5" s="1"/>
  <c r="CA252" i="5" s="1"/>
  <c r="BY200" i="5"/>
  <c r="BZ200" i="5" s="1"/>
  <c r="CA200" i="5" s="1"/>
  <c r="BY257" i="5"/>
  <c r="BZ257" i="5" s="1"/>
  <c r="CA257" i="5" s="1"/>
  <c r="BY120" i="5"/>
  <c r="BZ120" i="5" s="1"/>
  <c r="CA120" i="5" s="1"/>
  <c r="BY462" i="5"/>
  <c r="BZ462" i="5" s="1"/>
  <c r="CA462" i="5" s="1"/>
  <c r="BY390" i="5"/>
  <c r="BZ390" i="5" s="1"/>
  <c r="CA390" i="5" s="1"/>
  <c r="BY341" i="5"/>
  <c r="BZ341" i="5" s="1"/>
  <c r="CA341" i="5" s="1"/>
  <c r="BY456" i="5"/>
  <c r="BZ456" i="5" s="1"/>
  <c r="CA456" i="5" s="1"/>
  <c r="BY346" i="5"/>
  <c r="BZ346" i="5" s="1"/>
  <c r="CA346" i="5" s="1"/>
  <c r="BY177" i="5"/>
  <c r="BZ177" i="5" s="1"/>
  <c r="CA177" i="5" s="1"/>
  <c r="BY306" i="5"/>
  <c r="BZ306" i="5" s="1"/>
  <c r="CA306" i="5" s="1"/>
  <c r="BY216" i="5"/>
  <c r="BZ216" i="5" s="1"/>
  <c r="CA216" i="5" s="1"/>
  <c r="BY240" i="5"/>
  <c r="BZ240" i="5" s="1"/>
  <c r="CA240" i="5" s="1"/>
  <c r="BY198" i="5"/>
  <c r="BZ198" i="5" s="1"/>
  <c r="CA198" i="5" s="1"/>
  <c r="BY388" i="5"/>
  <c r="BZ388" i="5" s="1"/>
  <c r="CA388" i="5" s="1"/>
  <c r="BY317" i="5"/>
  <c r="BZ317" i="5" s="1"/>
  <c r="CA317" i="5" s="1"/>
  <c r="BY441" i="5"/>
  <c r="BZ441" i="5" s="1"/>
  <c r="CA441" i="5" s="1"/>
  <c r="BY272" i="5"/>
  <c r="BZ272" i="5" s="1"/>
  <c r="CA272" i="5" s="1"/>
  <c r="BY158" i="5"/>
  <c r="BZ158" i="5" s="1"/>
  <c r="CA158" i="5" s="1"/>
  <c r="BY226" i="5"/>
  <c r="BZ226" i="5" s="1"/>
  <c r="CA226" i="5" s="1"/>
  <c r="BY93" i="5"/>
  <c r="BZ93" i="5" s="1"/>
  <c r="CA93" i="5" s="1"/>
  <c r="BY140" i="5"/>
  <c r="BZ140" i="5" s="1"/>
  <c r="CA140" i="5" s="1"/>
  <c r="BY190" i="5"/>
  <c r="BZ190" i="5" s="1"/>
  <c r="CA190" i="5" s="1"/>
  <c r="BY319" i="5"/>
  <c r="BZ319" i="5" s="1"/>
  <c r="CA319" i="5" s="1"/>
  <c r="BY412" i="5"/>
  <c r="BZ412" i="5" s="1"/>
  <c r="CA412" i="5" s="1"/>
  <c r="BY474" i="5"/>
  <c r="BZ474" i="5" s="1"/>
  <c r="CA474" i="5" s="1"/>
  <c r="BY222" i="5"/>
  <c r="BZ222" i="5" s="1"/>
  <c r="CA222" i="5" s="1"/>
  <c r="BY355" i="5"/>
  <c r="BZ355" i="5" s="1"/>
  <c r="CA355" i="5" s="1"/>
  <c r="BY399" i="5"/>
  <c r="BZ399" i="5" s="1"/>
  <c r="CA399" i="5" s="1"/>
  <c r="BY106" i="5"/>
  <c r="BZ106" i="5" s="1"/>
  <c r="CA106" i="5" s="1"/>
  <c r="BY396" i="5"/>
  <c r="BZ396" i="5" s="1"/>
  <c r="CA396" i="5" s="1"/>
  <c r="BY433" i="5"/>
  <c r="BZ433" i="5" s="1"/>
  <c r="CA433" i="5" s="1"/>
  <c r="BY376" i="5"/>
  <c r="BZ376" i="5" s="1"/>
  <c r="CA376" i="5" s="1"/>
  <c r="BY188" i="5"/>
  <c r="BZ188" i="5" s="1"/>
  <c r="CA188" i="5" s="1"/>
  <c r="BY117" i="5"/>
  <c r="BZ117" i="5" s="1"/>
  <c r="CA117" i="5" s="1"/>
  <c r="BY328" i="5"/>
  <c r="BZ328" i="5" s="1"/>
  <c r="CA328" i="5" s="1"/>
  <c r="BY411" i="5"/>
  <c r="BZ411" i="5" s="1"/>
  <c r="CA411" i="5" s="1"/>
  <c r="BY327" i="5"/>
  <c r="BZ327" i="5" s="1"/>
  <c r="CA327" i="5" s="1"/>
  <c r="BY233" i="5"/>
  <c r="BZ233" i="5" s="1"/>
  <c r="CA233" i="5" s="1"/>
  <c r="BY161" i="5"/>
  <c r="BZ161" i="5" s="1"/>
  <c r="CA161" i="5" s="1"/>
  <c r="BY146" i="5"/>
  <c r="BZ146" i="5" s="1"/>
  <c r="CA146" i="5" s="1"/>
  <c r="BY104" i="5"/>
  <c r="BZ104" i="5" s="1"/>
  <c r="CA104" i="5" s="1"/>
  <c r="BY166" i="5"/>
  <c r="BZ166" i="5" s="1"/>
  <c r="CA166" i="5" s="1"/>
  <c r="BY299" i="5"/>
  <c r="BZ299" i="5" s="1"/>
  <c r="CA299" i="5" s="1"/>
  <c r="BY88" i="5"/>
  <c r="BZ88" i="5" s="1"/>
  <c r="CA88" i="5" s="1"/>
  <c r="BY113" i="5"/>
  <c r="BZ113" i="5" s="1"/>
  <c r="CA113" i="5" s="1"/>
  <c r="BY217" i="5"/>
  <c r="BZ217" i="5" s="1"/>
  <c r="CA217" i="5" s="1"/>
  <c r="BY94" i="5"/>
  <c r="BZ94" i="5" s="1"/>
  <c r="CA94" i="5" s="1"/>
  <c r="BY475" i="5"/>
  <c r="BZ475" i="5" s="1"/>
  <c r="CA475" i="5" s="1"/>
  <c r="BY143" i="5"/>
  <c r="BZ143" i="5" s="1"/>
  <c r="CA143" i="5" s="1"/>
  <c r="BY421" i="5"/>
  <c r="BZ421" i="5" s="1"/>
  <c r="CA421" i="5" s="1"/>
  <c r="BY163" i="5"/>
  <c r="BZ163" i="5" s="1"/>
  <c r="CA163" i="5" s="1"/>
  <c r="BY231" i="5"/>
  <c r="BZ231" i="5" s="1"/>
  <c r="CA231" i="5" s="1"/>
  <c r="BY366" i="5"/>
  <c r="BZ366" i="5" s="1"/>
  <c r="CA366" i="5" s="1"/>
  <c r="BY201" i="5"/>
  <c r="BZ201" i="5" s="1"/>
  <c r="CA201" i="5" s="1"/>
  <c r="BY251" i="5"/>
  <c r="BZ251" i="5" s="1"/>
  <c r="CA251" i="5" s="1"/>
  <c r="BY148" i="5"/>
  <c r="BZ148" i="5" s="1"/>
  <c r="CA148" i="5" s="1"/>
  <c r="BY419" i="5"/>
  <c r="BZ419" i="5" s="1"/>
  <c r="CA419" i="5" s="1"/>
  <c r="BY428" i="5"/>
  <c r="BZ428" i="5" s="1"/>
  <c r="CA428" i="5" s="1"/>
  <c r="BY367" i="5"/>
  <c r="BZ367" i="5" s="1"/>
  <c r="CA367" i="5" s="1"/>
  <c r="BY379" i="5"/>
  <c r="BZ379" i="5" s="1"/>
  <c r="CA379" i="5" s="1"/>
  <c r="BY248" i="5"/>
  <c r="BZ248" i="5" s="1"/>
  <c r="CA248" i="5" s="1"/>
  <c r="BY448" i="5"/>
  <c r="BZ448" i="5" s="1"/>
  <c r="CA448" i="5" s="1"/>
  <c r="BY417" i="5"/>
  <c r="BZ417" i="5" s="1"/>
  <c r="CA417" i="5" s="1"/>
  <c r="BY295" i="5"/>
  <c r="BZ295" i="5" s="1"/>
  <c r="CA295" i="5" s="1"/>
  <c r="BY480" i="5"/>
  <c r="BZ480" i="5" s="1"/>
  <c r="CA480" i="5" s="1"/>
  <c r="BY206" i="5"/>
  <c r="BZ206" i="5" s="1"/>
  <c r="CA206" i="5" s="1"/>
  <c r="BY471" i="5"/>
  <c r="BZ471" i="5" s="1"/>
  <c r="CA471" i="5" s="1"/>
  <c r="BY121" i="5"/>
  <c r="BZ121" i="5" s="1"/>
  <c r="CA121" i="5" s="1"/>
  <c r="BY285" i="5"/>
  <c r="BZ285" i="5" s="1"/>
  <c r="CA285" i="5" s="1"/>
  <c r="BY160" i="5"/>
  <c r="BZ160" i="5" s="1"/>
  <c r="CA160" i="5" s="1"/>
  <c r="BY458" i="5"/>
  <c r="BZ458" i="5" s="1"/>
  <c r="CA458" i="5" s="1"/>
  <c r="BY461" i="5"/>
  <c r="BZ461" i="5" s="1"/>
  <c r="CA461" i="5" s="1"/>
  <c r="BY110" i="5"/>
  <c r="BZ110" i="5" s="1"/>
  <c r="CA110" i="5" s="1"/>
  <c r="BY125" i="5"/>
  <c r="BZ125" i="5" s="1"/>
  <c r="CA125" i="5" s="1"/>
  <c r="BY115" i="5"/>
  <c r="BZ115" i="5" s="1"/>
  <c r="CA115" i="5" s="1"/>
  <c r="BY181" i="5"/>
  <c r="BZ181" i="5" s="1"/>
  <c r="CA181" i="5" s="1"/>
  <c r="BY89" i="5"/>
  <c r="BZ89" i="5" s="1"/>
  <c r="CA89" i="5" s="1"/>
  <c r="BY499" i="5"/>
  <c r="BZ499" i="5" s="1"/>
  <c r="CA499" i="5" s="1"/>
  <c r="BY275" i="5"/>
  <c r="BZ275" i="5" s="1"/>
  <c r="CA275" i="5" s="1"/>
  <c r="BY279" i="5"/>
  <c r="BZ279" i="5" s="1"/>
  <c r="CA279" i="5" s="1"/>
  <c r="BY196" i="5"/>
  <c r="BZ196" i="5" s="1"/>
  <c r="CA196" i="5" s="1"/>
  <c r="BY488" i="5"/>
  <c r="BZ488" i="5" s="1"/>
  <c r="CA488" i="5" s="1"/>
  <c r="BY246" i="5"/>
  <c r="BZ246" i="5" s="1"/>
  <c r="CA246" i="5" s="1"/>
  <c r="BY271" i="5"/>
  <c r="BZ271" i="5" s="1"/>
  <c r="CA271" i="5" s="1"/>
  <c r="BY496" i="5"/>
  <c r="BZ496" i="5" s="1"/>
  <c r="CA496" i="5" s="1"/>
  <c r="BY349" i="5"/>
  <c r="BZ349" i="5" s="1"/>
  <c r="CA349" i="5" s="1"/>
  <c r="BY464" i="5"/>
  <c r="BZ464" i="5" s="1"/>
  <c r="CA464" i="5" s="1"/>
  <c r="BY142" i="5"/>
  <c r="BZ142" i="5" s="1"/>
  <c r="CA142" i="5" s="1"/>
  <c r="BY108" i="5"/>
  <c r="BZ108" i="5" s="1"/>
  <c r="CA108" i="5" s="1"/>
  <c r="BY345" i="5"/>
  <c r="BZ345" i="5" s="1"/>
  <c r="CA345" i="5" s="1"/>
  <c r="BY207" i="5"/>
  <c r="BZ207" i="5" s="1"/>
  <c r="CA207" i="5" s="1"/>
  <c r="BY127" i="5"/>
  <c r="BZ127" i="5" s="1"/>
  <c r="CA127" i="5" s="1"/>
  <c r="BY420" i="5"/>
  <c r="BZ420" i="5" s="1"/>
  <c r="CA420" i="5" s="1"/>
  <c r="BY141" i="5"/>
  <c r="BZ141" i="5" s="1"/>
  <c r="CA141" i="5" s="1"/>
  <c r="BY303" i="5"/>
  <c r="BZ303" i="5" s="1"/>
  <c r="CA303" i="5" s="1"/>
  <c r="BY183" i="5"/>
  <c r="BZ183" i="5" s="1"/>
  <c r="CA183" i="5" s="1"/>
  <c r="BY139" i="5"/>
  <c r="BZ139" i="5" s="1"/>
  <c r="CA139" i="5" s="1"/>
  <c r="BY369" i="5"/>
  <c r="BZ369" i="5" s="1"/>
  <c r="CA369" i="5" s="1"/>
  <c r="BY455" i="5"/>
  <c r="BZ455" i="5" s="1"/>
  <c r="CA455" i="5" s="1"/>
  <c r="BY101" i="5"/>
  <c r="BZ101" i="5" s="1"/>
  <c r="CA101" i="5" s="1"/>
  <c r="BY434" i="5"/>
  <c r="BZ434" i="5" s="1"/>
  <c r="CA434" i="5" s="1"/>
  <c r="BY336" i="5"/>
  <c r="BZ336" i="5" s="1"/>
  <c r="CA336" i="5" s="1"/>
  <c r="BY445" i="5"/>
  <c r="BZ445" i="5" s="1"/>
  <c r="CA445" i="5" s="1"/>
  <c r="BY210" i="5"/>
  <c r="BZ210" i="5" s="1"/>
  <c r="CA210" i="5" s="1"/>
  <c r="BY259" i="5"/>
  <c r="BZ259" i="5" s="1"/>
  <c r="CA259" i="5" s="1"/>
  <c r="BY368" i="5"/>
  <c r="BZ368" i="5" s="1"/>
  <c r="CA368" i="5" s="1"/>
  <c r="BY321" i="5"/>
  <c r="BZ321" i="5" s="1"/>
  <c r="CA321" i="5" s="1"/>
  <c r="BY151" i="5"/>
  <c r="BZ151" i="5" s="1"/>
  <c r="CA151" i="5" s="1"/>
  <c r="BY95" i="5"/>
  <c r="BZ95" i="5" s="1"/>
  <c r="CA95" i="5" s="1"/>
  <c r="BY316" i="5"/>
  <c r="BZ316" i="5" s="1"/>
  <c r="CA316" i="5" s="1"/>
  <c r="BY492" i="5"/>
  <c r="BZ492" i="5" s="1"/>
  <c r="CA492" i="5" s="1"/>
  <c r="BY437" i="5"/>
  <c r="BZ437" i="5" s="1"/>
  <c r="CA437" i="5" s="1"/>
  <c r="BY232" i="5"/>
  <c r="BZ232" i="5" s="1"/>
  <c r="CA232" i="5" s="1"/>
  <c r="BY494" i="5"/>
  <c r="BZ494" i="5" s="1"/>
  <c r="CA494" i="5" s="1"/>
  <c r="BY391" i="5"/>
  <c r="BZ391" i="5" s="1"/>
  <c r="CA391" i="5" s="1"/>
  <c r="BY273" i="5"/>
  <c r="BZ273" i="5" s="1"/>
  <c r="CA273" i="5" s="1"/>
  <c r="BY401" i="5"/>
  <c r="BZ401" i="5" s="1"/>
  <c r="CA401" i="5" s="1"/>
  <c r="BY175" i="5"/>
  <c r="BZ175" i="5" s="1"/>
  <c r="CA175" i="5" s="1"/>
  <c r="BY283" i="5"/>
  <c r="BZ283" i="5" s="1"/>
  <c r="CA283" i="5" s="1"/>
  <c r="BY193" i="5"/>
  <c r="BZ193" i="5" s="1"/>
  <c r="CA193" i="5" s="1"/>
  <c r="BY244" i="5"/>
  <c r="BZ244" i="5" s="1"/>
  <c r="CA244" i="5" s="1"/>
  <c r="BY460" i="5"/>
  <c r="BZ460" i="5" s="1"/>
  <c r="CA460" i="5" s="1"/>
  <c r="BY267" i="5"/>
  <c r="BZ267" i="5" s="1"/>
  <c r="CA267" i="5" s="1"/>
  <c r="BY352" i="5"/>
  <c r="BZ352" i="5" s="1"/>
  <c r="CA352" i="5" s="1"/>
  <c r="BY469" i="5"/>
  <c r="BZ469" i="5" s="1"/>
  <c r="CA469" i="5" s="1"/>
  <c r="BY423" i="5"/>
  <c r="BZ423" i="5" s="1"/>
  <c r="CA423" i="5" s="1"/>
  <c r="BY324" i="5"/>
  <c r="BZ324" i="5" s="1"/>
  <c r="CA324" i="5" s="1"/>
  <c r="BY192" i="5"/>
  <c r="BZ192" i="5" s="1"/>
  <c r="CA192" i="5" s="1"/>
  <c r="BY442" i="5"/>
  <c r="BZ442" i="5" s="1"/>
  <c r="CA442" i="5" s="1"/>
  <c r="BY307" i="5"/>
  <c r="BZ307" i="5" s="1"/>
  <c r="CA307" i="5" s="1"/>
  <c r="BY466" i="5"/>
  <c r="BZ466" i="5" s="1"/>
  <c r="CA466" i="5" s="1"/>
  <c r="BY300" i="5"/>
  <c r="BZ300" i="5" s="1"/>
  <c r="CA300" i="5" s="1"/>
  <c r="BY289" i="5"/>
  <c r="BZ289" i="5" s="1"/>
  <c r="CA289" i="5" s="1"/>
  <c r="BY156" i="5"/>
  <c r="BZ156" i="5" s="1"/>
  <c r="CA156" i="5" s="1"/>
  <c r="BY370" i="5"/>
  <c r="BZ370" i="5" s="1"/>
  <c r="CA370" i="5" s="1"/>
  <c r="BY255" i="5"/>
  <c r="BZ255" i="5" s="1"/>
  <c r="CA255" i="5" s="1"/>
  <c r="BY354" i="5"/>
  <c r="BZ354" i="5" s="1"/>
  <c r="CA354" i="5" s="1"/>
  <c r="BY211" i="5"/>
  <c r="BZ211" i="5" s="1"/>
  <c r="CA211" i="5" s="1"/>
  <c r="BY351" i="5"/>
  <c r="BZ351" i="5" s="1"/>
  <c r="CA351" i="5" s="1"/>
  <c r="BY414" i="5"/>
  <c r="BZ414" i="5" s="1"/>
  <c r="CA414" i="5" s="1"/>
  <c r="BY406" i="5"/>
  <c r="BZ406" i="5" s="1"/>
  <c r="CA406" i="5" s="1"/>
  <c r="BY260" i="5"/>
  <c r="BZ260" i="5" s="1"/>
  <c r="CA260" i="5" s="1"/>
  <c r="BY204" i="5"/>
  <c r="BZ204" i="5" s="1"/>
  <c r="CA204" i="5" s="1"/>
  <c r="BY477" i="5"/>
  <c r="BZ477" i="5" s="1"/>
  <c r="CA477" i="5" s="1"/>
  <c r="BY145" i="5"/>
  <c r="BZ145" i="5" s="1"/>
  <c r="CA145" i="5" s="1"/>
  <c r="BY308" i="5"/>
  <c r="BZ308" i="5" s="1"/>
  <c r="CA308" i="5" s="1"/>
  <c r="BY214" i="5"/>
  <c r="BZ214" i="5" s="1"/>
  <c r="CA214" i="5" s="1"/>
  <c r="BY347" i="5"/>
  <c r="BZ347" i="5" s="1"/>
  <c r="CA347" i="5" s="1"/>
  <c r="BY268" i="5"/>
  <c r="BZ268" i="5" s="1"/>
  <c r="CA268" i="5" s="1"/>
  <c r="BY237" i="5"/>
  <c r="BZ237" i="5" s="1"/>
  <c r="CA237" i="5" s="1"/>
  <c r="BY265" i="5"/>
  <c r="BZ265" i="5" s="1"/>
  <c r="CA265" i="5" s="1"/>
  <c r="BY467" i="5"/>
  <c r="BZ467" i="5" s="1"/>
  <c r="CA467" i="5" s="1"/>
  <c r="BY96" i="5"/>
  <c r="BZ96" i="5" s="1"/>
  <c r="CA96" i="5" s="1"/>
  <c r="BY438" i="5"/>
  <c r="BZ438" i="5" s="1"/>
  <c r="CA438" i="5" s="1"/>
  <c r="BY135" i="5"/>
  <c r="BZ135" i="5" s="1"/>
  <c r="CA135" i="5" s="1"/>
  <c r="BY435" i="5"/>
  <c r="BZ435" i="5" s="1"/>
  <c r="CA435" i="5" s="1"/>
  <c r="BY176" i="5"/>
  <c r="BZ176" i="5" s="1"/>
  <c r="CA176" i="5" s="1"/>
  <c r="BY203" i="5"/>
  <c r="BZ203" i="5" s="1"/>
  <c r="CA203" i="5" s="1"/>
  <c r="BY454" i="5"/>
  <c r="BZ454" i="5" s="1"/>
  <c r="CA454" i="5" s="1"/>
  <c r="BY162" i="5"/>
  <c r="BZ162" i="5" s="1"/>
  <c r="CA162" i="5" s="1"/>
  <c r="BY424" i="5"/>
  <c r="BZ424" i="5" s="1"/>
  <c r="CA424" i="5" s="1"/>
  <c r="BY483" i="5"/>
  <c r="BZ483" i="5" s="1"/>
  <c r="CA483" i="5" s="1"/>
  <c r="BY356" i="5"/>
  <c r="BZ356" i="5" s="1"/>
  <c r="CA356" i="5" s="1"/>
  <c r="BY476" i="5"/>
  <c r="BZ476" i="5" s="1"/>
  <c r="CA476" i="5" s="1"/>
  <c r="BY282" i="5"/>
  <c r="BZ282" i="5" s="1"/>
  <c r="CA282" i="5" s="1"/>
  <c r="BY90" i="5"/>
  <c r="BZ90" i="5" s="1"/>
  <c r="CA90" i="5" s="1"/>
  <c r="BY224" i="5"/>
  <c r="BZ224" i="5" s="1"/>
  <c r="CA224" i="5" s="1"/>
  <c r="BY264" i="5"/>
  <c r="BZ264" i="5" s="1"/>
  <c r="CA264" i="5" s="1"/>
  <c r="BY463" i="5"/>
  <c r="BZ463" i="5" s="1"/>
  <c r="CA463" i="5" s="1"/>
  <c r="BY292" i="5"/>
  <c r="BZ292" i="5" s="1"/>
  <c r="CA292" i="5" s="1"/>
  <c r="BY112" i="5"/>
  <c r="BZ112" i="5" s="1"/>
  <c r="CA112" i="5" s="1"/>
  <c r="BY402" i="5"/>
  <c r="BZ402" i="5" s="1"/>
  <c r="CA402" i="5" s="1"/>
  <c r="BY116" i="5"/>
  <c r="BZ116" i="5" s="1"/>
  <c r="CA116" i="5" s="1"/>
  <c r="BY223" i="5"/>
  <c r="BZ223" i="5" s="1"/>
  <c r="CA223" i="5" s="1"/>
  <c r="BY311" i="5"/>
  <c r="BZ311" i="5" s="1"/>
  <c r="CA311" i="5" s="1"/>
  <c r="BY209" i="5"/>
  <c r="BZ209" i="5" s="1"/>
  <c r="CA209" i="5" s="1"/>
  <c r="BY330" i="5"/>
  <c r="BZ330" i="5" s="1"/>
  <c r="CA330" i="5" s="1"/>
  <c r="BY329" i="5"/>
  <c r="BZ329" i="5" s="1"/>
  <c r="CA329" i="5" s="1"/>
  <c r="BY416" i="5"/>
  <c r="BZ416" i="5" s="1"/>
  <c r="CA416" i="5" s="1"/>
  <c r="BY500" i="5"/>
  <c r="BZ500" i="5" s="1"/>
  <c r="CA500" i="5" s="1"/>
  <c r="BY383" i="5"/>
  <c r="BZ383" i="5" s="1"/>
  <c r="CA383" i="5" s="1"/>
  <c r="BY408" i="5"/>
  <c r="BZ408" i="5" s="1"/>
  <c r="CA408" i="5" s="1"/>
  <c r="BY430" i="5"/>
  <c r="BZ430" i="5" s="1"/>
  <c r="CA430" i="5" s="1"/>
  <c r="BY478" i="5"/>
  <c r="BZ478" i="5" s="1"/>
  <c r="CA478" i="5" s="1"/>
  <c r="BY150" i="5"/>
  <c r="BZ150" i="5" s="1"/>
  <c r="CA150" i="5" s="1"/>
  <c r="BY486" i="5"/>
  <c r="BZ486" i="5" s="1"/>
  <c r="CA486" i="5" s="1"/>
  <c r="BY431" i="5"/>
  <c r="BZ431" i="5" s="1"/>
  <c r="CA431" i="5" s="1"/>
  <c r="BY484" i="5"/>
  <c r="BZ484" i="5" s="1"/>
  <c r="CA484" i="5" s="1"/>
  <c r="BY205" i="5"/>
  <c r="BZ205" i="5" s="1"/>
  <c r="CA205" i="5" s="1"/>
  <c r="BY357" i="5"/>
  <c r="BZ357" i="5" s="1"/>
  <c r="CA357" i="5" s="1"/>
  <c r="BY374" i="5"/>
  <c r="BZ374" i="5" s="1"/>
  <c r="CA374" i="5" s="1"/>
  <c r="BY334" i="5"/>
  <c r="BZ334" i="5" s="1"/>
  <c r="CA334" i="5" s="1"/>
  <c r="BY397" i="5"/>
  <c r="BZ397" i="5" s="1"/>
  <c r="CA397" i="5" s="1"/>
  <c r="BY276" i="5"/>
  <c r="BZ276" i="5" s="1"/>
  <c r="CA276" i="5" s="1"/>
  <c r="BY310" i="5"/>
  <c r="BZ310" i="5" s="1"/>
  <c r="CA310" i="5" s="1"/>
  <c r="BY405" i="5"/>
  <c r="BZ405" i="5" s="1"/>
  <c r="CA405" i="5" s="1"/>
  <c r="BY498" i="5"/>
  <c r="BZ498" i="5" s="1"/>
  <c r="CA498" i="5" s="1"/>
  <c r="BY457" i="5"/>
  <c r="BZ457" i="5" s="1"/>
  <c r="CA457" i="5" s="1"/>
  <c r="BY325" i="5"/>
  <c r="BZ325" i="5" s="1"/>
  <c r="CA325" i="5" s="1"/>
  <c r="BY432" i="5"/>
  <c r="BZ432" i="5" s="1"/>
  <c r="CA432" i="5" s="1"/>
  <c r="BY137" i="5"/>
  <c r="BZ137" i="5" s="1"/>
  <c r="CA137" i="5" s="1"/>
  <c r="BY422" i="5"/>
  <c r="BZ422" i="5" s="1"/>
  <c r="CA422" i="5" s="1"/>
  <c r="BY225" i="5"/>
  <c r="BZ225" i="5" s="1"/>
  <c r="CA225" i="5" s="1"/>
  <c r="BY339" i="5"/>
  <c r="BZ339" i="5" s="1"/>
  <c r="CA339" i="5" s="1"/>
  <c r="BY364" i="5"/>
  <c r="BZ364" i="5" s="1"/>
  <c r="CA364" i="5" s="1"/>
  <c r="BY280" i="5"/>
  <c r="BZ280" i="5" s="1"/>
  <c r="CA280" i="5" s="1"/>
  <c r="BY371" i="5"/>
  <c r="BZ371" i="5" s="1"/>
  <c r="CA371" i="5" s="1"/>
  <c r="BY490" i="5"/>
  <c r="BZ490" i="5" s="1"/>
  <c r="CA490" i="5" s="1"/>
  <c r="BY459" i="5"/>
  <c r="BZ459" i="5" s="1"/>
  <c r="CA459" i="5" s="1"/>
  <c r="BY168" i="5"/>
  <c r="BZ168" i="5" s="1"/>
  <c r="CA168" i="5" s="1"/>
  <c r="BY393" i="5"/>
  <c r="BZ393" i="5" s="1"/>
  <c r="CA393" i="5" s="1"/>
  <c r="BY290" i="5"/>
  <c r="BZ290" i="5" s="1"/>
  <c r="CA290" i="5" s="1"/>
  <c r="BY99" i="5"/>
  <c r="BZ99" i="5" s="1"/>
  <c r="CA99" i="5" s="1"/>
  <c r="BY309" i="5"/>
  <c r="BZ309" i="5" s="1"/>
  <c r="CA309" i="5" s="1"/>
  <c r="BY152" i="5"/>
  <c r="BZ152" i="5" s="1"/>
  <c r="CA152" i="5" s="1"/>
  <c r="BY165" i="5"/>
  <c r="BZ165" i="5" s="1"/>
  <c r="CA165" i="5" s="1"/>
  <c r="BY392" i="5"/>
  <c r="BZ392" i="5" s="1"/>
  <c r="CA392" i="5" s="1"/>
  <c r="BY495" i="5"/>
  <c r="BZ495" i="5" s="1"/>
  <c r="CA495" i="5" s="1"/>
  <c r="BY169" i="5"/>
  <c r="BZ169" i="5" s="1"/>
  <c r="CA169" i="5" s="1"/>
  <c r="BY219" i="5"/>
  <c r="BZ219" i="5" s="1"/>
  <c r="CA219" i="5" s="1"/>
  <c r="BY362" i="5"/>
  <c r="BZ362" i="5" s="1"/>
  <c r="CA362" i="5" s="1"/>
  <c r="BY482" i="5"/>
  <c r="BZ482" i="5" s="1"/>
  <c r="CA482" i="5" s="1"/>
  <c r="BY440" i="5"/>
  <c r="BZ440" i="5" s="1"/>
  <c r="CA440" i="5" s="1"/>
  <c r="BY189" i="5"/>
  <c r="BZ189" i="5" s="1"/>
  <c r="CA189" i="5" s="1"/>
  <c r="BY348" i="5"/>
  <c r="BZ348" i="5" s="1"/>
  <c r="CA348" i="5" s="1"/>
  <c r="BY208" i="5"/>
  <c r="BZ208" i="5" s="1"/>
  <c r="CA208" i="5" s="1"/>
  <c r="BY278" i="5"/>
  <c r="BZ278" i="5" s="1"/>
  <c r="CA278" i="5" s="1"/>
  <c r="BY449" i="5"/>
  <c r="BZ449" i="5" s="1"/>
  <c r="CA449" i="5" s="1"/>
  <c r="BY407" i="5"/>
  <c r="BZ407" i="5" s="1"/>
  <c r="CA407" i="5" s="1"/>
  <c r="BY220" i="5"/>
  <c r="BZ220" i="5" s="1"/>
  <c r="CA220" i="5" s="1"/>
  <c r="BY227" i="5"/>
  <c r="BZ227" i="5" s="1"/>
  <c r="CA227" i="5" s="1"/>
  <c r="BY380" i="5"/>
  <c r="BZ380" i="5" s="1"/>
  <c r="CA380" i="5" s="1"/>
  <c r="BY493" i="5"/>
  <c r="BZ493" i="5" s="1"/>
  <c r="CA493" i="5" s="1"/>
  <c r="BY221" i="5"/>
  <c r="BZ221" i="5" s="1"/>
  <c r="CA221" i="5" s="1"/>
  <c r="BY253" i="5"/>
  <c r="BZ253" i="5" s="1"/>
  <c r="CA253" i="5" s="1"/>
  <c r="BY487" i="5"/>
  <c r="BZ487" i="5" s="1"/>
  <c r="CA487" i="5" s="1"/>
  <c r="BY298" i="5"/>
  <c r="BZ298" i="5" s="1"/>
  <c r="CA298" i="5" s="1"/>
  <c r="BY286" i="5"/>
  <c r="BZ286" i="5" s="1"/>
  <c r="CA286" i="5" s="1"/>
  <c r="BY144" i="5"/>
  <c r="BZ144" i="5" s="1"/>
  <c r="CA144" i="5" s="1"/>
  <c r="BY365" i="5"/>
  <c r="BZ365" i="5" s="1"/>
  <c r="CA365" i="5" s="1"/>
  <c r="BY429" i="5"/>
  <c r="BZ429" i="5" s="1"/>
  <c r="CA429" i="5" s="1"/>
  <c r="BY443" i="5"/>
  <c r="BZ443" i="5" s="1"/>
  <c r="CA443" i="5" s="1"/>
  <c r="BY245" i="5"/>
  <c r="BZ245" i="5" s="1"/>
  <c r="CA245" i="5" s="1"/>
  <c r="BY426" i="5"/>
  <c r="BZ426" i="5" s="1"/>
  <c r="CA426" i="5" s="1"/>
  <c r="BY284" i="5"/>
  <c r="BZ284" i="5" s="1"/>
  <c r="CA284" i="5" s="1"/>
  <c r="BY266" i="5"/>
  <c r="BZ266" i="5" s="1"/>
  <c r="CA266" i="5" s="1"/>
  <c r="BY241" i="5"/>
  <c r="BZ241" i="5" s="1"/>
  <c r="CA241" i="5" s="1"/>
  <c r="BY386" i="5"/>
  <c r="BZ386" i="5" s="1"/>
  <c r="CA386" i="5" s="1"/>
  <c r="BY446" i="5"/>
  <c r="BZ446" i="5" s="1"/>
  <c r="CA446" i="5" s="1"/>
  <c r="BY373" i="5"/>
  <c r="BZ373" i="5" s="1"/>
  <c r="CA373" i="5" s="1"/>
  <c r="BY382" i="5"/>
  <c r="BZ382" i="5" s="1"/>
  <c r="CA382" i="5" s="1"/>
  <c r="BY302" i="5"/>
  <c r="BZ302" i="5" s="1"/>
  <c r="CA302" i="5" s="1"/>
  <c r="BY242" i="5"/>
  <c r="BZ242" i="5" s="1"/>
  <c r="CA242" i="5" s="1"/>
  <c r="BY249" i="5"/>
  <c r="BZ249" i="5" s="1"/>
  <c r="CA249" i="5" s="1"/>
  <c r="BY229" i="5"/>
  <c r="BZ229" i="5" s="1"/>
  <c r="CA229" i="5" s="1"/>
  <c r="BY103" i="5"/>
  <c r="BZ103" i="5" s="1"/>
  <c r="CA103" i="5" s="1"/>
  <c r="BY213" i="5"/>
  <c r="BZ213" i="5" s="1"/>
  <c r="CA213" i="5" s="1"/>
  <c r="BY134" i="5"/>
  <c r="BZ134" i="5" s="1"/>
  <c r="CA134" i="5" s="1"/>
  <c r="BY444" i="5"/>
  <c r="BZ444" i="5" s="1"/>
  <c r="CA444" i="5" s="1"/>
  <c r="BY294" i="5"/>
  <c r="BZ294" i="5" s="1"/>
  <c r="CA294" i="5" s="1"/>
  <c r="BY111" i="5"/>
  <c r="BZ111" i="5" s="1"/>
  <c r="CA111" i="5" s="1"/>
  <c r="BY378" i="5"/>
  <c r="BZ378" i="5" s="1"/>
  <c r="CA378" i="5" s="1"/>
  <c r="BY413" i="5"/>
  <c r="BZ413" i="5" s="1"/>
  <c r="CA413" i="5" s="1"/>
  <c r="BY263" i="5"/>
  <c r="BZ263" i="5" s="1"/>
  <c r="CA263" i="5" s="1"/>
  <c r="BY338" i="5"/>
  <c r="BZ338" i="5" s="1"/>
  <c r="CA338" i="5" s="1"/>
  <c r="BY194" i="5"/>
  <c r="BZ194" i="5" s="1"/>
  <c r="CA194" i="5" s="1"/>
  <c r="BY410" i="5"/>
  <c r="BZ410" i="5" s="1"/>
  <c r="CA410" i="5" s="1"/>
  <c r="BY180" i="5"/>
  <c r="BZ180" i="5" s="1"/>
  <c r="CA180" i="5" s="1"/>
  <c r="BY398" i="5"/>
  <c r="BZ398" i="5" s="1"/>
  <c r="CA398" i="5" s="1"/>
  <c r="BY403" i="5"/>
  <c r="BZ403" i="5" s="1"/>
  <c r="CA403" i="5" s="1"/>
  <c r="BY118" i="5"/>
  <c r="BZ118" i="5" s="1"/>
  <c r="CA118" i="5" s="1"/>
  <c r="BY256" i="5"/>
  <c r="BZ256" i="5" s="1"/>
  <c r="CA256" i="5" s="1"/>
  <c r="BY254" i="5"/>
  <c r="BZ254" i="5" s="1"/>
  <c r="CA254" i="5" s="1"/>
  <c r="BY182" i="5"/>
  <c r="BZ182" i="5" s="1"/>
  <c r="CA182" i="5" s="1"/>
  <c r="BY157" i="5"/>
  <c r="BZ157" i="5" s="1"/>
  <c r="CA157" i="5" s="1"/>
  <c r="BY235" i="5"/>
  <c r="BZ235" i="5" s="1"/>
  <c r="CA235" i="5" s="1"/>
  <c r="BY384" i="5"/>
  <c r="BZ384" i="5" s="1"/>
  <c r="CA384" i="5" s="1"/>
  <c r="BY91" i="5"/>
  <c r="BZ91" i="5" s="1"/>
  <c r="CA91" i="5" s="1"/>
  <c r="BY98" i="5"/>
  <c r="BZ98" i="5" s="1"/>
  <c r="CA98" i="5" s="1"/>
  <c r="BY124" i="5"/>
  <c r="BZ124" i="5" s="1"/>
  <c r="CA124" i="5" s="1"/>
  <c r="BY230" i="5"/>
  <c r="BZ230" i="5" s="1"/>
  <c r="CA230" i="5" s="1"/>
  <c r="BY305" i="5"/>
  <c r="BZ305" i="5" s="1"/>
  <c r="CA305" i="5" s="1"/>
  <c r="BY269" i="5"/>
  <c r="BZ269" i="5" s="1"/>
  <c r="CA269" i="5" s="1"/>
  <c r="BY155" i="5"/>
  <c r="BZ155" i="5" s="1"/>
  <c r="CA155" i="5" s="1"/>
  <c r="BY332" i="5"/>
  <c r="BZ332" i="5" s="1"/>
  <c r="CA332" i="5" s="1"/>
  <c r="BY291" i="5"/>
  <c r="BZ291" i="5" s="1"/>
  <c r="CA291" i="5" s="1"/>
  <c r="BY149" i="5"/>
  <c r="BZ149" i="5" s="1"/>
  <c r="CA149" i="5" s="1"/>
  <c r="BY320" i="5"/>
  <c r="BZ320" i="5" s="1"/>
  <c r="CA320" i="5" s="1"/>
  <c r="BY262" i="5"/>
  <c r="BZ262" i="5" s="1"/>
  <c r="CA262" i="5" s="1"/>
  <c r="BY153" i="5"/>
  <c r="BZ153" i="5" s="1"/>
  <c r="CA153" i="5" s="1"/>
  <c r="BY343" i="5"/>
  <c r="BZ343" i="5" s="1"/>
  <c r="CA343" i="5" s="1"/>
  <c r="BY261" i="5"/>
  <c r="BZ261" i="5" s="1"/>
  <c r="CA261" i="5" s="1"/>
  <c r="BY131" i="5"/>
  <c r="BZ131" i="5" s="1"/>
  <c r="CA131" i="5" s="1"/>
  <c r="BY344" i="5"/>
  <c r="BZ344" i="5" s="1"/>
  <c r="CA344" i="5" s="1"/>
  <c r="BY173" i="5"/>
  <c r="BZ173" i="5" s="1"/>
  <c r="CA173" i="5" s="1"/>
  <c r="BY333" i="5"/>
  <c r="BZ333" i="5" s="1"/>
  <c r="CA333" i="5" s="1"/>
  <c r="BY318" i="5"/>
  <c r="BZ318" i="5" s="1"/>
  <c r="CA318" i="5" s="1"/>
  <c r="BY212" i="5"/>
  <c r="BZ212" i="5" s="1"/>
  <c r="CA212" i="5" s="1"/>
  <c r="BY335" i="5"/>
  <c r="BZ335" i="5" s="1"/>
  <c r="CA335" i="5" s="1"/>
  <c r="BY270" i="5"/>
  <c r="BZ270" i="5" s="1"/>
  <c r="CA270" i="5" s="1"/>
  <c r="BY472" i="5"/>
  <c r="BZ472" i="5" s="1"/>
  <c r="CA472" i="5" s="1"/>
  <c r="BY452" i="5"/>
  <c r="BZ452" i="5" s="1"/>
  <c r="CA452" i="5" s="1"/>
  <c r="BY301" i="5"/>
  <c r="BZ301" i="5" s="1"/>
  <c r="CA301" i="5" s="1"/>
  <c r="BY359" i="5"/>
  <c r="BZ359" i="5" s="1"/>
  <c r="CA359" i="5" s="1"/>
  <c r="BY238" i="5"/>
  <c r="BZ238" i="5" s="1"/>
  <c r="CA238" i="5" s="1"/>
  <c r="BY363" i="5"/>
  <c r="BZ363" i="5" s="1"/>
  <c r="CA363" i="5" s="1"/>
  <c r="BY293" i="5"/>
  <c r="BZ293" i="5" s="1"/>
  <c r="CA293" i="5" s="1"/>
  <c r="BY191" i="5"/>
  <c r="BZ191" i="5" s="1"/>
  <c r="CA191" i="5" s="1"/>
  <c r="BY497" i="5"/>
  <c r="BZ497" i="5" s="1"/>
  <c r="CA497" i="5" s="1"/>
  <c r="BY314" i="5"/>
  <c r="BZ314" i="5" s="1"/>
  <c r="CA314" i="5" s="1"/>
  <c r="BY202" i="5"/>
  <c r="BZ202" i="5" s="1"/>
  <c r="CA202" i="5" s="1"/>
  <c r="BY418" i="5"/>
  <c r="BZ418" i="5" s="1"/>
  <c r="CA418" i="5" s="1"/>
  <c r="BY400" i="5"/>
  <c r="BZ400" i="5" s="1"/>
  <c r="CA400" i="5" s="1"/>
  <c r="BY178" i="5"/>
  <c r="BZ178" i="5" s="1"/>
  <c r="CA178" i="5" s="1"/>
  <c r="BY381" i="5"/>
  <c r="BZ381" i="5" s="1"/>
  <c r="CA381" i="5" s="1"/>
  <c r="BY427" i="5"/>
  <c r="BZ427" i="5" s="1"/>
  <c r="CA427" i="5" s="1"/>
  <c r="BY451" i="5"/>
  <c r="BZ451" i="5" s="1"/>
  <c r="CA451" i="5" s="1"/>
  <c r="BY326" i="5"/>
  <c r="BZ326" i="5" s="1"/>
  <c r="CA326" i="5" s="1"/>
  <c r="BY122" i="5"/>
  <c r="BZ122" i="5" s="1"/>
  <c r="CA122" i="5" s="1"/>
  <c r="BY360" i="5"/>
  <c r="BZ360" i="5" s="1"/>
  <c r="CA360" i="5" s="1"/>
  <c r="BY375" i="5"/>
  <c r="BZ375" i="5" s="1"/>
  <c r="CA375" i="5" s="1"/>
  <c r="BY436" i="5"/>
  <c r="BZ436" i="5" s="1"/>
  <c r="CA436" i="5" s="1"/>
  <c r="BY136" i="5"/>
  <c r="BZ136" i="5" s="1"/>
  <c r="CA136" i="5" s="1"/>
  <c r="BY239" i="5"/>
  <c r="BZ239" i="5" s="1"/>
  <c r="CA239" i="5" s="1"/>
  <c r="BY288" i="5"/>
  <c r="BZ288" i="5" s="1"/>
  <c r="CA288" i="5" s="1"/>
  <c r="BY481" i="5"/>
  <c r="BZ481" i="5" s="1"/>
  <c r="CA481" i="5" s="1"/>
  <c r="BY129" i="5"/>
  <c r="BZ129" i="5" s="1"/>
  <c r="CA129" i="5" s="1"/>
  <c r="BY296" i="5"/>
  <c r="BZ296" i="5" s="1"/>
  <c r="CA296" i="5" s="1"/>
  <c r="BY138" i="5"/>
  <c r="BZ138" i="5" s="1"/>
  <c r="CA138" i="5" s="1"/>
  <c r="BY123" i="5"/>
  <c r="BZ123" i="5" s="1"/>
  <c r="CA123" i="5" s="1"/>
  <c r="BY154" i="5"/>
  <c r="BZ154" i="5" s="1"/>
  <c r="CA154" i="5" s="1"/>
  <c r="BY322" i="5"/>
  <c r="BZ322" i="5" s="1"/>
  <c r="CA322" i="5" s="1"/>
  <c r="BY387" i="5"/>
  <c r="BZ387" i="5" s="1"/>
  <c r="CA387" i="5" s="1"/>
  <c r="BY323" i="5"/>
  <c r="BZ323" i="5" s="1"/>
  <c r="CA323" i="5" s="1"/>
  <c r="BY394" i="5"/>
  <c r="BZ394" i="5" s="1"/>
  <c r="CA394" i="5" s="1"/>
  <c r="BY218" i="5"/>
  <c r="BZ218" i="5" s="1"/>
  <c r="CA218" i="5" s="1"/>
  <c r="BY389" i="5"/>
  <c r="BZ389" i="5" s="1"/>
  <c r="CA389" i="5" s="1"/>
  <c r="BY491" i="5"/>
  <c r="BZ491" i="5" s="1"/>
  <c r="CA491" i="5" s="1"/>
  <c r="BY465" i="5"/>
  <c r="BZ465" i="5" s="1"/>
  <c r="CA465" i="5" s="1"/>
  <c r="BY470" i="5"/>
  <c r="BZ470" i="5" s="1"/>
  <c r="CA470" i="5" s="1"/>
  <c r="BY97" i="5"/>
  <c r="BZ97" i="5" s="1"/>
  <c r="CA97" i="5" s="1"/>
  <c r="BY185" i="5"/>
  <c r="BZ185" i="5" s="1"/>
  <c r="CA185" i="5" s="1"/>
  <c r="BY250" i="5"/>
  <c r="BZ250" i="5" s="1"/>
  <c r="CA250" i="5" s="1"/>
  <c r="BY274" i="5"/>
  <c r="BZ274" i="5" s="1"/>
  <c r="CA274" i="5" s="1"/>
  <c r="BY350" i="5"/>
  <c r="BZ350" i="5" s="1"/>
  <c r="CA350" i="5" s="1"/>
  <c r="BY184" i="5"/>
  <c r="BZ184" i="5" s="1"/>
  <c r="CA184" i="5" s="1"/>
  <c r="BY447" i="5"/>
  <c r="BZ447" i="5" s="1"/>
  <c r="CA447" i="5" s="1"/>
  <c r="BY228" i="5"/>
  <c r="BZ228" i="5" s="1"/>
  <c r="CA228" i="5" s="1"/>
  <c r="BY174" i="5"/>
  <c r="BZ174" i="5" s="1"/>
  <c r="CA174" i="5" s="1"/>
  <c r="BY132" i="5"/>
  <c r="BZ132" i="5" s="1"/>
  <c r="CA132" i="5" s="1"/>
  <c r="BY236" i="5"/>
  <c r="BZ236" i="5" s="1"/>
  <c r="CA236" i="5" s="1"/>
  <c r="BY395" i="5"/>
  <c r="BZ395" i="5" s="1"/>
  <c r="CA395" i="5" s="1"/>
  <c r="BY287" i="5"/>
  <c r="BZ287" i="5" s="1"/>
  <c r="CA287" i="5" s="1"/>
  <c r="BY372" i="5"/>
  <c r="BZ372" i="5" s="1"/>
  <c r="CA372" i="5" s="1"/>
  <c r="BW147" i="5"/>
  <c r="BY147" i="5" s="1"/>
  <c r="BZ147" i="5" s="1"/>
  <c r="CA147" i="5" s="1"/>
  <c r="BW128" i="5"/>
  <c r="BY128" i="5" s="1"/>
  <c r="BZ128" i="5" s="1"/>
  <c r="CA128" i="5" s="1"/>
  <c r="BW130" i="5"/>
  <c r="BY130" i="5" s="1"/>
  <c r="BZ130" i="5" s="1"/>
  <c r="CA130" i="5" s="1"/>
  <c r="K2" i="5"/>
  <c r="J2" i="5" s="1"/>
  <c r="M2" i="5"/>
  <c r="N2" i="5" s="1" a="1"/>
  <c r="N2" i="5" s="1"/>
  <c r="N495" i="5" a="1"/>
  <c r="N495" i="5" s="1"/>
  <c r="P495" i="5" s="1"/>
  <c r="N473" i="5" a="1"/>
  <c r="N473" i="5" s="1"/>
  <c r="P473" i="5" s="1"/>
  <c r="N451" i="5" a="1"/>
  <c r="N451" i="5" s="1"/>
  <c r="P451" i="5" s="1"/>
  <c r="N429" i="5" a="1"/>
  <c r="N429" i="5" s="1"/>
  <c r="P429" i="5" s="1"/>
  <c r="N406" i="5" a="1"/>
  <c r="N406" i="5" s="1"/>
  <c r="P406" i="5" s="1"/>
  <c r="N384" i="5" a="1"/>
  <c r="N384" i="5" s="1"/>
  <c r="P384" i="5" s="1"/>
  <c r="N362" i="5" a="1"/>
  <c r="N362" i="5" s="1"/>
  <c r="P362" i="5" s="1"/>
  <c r="N340" i="5" a="1"/>
  <c r="N340" i="5" s="1"/>
  <c r="P340" i="5" s="1"/>
  <c r="N318" i="5" a="1"/>
  <c r="N318" i="5" s="1"/>
  <c r="P318" i="5" s="1"/>
  <c r="N296" i="5" a="1"/>
  <c r="N296" i="5" s="1"/>
  <c r="P296" i="5" s="1"/>
  <c r="N251" i="5" a="1"/>
  <c r="N251" i="5" s="1"/>
  <c r="P251" i="5" s="1"/>
  <c r="N229" i="5" a="1"/>
  <c r="N229" i="5" s="1"/>
  <c r="P229" i="5" s="1"/>
  <c r="N207" i="5" a="1"/>
  <c r="N207" i="5" s="1"/>
  <c r="P207" i="5" s="1"/>
  <c r="N185" i="5" a="1"/>
  <c r="N185" i="5" s="1"/>
  <c r="P185" i="5" s="1"/>
  <c r="N163" i="5" a="1"/>
  <c r="N163" i="5" s="1"/>
  <c r="P163" i="5" s="1"/>
  <c r="N141" i="5" a="1"/>
  <c r="N141" i="5" s="1"/>
  <c r="P141" i="5" s="1"/>
  <c r="N118" i="5" a="1"/>
  <c r="N118" i="5" s="1"/>
  <c r="P118" i="5" s="1"/>
  <c r="N96" i="5" a="1"/>
  <c r="N96" i="5" s="1"/>
  <c r="P96" i="5" s="1"/>
  <c r="N74" i="5" a="1"/>
  <c r="N74" i="5" s="1"/>
  <c r="P74" i="5" s="1"/>
  <c r="N52" i="5" a="1"/>
  <c r="N52" i="5" s="1"/>
  <c r="P52" i="5" s="1"/>
  <c r="N30" i="5" a="1"/>
  <c r="N30" i="5" s="1"/>
  <c r="P30" i="5" s="1"/>
  <c r="N8" i="5" a="1"/>
  <c r="N8" i="5" s="1"/>
  <c r="P8" i="5" s="1"/>
  <c r="N410" i="5" a="1"/>
  <c r="N410" i="5" s="1"/>
  <c r="P410" i="5" s="1"/>
  <c r="N277" i="5" a="1"/>
  <c r="N277" i="5" s="1"/>
  <c r="P277" i="5" s="1"/>
  <c r="N166" i="5" a="1"/>
  <c r="N166" i="5" s="1"/>
  <c r="P166" i="5" s="1"/>
  <c r="N476" i="5" a="1"/>
  <c r="N476" i="5" s="1"/>
  <c r="P476" i="5" s="1"/>
  <c r="N253" i="5" a="1"/>
  <c r="N253" i="5" s="1"/>
  <c r="P253" i="5" s="1"/>
  <c r="N494" i="5" a="1"/>
  <c r="N494" i="5" s="1"/>
  <c r="P494" i="5" s="1"/>
  <c r="N472" i="5" a="1"/>
  <c r="N472" i="5" s="1"/>
  <c r="P472" i="5" s="1"/>
  <c r="N450" i="5" a="1"/>
  <c r="N450" i="5" s="1"/>
  <c r="P450" i="5" s="1"/>
  <c r="N428" i="5" a="1"/>
  <c r="N428" i="5" s="1"/>
  <c r="P428" i="5" s="1"/>
  <c r="N383" i="5" a="1"/>
  <c r="N383" i="5" s="1"/>
  <c r="P383" i="5" s="1"/>
  <c r="N361" i="5" a="1"/>
  <c r="N361" i="5" s="1"/>
  <c r="P361" i="5" s="1"/>
  <c r="N339" i="5" a="1"/>
  <c r="N339" i="5" s="1"/>
  <c r="P339" i="5" s="1"/>
  <c r="N317" i="5" a="1"/>
  <c r="N317" i="5" s="1"/>
  <c r="P317" i="5" s="1"/>
  <c r="N295" i="5" a="1"/>
  <c r="N295" i="5" s="1"/>
  <c r="P295" i="5" s="1"/>
  <c r="N273" i="5" a="1"/>
  <c r="N273" i="5" s="1"/>
  <c r="P273" i="5" s="1"/>
  <c r="N250" i="5" a="1"/>
  <c r="N250" i="5" s="1"/>
  <c r="P250" i="5" s="1"/>
  <c r="N228" i="5" a="1"/>
  <c r="N228" i="5" s="1"/>
  <c r="P228" i="5" s="1"/>
  <c r="N206" i="5" a="1"/>
  <c r="N206" i="5" s="1"/>
  <c r="P206" i="5" s="1"/>
  <c r="N184" i="5" a="1"/>
  <c r="N184" i="5" s="1"/>
  <c r="P184" i="5" s="1"/>
  <c r="N162" i="5" a="1"/>
  <c r="N162" i="5" s="1"/>
  <c r="P162" i="5" s="1"/>
  <c r="N140" i="5" a="1"/>
  <c r="N140" i="5" s="1"/>
  <c r="P140" i="5" s="1"/>
  <c r="N95" i="5" a="1"/>
  <c r="N95" i="5" s="1"/>
  <c r="P95" i="5" s="1"/>
  <c r="N73" i="5" a="1"/>
  <c r="N73" i="5" s="1"/>
  <c r="P73" i="5" s="1"/>
  <c r="N51" i="5" a="1"/>
  <c r="N51" i="5" s="1"/>
  <c r="P51" i="5" s="1"/>
  <c r="N29" i="5" a="1"/>
  <c r="N29" i="5" s="1"/>
  <c r="P29" i="5" s="1"/>
  <c r="N7" i="5" a="1"/>
  <c r="N7" i="5" s="1"/>
  <c r="P7" i="5" s="1"/>
  <c r="N493" i="5" a="1"/>
  <c r="N493" i="5" s="1"/>
  <c r="P493" i="5" s="1"/>
  <c r="N471" i="5" a="1"/>
  <c r="N471" i="5" s="1"/>
  <c r="P471" i="5" s="1"/>
  <c r="N449" i="5" a="1"/>
  <c r="N449" i="5" s="1"/>
  <c r="P449" i="5" s="1"/>
  <c r="N427" i="5" a="1"/>
  <c r="N427" i="5" s="1"/>
  <c r="P427" i="5" s="1"/>
  <c r="N405" i="5" a="1"/>
  <c r="N405" i="5" s="1"/>
  <c r="P405" i="5" s="1"/>
  <c r="N382" i="5" a="1"/>
  <c r="N382" i="5" s="1"/>
  <c r="P382" i="5" s="1"/>
  <c r="N360" i="5" a="1"/>
  <c r="N360" i="5" s="1"/>
  <c r="P360" i="5" s="1"/>
  <c r="N338" i="5" a="1"/>
  <c r="N338" i="5" s="1"/>
  <c r="P338" i="5" s="1"/>
  <c r="N316" i="5" a="1"/>
  <c r="N316" i="5" s="1"/>
  <c r="P316" i="5" s="1"/>
  <c r="N294" i="5" a="1"/>
  <c r="N294" i="5" s="1"/>
  <c r="P294" i="5" s="1"/>
  <c r="N272" i="5" a="1"/>
  <c r="N272" i="5" s="1"/>
  <c r="P272" i="5" s="1"/>
  <c r="N227" i="5" a="1"/>
  <c r="N227" i="5" s="1"/>
  <c r="P227" i="5" s="1"/>
  <c r="N205" i="5" a="1"/>
  <c r="N205" i="5" s="1"/>
  <c r="P205" i="5" s="1"/>
  <c r="N183" i="5" a="1"/>
  <c r="N183" i="5" s="1"/>
  <c r="P183" i="5" s="1"/>
  <c r="N161" i="5" a="1"/>
  <c r="N161" i="5" s="1"/>
  <c r="P161" i="5" s="1"/>
  <c r="N139" i="5" a="1"/>
  <c r="N139" i="5" s="1"/>
  <c r="P139" i="5" s="1"/>
  <c r="N117" i="5" a="1"/>
  <c r="N117" i="5" s="1"/>
  <c r="P117" i="5" s="1"/>
  <c r="N94" i="5" a="1"/>
  <c r="N94" i="5" s="1"/>
  <c r="P94" i="5" s="1"/>
  <c r="N72" i="5" a="1"/>
  <c r="N72" i="5" s="1"/>
  <c r="P72" i="5" s="1"/>
  <c r="N50" i="5" a="1"/>
  <c r="N50" i="5" s="1"/>
  <c r="P50" i="5" s="1"/>
  <c r="N28" i="5" a="1"/>
  <c r="N28" i="5" s="1"/>
  <c r="P28" i="5" s="1"/>
  <c r="N6" i="5" a="1"/>
  <c r="N6" i="5" s="1"/>
  <c r="P6" i="5" s="1"/>
  <c r="N499" i="5" a="1"/>
  <c r="N499" i="5" s="1"/>
  <c r="P499" i="5" s="1"/>
  <c r="N492" i="5" a="1"/>
  <c r="N492" i="5" s="1"/>
  <c r="P492" i="5" s="1"/>
  <c r="N470" i="5" a="1"/>
  <c r="N470" i="5" s="1"/>
  <c r="P470" i="5" s="1"/>
  <c r="N448" i="5" a="1"/>
  <c r="N448" i="5" s="1"/>
  <c r="P448" i="5" s="1"/>
  <c r="N426" i="5" a="1"/>
  <c r="N426" i="5" s="1"/>
  <c r="P426" i="5" s="1"/>
  <c r="N404" i="5" a="1"/>
  <c r="N404" i="5" s="1"/>
  <c r="P404" i="5" s="1"/>
  <c r="N359" i="5" a="1"/>
  <c r="N359" i="5" s="1"/>
  <c r="P359" i="5" s="1"/>
  <c r="N337" i="5" a="1"/>
  <c r="N337" i="5" s="1"/>
  <c r="P337" i="5" s="1"/>
  <c r="N315" i="5" a="1"/>
  <c r="N315" i="5" s="1"/>
  <c r="P315" i="5" s="1"/>
  <c r="N293" i="5" a="1"/>
  <c r="N293" i="5" s="1"/>
  <c r="P293" i="5" s="1"/>
  <c r="N271" i="5" a="1"/>
  <c r="N271" i="5" s="1"/>
  <c r="P271" i="5" s="1"/>
  <c r="N249" i="5" a="1"/>
  <c r="N249" i="5" s="1"/>
  <c r="P249" i="5" s="1"/>
  <c r="N226" i="5" a="1"/>
  <c r="N226" i="5" s="1"/>
  <c r="P226" i="5" s="1"/>
  <c r="N204" i="5" a="1"/>
  <c r="N204" i="5" s="1"/>
  <c r="P204" i="5" s="1"/>
  <c r="N182" i="5" a="1"/>
  <c r="N182" i="5" s="1"/>
  <c r="P182" i="5" s="1"/>
  <c r="N160" i="5" a="1"/>
  <c r="N160" i="5" s="1"/>
  <c r="P160" i="5" s="1"/>
  <c r="N138" i="5" a="1"/>
  <c r="N138" i="5" s="1"/>
  <c r="P138" i="5" s="1"/>
  <c r="N116" i="5" a="1"/>
  <c r="N116" i="5" s="1"/>
  <c r="P116" i="5" s="1"/>
  <c r="N71" i="5" a="1"/>
  <c r="N71" i="5" s="1"/>
  <c r="P71" i="5" s="1"/>
  <c r="N49" i="5" a="1"/>
  <c r="N49" i="5" s="1"/>
  <c r="P49" i="5" s="1"/>
  <c r="N27" i="5" a="1"/>
  <c r="N27" i="5" s="1"/>
  <c r="P27" i="5" s="1"/>
  <c r="N5" i="5" a="1"/>
  <c r="N5" i="5" s="1"/>
  <c r="P5" i="5" s="1"/>
  <c r="N491" i="5" a="1"/>
  <c r="N491" i="5" s="1"/>
  <c r="P491" i="5" s="1"/>
  <c r="N469" i="5" a="1"/>
  <c r="N469" i="5" s="1"/>
  <c r="P469" i="5" s="1"/>
  <c r="N447" i="5" a="1"/>
  <c r="N447" i="5" s="1"/>
  <c r="P447" i="5" s="1"/>
  <c r="N425" i="5" a="1"/>
  <c r="N425" i="5" s="1"/>
  <c r="P425" i="5" s="1"/>
  <c r="N403" i="5" a="1"/>
  <c r="N403" i="5" s="1"/>
  <c r="P403" i="5" s="1"/>
  <c r="N381" i="5" a="1"/>
  <c r="N381" i="5" s="1"/>
  <c r="P381" i="5" s="1"/>
  <c r="N358" i="5" a="1"/>
  <c r="N358" i="5" s="1"/>
  <c r="P358" i="5" s="1"/>
  <c r="N336" i="5" a="1"/>
  <c r="N336" i="5" s="1"/>
  <c r="P336" i="5" s="1"/>
  <c r="N314" i="5" a="1"/>
  <c r="N314" i="5" s="1"/>
  <c r="P314" i="5" s="1"/>
  <c r="N292" i="5" a="1"/>
  <c r="N292" i="5" s="1"/>
  <c r="P292" i="5" s="1"/>
  <c r="N270" i="5" a="1"/>
  <c r="N270" i="5" s="1"/>
  <c r="P270" i="5" s="1"/>
  <c r="N248" i="5" a="1"/>
  <c r="N248" i="5" s="1"/>
  <c r="P248" i="5" s="1"/>
  <c r="N203" i="5" a="1"/>
  <c r="N203" i="5" s="1"/>
  <c r="P203" i="5" s="1"/>
  <c r="N181" i="5" a="1"/>
  <c r="N181" i="5" s="1"/>
  <c r="P181" i="5" s="1"/>
  <c r="N159" i="5" a="1"/>
  <c r="N159" i="5" s="1"/>
  <c r="P159" i="5" s="1"/>
  <c r="N137" i="5" a="1"/>
  <c r="N137" i="5" s="1"/>
  <c r="P137" i="5" s="1"/>
  <c r="N115" i="5" a="1"/>
  <c r="N115" i="5" s="1"/>
  <c r="P115" i="5" s="1"/>
  <c r="N93" i="5" a="1"/>
  <c r="N93" i="5" s="1"/>
  <c r="P93" i="5" s="1"/>
  <c r="N70" i="5" a="1"/>
  <c r="N70" i="5" s="1"/>
  <c r="P70" i="5" s="1"/>
  <c r="N48" i="5" a="1"/>
  <c r="N48" i="5" s="1"/>
  <c r="P48" i="5" s="1"/>
  <c r="N26" i="5" a="1"/>
  <c r="N26" i="5" s="1"/>
  <c r="P26" i="5" s="1"/>
  <c r="N4" i="5" a="1"/>
  <c r="N4" i="5" s="1"/>
  <c r="P4" i="5" s="1"/>
  <c r="N365" i="5" a="1"/>
  <c r="N365" i="5" s="1"/>
  <c r="P365" i="5" s="1"/>
  <c r="N55" i="5" a="1"/>
  <c r="N55" i="5" s="1"/>
  <c r="P55" i="5" s="1"/>
  <c r="N475" i="5" a="1"/>
  <c r="N475" i="5" s="1"/>
  <c r="P475" i="5" s="1"/>
  <c r="N364" i="5" a="1"/>
  <c r="N364" i="5" s="1"/>
  <c r="P364" i="5" s="1"/>
  <c r="N165" i="5" a="1"/>
  <c r="N165" i="5" s="1"/>
  <c r="P165" i="5" s="1"/>
  <c r="N490" i="5" a="1"/>
  <c r="N490" i="5" s="1"/>
  <c r="P490" i="5" s="1"/>
  <c r="N468" i="5" a="1"/>
  <c r="N468" i="5" s="1"/>
  <c r="P468" i="5" s="1"/>
  <c r="N446" i="5" a="1"/>
  <c r="N446" i="5" s="1"/>
  <c r="P446" i="5" s="1"/>
  <c r="N424" i="5" a="1"/>
  <c r="N424" i="5" s="1"/>
  <c r="P424" i="5" s="1"/>
  <c r="N402" i="5" a="1"/>
  <c r="N402" i="5" s="1"/>
  <c r="P402" i="5" s="1"/>
  <c r="N380" i="5" a="1"/>
  <c r="N380" i="5" s="1"/>
  <c r="P380" i="5" s="1"/>
  <c r="N335" i="5" a="1"/>
  <c r="N335" i="5" s="1"/>
  <c r="P335" i="5" s="1"/>
  <c r="N313" i="5" a="1"/>
  <c r="N313" i="5" s="1"/>
  <c r="P313" i="5" s="1"/>
  <c r="N291" i="5" a="1"/>
  <c r="N291" i="5" s="1"/>
  <c r="P291" i="5" s="1"/>
  <c r="N269" i="5" a="1"/>
  <c r="N269" i="5" s="1"/>
  <c r="P269" i="5" s="1"/>
  <c r="N247" i="5" a="1"/>
  <c r="N247" i="5" s="1"/>
  <c r="P247" i="5" s="1"/>
  <c r="N225" i="5" a="1"/>
  <c r="N225" i="5" s="1"/>
  <c r="P225" i="5" s="1"/>
  <c r="N202" i="5" a="1"/>
  <c r="N202" i="5" s="1"/>
  <c r="P202" i="5" s="1"/>
  <c r="N180" i="5" a="1"/>
  <c r="N180" i="5" s="1"/>
  <c r="P180" i="5" s="1"/>
  <c r="N158" i="5" a="1"/>
  <c r="N158" i="5" s="1"/>
  <c r="P158" i="5" s="1"/>
  <c r="N136" i="5" a="1"/>
  <c r="N136" i="5" s="1"/>
  <c r="P136" i="5" s="1"/>
  <c r="N114" i="5" a="1"/>
  <c r="N114" i="5" s="1"/>
  <c r="P114" i="5" s="1"/>
  <c r="N92" i="5" a="1"/>
  <c r="N92" i="5" s="1"/>
  <c r="P92" i="5" s="1"/>
  <c r="N47" i="5" a="1"/>
  <c r="N47" i="5" s="1"/>
  <c r="P47" i="5" s="1"/>
  <c r="N25" i="5" a="1"/>
  <c r="N25" i="5" s="1"/>
  <c r="P25" i="5" s="1"/>
  <c r="N3" i="5" a="1"/>
  <c r="N3" i="5" s="1"/>
  <c r="P3" i="5" s="1"/>
  <c r="N388" i="5" a="1"/>
  <c r="N388" i="5" s="1"/>
  <c r="P388" i="5" s="1"/>
  <c r="N144" i="5" a="1"/>
  <c r="N144" i="5" s="1"/>
  <c r="P144" i="5" s="1"/>
  <c r="N431" i="5" a="1"/>
  <c r="N431" i="5" s="1"/>
  <c r="P431" i="5" s="1"/>
  <c r="N77" i="5" a="1"/>
  <c r="N77" i="5" s="1"/>
  <c r="P77" i="5" s="1"/>
  <c r="N342" i="5" a="1"/>
  <c r="N342" i="5" s="1"/>
  <c r="P342" i="5" s="1"/>
  <c r="N467" i="5" a="1"/>
  <c r="N467" i="5" s="1"/>
  <c r="P467" i="5" s="1"/>
  <c r="N445" i="5" a="1"/>
  <c r="N445" i="5" s="1"/>
  <c r="P445" i="5" s="1"/>
  <c r="N423" i="5" a="1"/>
  <c r="N423" i="5" s="1"/>
  <c r="P423" i="5" s="1"/>
  <c r="N401" i="5" a="1"/>
  <c r="N401" i="5" s="1"/>
  <c r="P401" i="5" s="1"/>
  <c r="N379" i="5" a="1"/>
  <c r="N379" i="5" s="1"/>
  <c r="P379" i="5" s="1"/>
  <c r="N357" i="5" a="1"/>
  <c r="N357" i="5" s="1"/>
  <c r="P357" i="5" s="1"/>
  <c r="N334" i="5" a="1"/>
  <c r="N334" i="5" s="1"/>
  <c r="P334" i="5" s="1"/>
  <c r="N312" i="5" a="1"/>
  <c r="N312" i="5" s="1"/>
  <c r="P312" i="5" s="1"/>
  <c r="N290" i="5" a="1"/>
  <c r="N290" i="5" s="1"/>
  <c r="P290" i="5" s="1"/>
  <c r="N268" i="5" a="1"/>
  <c r="N268" i="5" s="1"/>
  <c r="P268" i="5" s="1"/>
  <c r="N246" i="5" a="1"/>
  <c r="N246" i="5" s="1"/>
  <c r="P246" i="5" s="1"/>
  <c r="N224" i="5" a="1"/>
  <c r="N224" i="5" s="1"/>
  <c r="P224" i="5" s="1"/>
  <c r="N179" i="5" a="1"/>
  <c r="N179" i="5" s="1"/>
  <c r="P179" i="5" s="1"/>
  <c r="N157" i="5" a="1"/>
  <c r="N157" i="5" s="1"/>
  <c r="P157" i="5" s="1"/>
  <c r="N135" i="5" a="1"/>
  <c r="N135" i="5" s="1"/>
  <c r="P135" i="5" s="1"/>
  <c r="N113" i="5" a="1"/>
  <c r="N113" i="5" s="1"/>
  <c r="P113" i="5" s="1"/>
  <c r="N91" i="5" a="1"/>
  <c r="N91" i="5" s="1"/>
  <c r="P91" i="5" s="1"/>
  <c r="N69" i="5" a="1"/>
  <c r="N69" i="5" s="1"/>
  <c r="P69" i="5" s="1"/>
  <c r="N46" i="5" a="1"/>
  <c r="N46" i="5" s="1"/>
  <c r="P46" i="5" s="1"/>
  <c r="N24" i="5" a="1"/>
  <c r="N24" i="5" s="1"/>
  <c r="P24" i="5" s="1"/>
  <c r="N477" i="5" a="1"/>
  <c r="N477" i="5" s="1"/>
  <c r="P477" i="5" s="1"/>
  <c r="N299" i="5" a="1"/>
  <c r="N299" i="5" s="1"/>
  <c r="P299" i="5" s="1"/>
  <c r="N189" i="5" a="1"/>
  <c r="N189" i="5" s="1"/>
  <c r="P189" i="5" s="1"/>
  <c r="N56" i="5" a="1"/>
  <c r="N56" i="5" s="1"/>
  <c r="P56" i="5" s="1"/>
  <c r="N298" i="5" a="1"/>
  <c r="N298" i="5" s="1"/>
  <c r="P298" i="5" s="1"/>
  <c r="N408" i="5" a="1"/>
  <c r="N408" i="5" s="1"/>
  <c r="P408" i="5" s="1"/>
  <c r="N76" i="5" a="1"/>
  <c r="N76" i="5" s="1"/>
  <c r="P76" i="5" s="1"/>
  <c r="N489" i="5" a="1"/>
  <c r="N489" i="5" s="1"/>
  <c r="P489" i="5" s="1"/>
  <c r="N466" i="5" a="1"/>
  <c r="N466" i="5" s="1"/>
  <c r="P466" i="5" s="1"/>
  <c r="N444" i="5" a="1"/>
  <c r="N444" i="5" s="1"/>
  <c r="P444" i="5" s="1"/>
  <c r="N422" i="5" a="1"/>
  <c r="N422" i="5" s="1"/>
  <c r="P422" i="5" s="1"/>
  <c r="N400" i="5" a="1"/>
  <c r="N400" i="5" s="1"/>
  <c r="P400" i="5" s="1"/>
  <c r="N378" i="5" a="1"/>
  <c r="N378" i="5" s="1"/>
  <c r="P378" i="5" s="1"/>
  <c r="N356" i="5" a="1"/>
  <c r="N356" i="5" s="1"/>
  <c r="P356" i="5" s="1"/>
  <c r="N311" i="5" a="1"/>
  <c r="N311" i="5" s="1"/>
  <c r="P311" i="5" s="1"/>
  <c r="N289" i="5" a="1"/>
  <c r="N289" i="5" s="1"/>
  <c r="P289" i="5" s="1"/>
  <c r="N267" i="5" a="1"/>
  <c r="N267" i="5" s="1"/>
  <c r="P267" i="5" s="1"/>
  <c r="N245" i="5" a="1"/>
  <c r="N245" i="5" s="1"/>
  <c r="P245" i="5" s="1"/>
  <c r="N223" i="5" a="1"/>
  <c r="N223" i="5" s="1"/>
  <c r="P223" i="5" s="1"/>
  <c r="N201" i="5" a="1"/>
  <c r="N201" i="5" s="1"/>
  <c r="P201" i="5" s="1"/>
  <c r="N178" i="5" a="1"/>
  <c r="N178" i="5" s="1"/>
  <c r="P178" i="5" s="1"/>
  <c r="N156" i="5" a="1"/>
  <c r="N156" i="5" s="1"/>
  <c r="P156" i="5" s="1"/>
  <c r="N134" i="5" a="1"/>
  <c r="N134" i="5" s="1"/>
  <c r="P134" i="5" s="1"/>
  <c r="N112" i="5" a="1"/>
  <c r="N112" i="5" s="1"/>
  <c r="P112" i="5" s="1"/>
  <c r="N90" i="5" a="1"/>
  <c r="N90" i="5" s="1"/>
  <c r="P90" i="5" s="1"/>
  <c r="N68" i="5" a="1"/>
  <c r="N68" i="5" s="1"/>
  <c r="P68" i="5" s="1"/>
  <c r="N23" i="5" a="1"/>
  <c r="N23" i="5" s="1"/>
  <c r="P23" i="5" s="1"/>
  <c r="N498" i="5" a="1"/>
  <c r="N498" i="5" s="1"/>
  <c r="P498" i="5" s="1"/>
  <c r="N187" i="5" a="1"/>
  <c r="N187" i="5" s="1"/>
  <c r="P187" i="5" s="1"/>
  <c r="N488" i="5" a="1"/>
  <c r="N488" i="5" s="1"/>
  <c r="P488" i="5" s="1"/>
  <c r="N443" i="5" a="1"/>
  <c r="N443" i="5" s="1"/>
  <c r="P443" i="5" s="1"/>
  <c r="N421" i="5" a="1"/>
  <c r="N421" i="5" s="1"/>
  <c r="P421" i="5" s="1"/>
  <c r="N399" i="5" a="1"/>
  <c r="N399" i="5" s="1"/>
  <c r="P399" i="5" s="1"/>
  <c r="N377" i="5" a="1"/>
  <c r="N377" i="5" s="1"/>
  <c r="P377" i="5" s="1"/>
  <c r="N355" i="5" a="1"/>
  <c r="N355" i="5" s="1"/>
  <c r="P355" i="5" s="1"/>
  <c r="N333" i="5" a="1"/>
  <c r="N333" i="5" s="1"/>
  <c r="P333" i="5" s="1"/>
  <c r="N310" i="5" a="1"/>
  <c r="N310" i="5" s="1"/>
  <c r="P310" i="5" s="1"/>
  <c r="N288" i="5" a="1"/>
  <c r="N288" i="5" s="1"/>
  <c r="P288" i="5" s="1"/>
  <c r="N266" i="5" a="1"/>
  <c r="N266" i="5" s="1"/>
  <c r="P266" i="5" s="1"/>
  <c r="N244" i="5" a="1"/>
  <c r="N244" i="5" s="1"/>
  <c r="P244" i="5" s="1"/>
  <c r="N222" i="5" a="1"/>
  <c r="N222" i="5" s="1"/>
  <c r="P222" i="5" s="1"/>
  <c r="N200" i="5" a="1"/>
  <c r="N200" i="5" s="1"/>
  <c r="P200" i="5" s="1"/>
  <c r="N155" i="5" a="1"/>
  <c r="N155" i="5" s="1"/>
  <c r="P155" i="5" s="1"/>
  <c r="N133" i="5" a="1"/>
  <c r="N133" i="5" s="1"/>
  <c r="P133" i="5" s="1"/>
  <c r="N111" i="5" a="1"/>
  <c r="N111" i="5" s="1"/>
  <c r="P111" i="5" s="1"/>
  <c r="N89" i="5" a="1"/>
  <c r="N89" i="5" s="1"/>
  <c r="P89" i="5" s="1"/>
  <c r="N67" i="5" a="1"/>
  <c r="N67" i="5" s="1"/>
  <c r="P67" i="5" s="1"/>
  <c r="N45" i="5" a="1"/>
  <c r="N45" i="5" s="1"/>
  <c r="P45" i="5" s="1"/>
  <c r="N22" i="5" a="1"/>
  <c r="N22" i="5" s="1"/>
  <c r="P22" i="5" s="1"/>
  <c r="N487" i="5" a="1"/>
  <c r="N487" i="5" s="1"/>
  <c r="P487" i="5" s="1"/>
  <c r="N465" i="5" a="1"/>
  <c r="N465" i="5" s="1"/>
  <c r="P465" i="5" s="1"/>
  <c r="N442" i="5" a="1"/>
  <c r="N442" i="5" s="1"/>
  <c r="P442" i="5" s="1"/>
  <c r="N420" i="5" a="1"/>
  <c r="N420" i="5" s="1"/>
  <c r="P420" i="5" s="1"/>
  <c r="N398" i="5" a="1"/>
  <c r="N398" i="5" s="1"/>
  <c r="P398" i="5" s="1"/>
  <c r="N376" i="5" a="1"/>
  <c r="N376" i="5" s="1"/>
  <c r="P376" i="5" s="1"/>
  <c r="N354" i="5" a="1"/>
  <c r="N354" i="5" s="1"/>
  <c r="P354" i="5" s="1"/>
  <c r="N332" i="5" a="1"/>
  <c r="N332" i="5" s="1"/>
  <c r="P332" i="5" s="1"/>
  <c r="N287" i="5" a="1"/>
  <c r="N287" i="5" s="1"/>
  <c r="P287" i="5" s="1"/>
  <c r="N265" i="5" a="1"/>
  <c r="N265" i="5" s="1"/>
  <c r="P265" i="5" s="1"/>
  <c r="N243" i="5" a="1"/>
  <c r="N243" i="5" s="1"/>
  <c r="P243" i="5" s="1"/>
  <c r="N221" i="5" a="1"/>
  <c r="N221" i="5" s="1"/>
  <c r="P221" i="5" s="1"/>
  <c r="N199" i="5" a="1"/>
  <c r="N199" i="5" s="1"/>
  <c r="P199" i="5" s="1"/>
  <c r="N177" i="5" a="1"/>
  <c r="N177" i="5" s="1"/>
  <c r="P177" i="5" s="1"/>
  <c r="N154" i="5" a="1"/>
  <c r="N154" i="5" s="1"/>
  <c r="P154" i="5" s="1"/>
  <c r="N132" i="5" a="1"/>
  <c r="N132" i="5" s="1"/>
  <c r="P132" i="5" s="1"/>
  <c r="N110" i="5" a="1"/>
  <c r="N110" i="5" s="1"/>
  <c r="P110" i="5" s="1"/>
  <c r="N88" i="5" a="1"/>
  <c r="N88" i="5" s="1"/>
  <c r="P88" i="5" s="1"/>
  <c r="N66" i="5" a="1"/>
  <c r="N66" i="5" s="1"/>
  <c r="P66" i="5" s="1"/>
  <c r="N44" i="5" a="1"/>
  <c r="N44" i="5" s="1"/>
  <c r="P44" i="5" s="1"/>
  <c r="N122" i="5" a="1"/>
  <c r="N122" i="5" s="1"/>
  <c r="P122" i="5" s="1"/>
  <c r="N254" i="5" a="1"/>
  <c r="N254" i="5" s="1"/>
  <c r="P254" i="5" s="1"/>
  <c r="N275" i="5" a="1"/>
  <c r="N275" i="5" s="1"/>
  <c r="P275" i="5" s="1"/>
  <c r="N486" i="5" a="1"/>
  <c r="N486" i="5" s="1"/>
  <c r="P486" i="5" s="1"/>
  <c r="N464" i="5" a="1"/>
  <c r="N464" i="5" s="1"/>
  <c r="P464" i="5" s="1"/>
  <c r="N419" i="5" a="1"/>
  <c r="N419" i="5" s="1"/>
  <c r="P419" i="5" s="1"/>
  <c r="N397" i="5" a="1"/>
  <c r="N397" i="5" s="1"/>
  <c r="P397" i="5" s="1"/>
  <c r="N375" i="5" a="1"/>
  <c r="N375" i="5" s="1"/>
  <c r="P375" i="5" s="1"/>
  <c r="N353" i="5" a="1"/>
  <c r="N353" i="5" s="1"/>
  <c r="P353" i="5" s="1"/>
  <c r="N331" i="5" a="1"/>
  <c r="N331" i="5" s="1"/>
  <c r="P331" i="5" s="1"/>
  <c r="N309" i="5" a="1"/>
  <c r="N309" i="5" s="1"/>
  <c r="P309" i="5" s="1"/>
  <c r="N286" i="5" a="1"/>
  <c r="N286" i="5" s="1"/>
  <c r="P286" i="5" s="1"/>
  <c r="N264" i="5" a="1"/>
  <c r="N264" i="5" s="1"/>
  <c r="P264" i="5" s="1"/>
  <c r="N242" i="5" a="1"/>
  <c r="N242" i="5" s="1"/>
  <c r="P242" i="5" s="1"/>
  <c r="N220" i="5" a="1"/>
  <c r="N220" i="5" s="1"/>
  <c r="P220" i="5" s="1"/>
  <c r="N198" i="5" a="1"/>
  <c r="N198" i="5" s="1"/>
  <c r="P198" i="5" s="1"/>
  <c r="N176" i="5" a="1"/>
  <c r="N176" i="5" s="1"/>
  <c r="P176" i="5" s="1"/>
  <c r="N131" i="5" a="1"/>
  <c r="N131" i="5" s="1"/>
  <c r="P131" i="5" s="1"/>
  <c r="N109" i="5" a="1"/>
  <c r="N109" i="5" s="1"/>
  <c r="P109" i="5" s="1"/>
  <c r="N87" i="5" a="1"/>
  <c r="N87" i="5" s="1"/>
  <c r="P87" i="5" s="1"/>
  <c r="N65" i="5" a="1"/>
  <c r="N65" i="5" s="1"/>
  <c r="P65" i="5" s="1"/>
  <c r="N43" i="5" a="1"/>
  <c r="N43" i="5" s="1"/>
  <c r="P43" i="5" s="1"/>
  <c r="N21" i="5" a="1"/>
  <c r="N21" i="5" s="1"/>
  <c r="P21" i="5" s="1"/>
  <c r="N210" i="5" a="1"/>
  <c r="N210" i="5" s="1"/>
  <c r="P210" i="5" s="1"/>
  <c r="N33" i="5" a="1"/>
  <c r="N33" i="5" s="1"/>
  <c r="P33" i="5" s="1"/>
  <c r="N497" i="5" a="1"/>
  <c r="N497" i="5" s="1"/>
  <c r="P497" i="5" s="1"/>
  <c r="N453" i="5" a="1"/>
  <c r="N453" i="5" s="1"/>
  <c r="P453" i="5" s="1"/>
  <c r="N231" i="5" a="1"/>
  <c r="N231" i="5" s="1"/>
  <c r="P231" i="5" s="1"/>
  <c r="N120" i="5" a="1"/>
  <c r="N120" i="5" s="1"/>
  <c r="P120" i="5" s="1"/>
  <c r="N485" i="5" a="1"/>
  <c r="N485" i="5" s="1"/>
  <c r="P485" i="5" s="1"/>
  <c r="N463" i="5" a="1"/>
  <c r="N463" i="5" s="1"/>
  <c r="P463" i="5" s="1"/>
  <c r="N441" i="5" a="1"/>
  <c r="N441" i="5" s="1"/>
  <c r="P441" i="5" s="1"/>
  <c r="N418" i="5" a="1"/>
  <c r="N418" i="5" s="1"/>
  <c r="P418" i="5" s="1"/>
  <c r="N396" i="5" a="1"/>
  <c r="N396" i="5" s="1"/>
  <c r="P396" i="5" s="1"/>
  <c r="N374" i="5" a="1"/>
  <c r="N374" i="5" s="1"/>
  <c r="P374" i="5" s="1"/>
  <c r="N352" i="5" a="1"/>
  <c r="N352" i="5" s="1"/>
  <c r="P352" i="5" s="1"/>
  <c r="N330" i="5" a="1"/>
  <c r="N330" i="5" s="1"/>
  <c r="P330" i="5" s="1"/>
  <c r="N308" i="5" a="1"/>
  <c r="N308" i="5" s="1"/>
  <c r="P308" i="5" s="1"/>
  <c r="N263" i="5" a="1"/>
  <c r="N263" i="5" s="1"/>
  <c r="P263" i="5" s="1"/>
  <c r="N241" i="5" a="1"/>
  <c r="N241" i="5" s="1"/>
  <c r="P241" i="5" s="1"/>
  <c r="N219" i="5" a="1"/>
  <c r="N219" i="5" s="1"/>
  <c r="P219" i="5" s="1"/>
  <c r="N197" i="5" a="1"/>
  <c r="N197" i="5" s="1"/>
  <c r="P197" i="5" s="1"/>
  <c r="N175" i="5" a="1"/>
  <c r="N175" i="5" s="1"/>
  <c r="P175" i="5" s="1"/>
  <c r="N153" i="5" a="1"/>
  <c r="N153" i="5" s="1"/>
  <c r="P153" i="5" s="1"/>
  <c r="N130" i="5" a="1"/>
  <c r="N130" i="5" s="1"/>
  <c r="P130" i="5" s="1"/>
  <c r="N108" i="5" a="1"/>
  <c r="N108" i="5" s="1"/>
  <c r="P108" i="5" s="1"/>
  <c r="N86" i="5" a="1"/>
  <c r="N86" i="5" s="1"/>
  <c r="P86" i="5" s="1"/>
  <c r="N64" i="5" a="1"/>
  <c r="N64" i="5" s="1"/>
  <c r="P64" i="5" s="1"/>
  <c r="N42" i="5" a="1"/>
  <c r="N42" i="5" s="1"/>
  <c r="P42" i="5" s="1"/>
  <c r="N20" i="5" a="1"/>
  <c r="N20" i="5" s="1"/>
  <c r="P20" i="5" s="1"/>
  <c r="N484" i="5" a="1"/>
  <c r="N484" i="5" s="1"/>
  <c r="P484" i="5" s="1"/>
  <c r="N462" i="5" a="1"/>
  <c r="N462" i="5" s="1"/>
  <c r="P462" i="5" s="1"/>
  <c r="N440" i="5" a="1"/>
  <c r="N440" i="5" s="1"/>
  <c r="P440" i="5" s="1"/>
  <c r="N395" i="5" a="1"/>
  <c r="N395" i="5" s="1"/>
  <c r="P395" i="5" s="1"/>
  <c r="N373" i="5" a="1"/>
  <c r="N373" i="5" s="1"/>
  <c r="P373" i="5" s="1"/>
  <c r="N351" i="5" a="1"/>
  <c r="N351" i="5" s="1"/>
  <c r="P351" i="5" s="1"/>
  <c r="N329" i="5" a="1"/>
  <c r="N329" i="5" s="1"/>
  <c r="P329" i="5" s="1"/>
  <c r="N307" i="5" a="1"/>
  <c r="N307" i="5" s="1"/>
  <c r="P307" i="5" s="1"/>
  <c r="N285" i="5" a="1"/>
  <c r="N285" i="5" s="1"/>
  <c r="P285" i="5" s="1"/>
  <c r="N262" i="5" a="1"/>
  <c r="N262" i="5" s="1"/>
  <c r="P262" i="5" s="1"/>
  <c r="N240" i="5" a="1"/>
  <c r="N240" i="5" s="1"/>
  <c r="P240" i="5" s="1"/>
  <c r="N218" i="5" a="1"/>
  <c r="N218" i="5" s="1"/>
  <c r="P218" i="5" s="1"/>
  <c r="N196" i="5" a="1"/>
  <c r="N196" i="5" s="1"/>
  <c r="P196" i="5" s="1"/>
  <c r="N174" i="5" a="1"/>
  <c r="N174" i="5" s="1"/>
  <c r="P174" i="5" s="1"/>
  <c r="N152" i="5" a="1"/>
  <c r="N152" i="5" s="1"/>
  <c r="P152" i="5" s="1"/>
  <c r="N107" i="5" a="1"/>
  <c r="N107" i="5" s="1"/>
  <c r="P107" i="5" s="1"/>
  <c r="N85" i="5" a="1"/>
  <c r="N85" i="5" s="1"/>
  <c r="P85" i="5" s="1"/>
  <c r="N63" i="5" a="1"/>
  <c r="N63" i="5" s="1"/>
  <c r="P63" i="5" s="1"/>
  <c r="N41" i="5" a="1"/>
  <c r="N41" i="5" s="1"/>
  <c r="P41" i="5" s="1"/>
  <c r="N19" i="5" a="1"/>
  <c r="N19" i="5" s="1"/>
  <c r="P19" i="5" s="1"/>
  <c r="N232" i="5" a="1"/>
  <c r="N232" i="5" s="1"/>
  <c r="P232" i="5" s="1"/>
  <c r="N483" i="5" a="1"/>
  <c r="N483" i="5" s="1"/>
  <c r="P483" i="5" s="1"/>
  <c r="N461" i="5" a="1"/>
  <c r="N461" i="5" s="1"/>
  <c r="P461" i="5" s="1"/>
  <c r="N439" i="5" a="1"/>
  <c r="N439" i="5" s="1"/>
  <c r="P439" i="5" s="1"/>
  <c r="N417" i="5" a="1"/>
  <c r="N417" i="5" s="1"/>
  <c r="P417" i="5" s="1"/>
  <c r="N394" i="5" a="1"/>
  <c r="N394" i="5" s="1"/>
  <c r="P394" i="5" s="1"/>
  <c r="N372" i="5" a="1"/>
  <c r="N372" i="5" s="1"/>
  <c r="P372" i="5" s="1"/>
  <c r="N350" i="5" a="1"/>
  <c r="N350" i="5" s="1"/>
  <c r="P350" i="5" s="1"/>
  <c r="N328" i="5" a="1"/>
  <c r="N328" i="5" s="1"/>
  <c r="P328" i="5" s="1"/>
  <c r="N306" i="5" a="1"/>
  <c r="N306" i="5" s="1"/>
  <c r="P306" i="5" s="1"/>
  <c r="N284" i="5" a="1"/>
  <c r="N284" i="5" s="1"/>
  <c r="P284" i="5" s="1"/>
  <c r="N239" i="5" a="1"/>
  <c r="N239" i="5" s="1"/>
  <c r="P239" i="5" s="1"/>
  <c r="N217" i="5" a="1"/>
  <c r="N217" i="5" s="1"/>
  <c r="P217" i="5" s="1"/>
  <c r="N195" i="5" a="1"/>
  <c r="N195" i="5" s="1"/>
  <c r="P195" i="5" s="1"/>
  <c r="N173" i="5" a="1"/>
  <c r="N173" i="5" s="1"/>
  <c r="P173" i="5" s="1"/>
  <c r="N151" i="5" a="1"/>
  <c r="N151" i="5" s="1"/>
  <c r="P151" i="5" s="1"/>
  <c r="N129" i="5" a="1"/>
  <c r="N129" i="5" s="1"/>
  <c r="P129" i="5" s="1"/>
  <c r="N106" i="5" a="1"/>
  <c r="N106" i="5" s="1"/>
  <c r="P106" i="5" s="1"/>
  <c r="N84" i="5" a="1"/>
  <c r="N84" i="5" s="1"/>
  <c r="P84" i="5" s="1"/>
  <c r="N62" i="5" a="1"/>
  <c r="N62" i="5" s="1"/>
  <c r="P62" i="5" s="1"/>
  <c r="N40" i="5" a="1"/>
  <c r="N40" i="5" s="1"/>
  <c r="P40" i="5" s="1"/>
  <c r="N18" i="5" a="1"/>
  <c r="N18" i="5" s="1"/>
  <c r="P18" i="5" s="1"/>
  <c r="N482" i="5" a="1"/>
  <c r="N482" i="5" s="1"/>
  <c r="P482" i="5" s="1"/>
  <c r="N460" i="5" a="1"/>
  <c r="N460" i="5" s="1"/>
  <c r="P460" i="5" s="1"/>
  <c r="N438" i="5" a="1"/>
  <c r="N438" i="5" s="1"/>
  <c r="P438" i="5" s="1"/>
  <c r="N416" i="5" a="1"/>
  <c r="N416" i="5" s="1"/>
  <c r="P416" i="5" s="1"/>
  <c r="N371" i="5" a="1"/>
  <c r="N371" i="5" s="1"/>
  <c r="P371" i="5" s="1"/>
  <c r="N349" i="5" a="1"/>
  <c r="N349" i="5" s="1"/>
  <c r="P349" i="5" s="1"/>
  <c r="N327" i="5" a="1"/>
  <c r="N327" i="5" s="1"/>
  <c r="P327" i="5" s="1"/>
  <c r="N305" i="5" a="1"/>
  <c r="N305" i="5" s="1"/>
  <c r="P305" i="5" s="1"/>
  <c r="N283" i="5" a="1"/>
  <c r="N283" i="5" s="1"/>
  <c r="P283" i="5" s="1"/>
  <c r="N261" i="5" a="1"/>
  <c r="N261" i="5" s="1"/>
  <c r="P261" i="5" s="1"/>
  <c r="N238" i="5" a="1"/>
  <c r="N238" i="5" s="1"/>
  <c r="P238" i="5" s="1"/>
  <c r="N216" i="5" a="1"/>
  <c r="N216" i="5" s="1"/>
  <c r="P216" i="5" s="1"/>
  <c r="N194" i="5" a="1"/>
  <c r="N194" i="5" s="1"/>
  <c r="P194" i="5" s="1"/>
  <c r="N172" i="5" a="1"/>
  <c r="N172" i="5" s="1"/>
  <c r="P172" i="5" s="1"/>
  <c r="N150" i="5" a="1"/>
  <c r="N150" i="5" s="1"/>
  <c r="P150" i="5" s="1"/>
  <c r="N128" i="5" a="1"/>
  <c r="N128" i="5" s="1"/>
  <c r="P128" i="5" s="1"/>
  <c r="N83" i="5" a="1"/>
  <c r="N83" i="5" s="1"/>
  <c r="P83" i="5" s="1"/>
  <c r="N61" i="5" a="1"/>
  <c r="N61" i="5" s="1"/>
  <c r="P61" i="5" s="1"/>
  <c r="N39" i="5" a="1"/>
  <c r="N39" i="5" s="1"/>
  <c r="P39" i="5" s="1"/>
  <c r="N17" i="5" a="1"/>
  <c r="N17" i="5" s="1"/>
  <c r="P17" i="5" s="1"/>
  <c r="N454" i="5" a="1"/>
  <c r="N454" i="5" s="1"/>
  <c r="P454" i="5" s="1"/>
  <c r="N255" i="5" a="1"/>
  <c r="N255" i="5" s="1"/>
  <c r="P255" i="5" s="1"/>
  <c r="N409" i="5" a="1"/>
  <c r="N409" i="5" s="1"/>
  <c r="P409" i="5" s="1"/>
  <c r="N10" i="5" a="1"/>
  <c r="N10" i="5" s="1"/>
  <c r="P10" i="5" s="1"/>
  <c r="N430" i="5" a="1"/>
  <c r="N430" i="5" s="1"/>
  <c r="P430" i="5" s="1"/>
  <c r="N54" i="5" a="1"/>
  <c r="N54" i="5" s="1"/>
  <c r="P54" i="5" s="1"/>
  <c r="N481" i="5" a="1"/>
  <c r="N481" i="5" s="1"/>
  <c r="P481" i="5" s="1"/>
  <c r="N459" i="5" a="1"/>
  <c r="N459" i="5" s="1"/>
  <c r="P459" i="5" s="1"/>
  <c r="N437" i="5" a="1"/>
  <c r="N437" i="5" s="1"/>
  <c r="P437" i="5" s="1"/>
  <c r="N415" i="5" a="1"/>
  <c r="N415" i="5" s="1"/>
  <c r="P415" i="5" s="1"/>
  <c r="N393" i="5" a="1"/>
  <c r="N393" i="5" s="1"/>
  <c r="P393" i="5" s="1"/>
  <c r="N370" i="5" a="1"/>
  <c r="N370" i="5" s="1"/>
  <c r="P370" i="5" s="1"/>
  <c r="N348" i="5" a="1"/>
  <c r="N348" i="5" s="1"/>
  <c r="P348" i="5" s="1"/>
  <c r="N326" i="5" a="1"/>
  <c r="N326" i="5" s="1"/>
  <c r="P326" i="5" s="1"/>
  <c r="N304" i="5" a="1"/>
  <c r="N304" i="5" s="1"/>
  <c r="P304" i="5" s="1"/>
  <c r="N282" i="5" a="1"/>
  <c r="N282" i="5" s="1"/>
  <c r="P282" i="5" s="1"/>
  <c r="N260" i="5" a="1"/>
  <c r="N260" i="5" s="1"/>
  <c r="P260" i="5" s="1"/>
  <c r="N215" i="5" a="1"/>
  <c r="N215" i="5" s="1"/>
  <c r="P215" i="5" s="1"/>
  <c r="N193" i="5" a="1"/>
  <c r="N193" i="5" s="1"/>
  <c r="P193" i="5" s="1"/>
  <c r="N171" i="5" a="1"/>
  <c r="N171" i="5" s="1"/>
  <c r="P171" i="5" s="1"/>
  <c r="N149" i="5" a="1"/>
  <c r="N149" i="5" s="1"/>
  <c r="P149" i="5" s="1"/>
  <c r="N127" i="5" a="1"/>
  <c r="N127" i="5" s="1"/>
  <c r="P127" i="5" s="1"/>
  <c r="N105" i="5" a="1"/>
  <c r="N105" i="5" s="1"/>
  <c r="P105" i="5" s="1"/>
  <c r="N82" i="5" a="1"/>
  <c r="N82" i="5" s="1"/>
  <c r="P82" i="5" s="1"/>
  <c r="N60" i="5" a="1"/>
  <c r="N60" i="5" s="1"/>
  <c r="P60" i="5" s="1"/>
  <c r="N38" i="5" a="1"/>
  <c r="N38" i="5" s="1"/>
  <c r="P38" i="5" s="1"/>
  <c r="N16" i="5" a="1"/>
  <c r="N16" i="5" s="1"/>
  <c r="P16" i="5" s="1"/>
  <c r="N233" i="5" a="1"/>
  <c r="N233" i="5" s="1"/>
  <c r="P233" i="5" s="1"/>
  <c r="N188" i="5" a="1"/>
  <c r="N188" i="5" s="1"/>
  <c r="P188" i="5" s="1"/>
  <c r="N209" i="5" a="1"/>
  <c r="N209" i="5" s="1"/>
  <c r="P209" i="5" s="1"/>
  <c r="N480" i="5" a="1"/>
  <c r="N480" i="5" s="1"/>
  <c r="P480" i="5" s="1"/>
  <c r="N458" i="5" a="1"/>
  <c r="N458" i="5" s="1"/>
  <c r="P458" i="5" s="1"/>
  <c r="N436" i="5" a="1"/>
  <c r="N436" i="5" s="1"/>
  <c r="P436" i="5" s="1"/>
  <c r="N414" i="5" a="1"/>
  <c r="N414" i="5" s="1"/>
  <c r="P414" i="5" s="1"/>
  <c r="N392" i="5" a="1"/>
  <c r="N392" i="5" s="1"/>
  <c r="P392" i="5" s="1"/>
  <c r="N347" i="5" a="1"/>
  <c r="N347" i="5" s="1"/>
  <c r="P347" i="5" s="1"/>
  <c r="N325" i="5" a="1"/>
  <c r="N325" i="5" s="1"/>
  <c r="P325" i="5" s="1"/>
  <c r="N303" i="5" a="1"/>
  <c r="N303" i="5" s="1"/>
  <c r="P303" i="5" s="1"/>
  <c r="N281" i="5" a="1"/>
  <c r="N281" i="5" s="1"/>
  <c r="P281" i="5" s="1"/>
  <c r="N259" i="5" a="1"/>
  <c r="N259" i="5" s="1"/>
  <c r="P259" i="5" s="1"/>
  <c r="N237" i="5" a="1"/>
  <c r="N237" i="5" s="1"/>
  <c r="P237" i="5" s="1"/>
  <c r="N214" i="5" a="1"/>
  <c r="N214" i="5" s="1"/>
  <c r="P214" i="5" s="1"/>
  <c r="N192" i="5" a="1"/>
  <c r="N192" i="5" s="1"/>
  <c r="P192" i="5" s="1"/>
  <c r="N170" i="5" a="1"/>
  <c r="N170" i="5" s="1"/>
  <c r="P170" i="5" s="1"/>
  <c r="N148" i="5" a="1"/>
  <c r="N148" i="5" s="1"/>
  <c r="P148" i="5" s="1"/>
  <c r="N126" i="5" a="1"/>
  <c r="N126" i="5" s="1"/>
  <c r="P126" i="5" s="1"/>
  <c r="N104" i="5" a="1"/>
  <c r="N104" i="5" s="1"/>
  <c r="P104" i="5" s="1"/>
  <c r="N59" i="5" a="1"/>
  <c r="N59" i="5" s="1"/>
  <c r="P59" i="5" s="1"/>
  <c r="N37" i="5" a="1"/>
  <c r="N37" i="5" s="1"/>
  <c r="P37" i="5" s="1"/>
  <c r="N15" i="5" a="1"/>
  <c r="N15" i="5" s="1"/>
  <c r="P15" i="5" s="1"/>
  <c r="N366" i="5" a="1"/>
  <c r="N366" i="5" s="1"/>
  <c r="P366" i="5" s="1"/>
  <c r="N78" i="5" a="1"/>
  <c r="N78" i="5" s="1"/>
  <c r="P78" i="5" s="1"/>
  <c r="N321" i="5" a="1"/>
  <c r="N321" i="5" s="1"/>
  <c r="P321" i="5" s="1"/>
  <c r="N386" i="5" a="1"/>
  <c r="N386" i="5" s="1"/>
  <c r="P386" i="5" s="1"/>
  <c r="N98" i="5" a="1"/>
  <c r="N98" i="5" s="1"/>
  <c r="P98" i="5" s="1"/>
  <c r="N479" i="5" a="1"/>
  <c r="N479" i="5" s="1"/>
  <c r="P479" i="5" s="1"/>
  <c r="N457" i="5" a="1"/>
  <c r="N457" i="5" s="1"/>
  <c r="P457" i="5" s="1"/>
  <c r="N435" i="5" a="1"/>
  <c r="N435" i="5" s="1"/>
  <c r="P435" i="5" s="1"/>
  <c r="N413" i="5" a="1"/>
  <c r="N413" i="5" s="1"/>
  <c r="P413" i="5" s="1"/>
  <c r="N391" i="5" a="1"/>
  <c r="N391" i="5" s="1"/>
  <c r="P391" i="5" s="1"/>
  <c r="N369" i="5" a="1"/>
  <c r="N369" i="5" s="1"/>
  <c r="P369" i="5" s="1"/>
  <c r="N346" i="5" a="1"/>
  <c r="N346" i="5" s="1"/>
  <c r="P346" i="5" s="1"/>
  <c r="N324" i="5" a="1"/>
  <c r="N324" i="5" s="1"/>
  <c r="P324" i="5" s="1"/>
  <c r="N302" i="5" a="1"/>
  <c r="N302" i="5" s="1"/>
  <c r="P302" i="5" s="1"/>
  <c r="N280" i="5" a="1"/>
  <c r="N280" i="5" s="1"/>
  <c r="P280" i="5" s="1"/>
  <c r="N258" i="5" a="1"/>
  <c r="N258" i="5" s="1"/>
  <c r="P258" i="5" s="1"/>
  <c r="N236" i="5" a="1"/>
  <c r="N236" i="5" s="1"/>
  <c r="P236" i="5" s="1"/>
  <c r="N191" i="5" a="1"/>
  <c r="N191" i="5" s="1"/>
  <c r="P191" i="5" s="1"/>
  <c r="N169" i="5" a="1"/>
  <c r="N169" i="5" s="1"/>
  <c r="P169" i="5" s="1"/>
  <c r="N147" i="5" a="1"/>
  <c r="N147" i="5" s="1"/>
  <c r="P147" i="5" s="1"/>
  <c r="N125" i="5" a="1"/>
  <c r="N125" i="5" s="1"/>
  <c r="P125" i="5" s="1"/>
  <c r="N103" i="5" a="1"/>
  <c r="N103" i="5" s="1"/>
  <c r="P103" i="5" s="1"/>
  <c r="N81" i="5" a="1"/>
  <c r="N81" i="5" s="1"/>
  <c r="P81" i="5" s="1"/>
  <c r="N58" i="5" a="1"/>
  <c r="N58" i="5" s="1"/>
  <c r="P58" i="5" s="1"/>
  <c r="N36" i="5" a="1"/>
  <c r="N36" i="5" s="1"/>
  <c r="P36" i="5" s="1"/>
  <c r="N14" i="5" a="1"/>
  <c r="N14" i="5" s="1"/>
  <c r="P14" i="5" s="1"/>
  <c r="N11" i="5" a="1"/>
  <c r="N11" i="5" s="1"/>
  <c r="P11" i="5" s="1"/>
  <c r="N143" i="5" a="1"/>
  <c r="N143" i="5" s="1"/>
  <c r="P143" i="5" s="1"/>
  <c r="N478" i="5" a="1"/>
  <c r="N478" i="5" s="1"/>
  <c r="P478" i="5" s="1"/>
  <c r="N456" i="5" a="1"/>
  <c r="N456" i="5" s="1"/>
  <c r="P456" i="5" s="1"/>
  <c r="N434" i="5" a="1"/>
  <c r="N434" i="5" s="1"/>
  <c r="P434" i="5" s="1"/>
  <c r="N412" i="5" a="1"/>
  <c r="N412" i="5" s="1"/>
  <c r="P412" i="5" s="1"/>
  <c r="N390" i="5" a="1"/>
  <c r="N390" i="5" s="1"/>
  <c r="P390" i="5" s="1"/>
  <c r="N368" i="5" a="1"/>
  <c r="N368" i="5" s="1"/>
  <c r="P368" i="5" s="1"/>
  <c r="N323" i="5" a="1"/>
  <c r="N323" i="5" s="1"/>
  <c r="P323" i="5" s="1"/>
  <c r="N301" i="5" a="1"/>
  <c r="N301" i="5" s="1"/>
  <c r="P301" i="5" s="1"/>
  <c r="N279" i="5" a="1"/>
  <c r="N279" i="5" s="1"/>
  <c r="P279" i="5" s="1"/>
  <c r="N257" i="5" a="1"/>
  <c r="N257" i="5" s="1"/>
  <c r="P257" i="5" s="1"/>
  <c r="N235" i="5" a="1"/>
  <c r="N235" i="5" s="1"/>
  <c r="P235" i="5" s="1"/>
  <c r="N213" i="5" a="1"/>
  <c r="N213" i="5" s="1"/>
  <c r="P213" i="5" s="1"/>
  <c r="N190" i="5" a="1"/>
  <c r="N190" i="5" s="1"/>
  <c r="P190" i="5" s="1"/>
  <c r="N168" i="5" a="1"/>
  <c r="N168" i="5" s="1"/>
  <c r="P168" i="5" s="1"/>
  <c r="N146" i="5" a="1"/>
  <c r="N146" i="5" s="1"/>
  <c r="P146" i="5" s="1"/>
  <c r="N124" i="5" a="1"/>
  <c r="N124" i="5" s="1"/>
  <c r="P124" i="5" s="1"/>
  <c r="N102" i="5" a="1"/>
  <c r="N102" i="5" s="1"/>
  <c r="P102" i="5" s="1"/>
  <c r="N80" i="5" a="1"/>
  <c r="N80" i="5" s="1"/>
  <c r="P80" i="5" s="1"/>
  <c r="N35" i="5" a="1"/>
  <c r="N35" i="5" s="1"/>
  <c r="P35" i="5" s="1"/>
  <c r="N13" i="5" a="1"/>
  <c r="N13" i="5" s="1"/>
  <c r="P13" i="5" s="1"/>
  <c r="N432" i="5" a="1"/>
  <c r="N432" i="5" s="1"/>
  <c r="P432" i="5" s="1"/>
  <c r="N211" i="5" a="1"/>
  <c r="N211" i="5" s="1"/>
  <c r="P211" i="5" s="1"/>
  <c r="N387" i="5" a="1"/>
  <c r="N387" i="5" s="1"/>
  <c r="P387" i="5" s="1"/>
  <c r="N121" i="5" a="1"/>
  <c r="N121" i="5" s="1"/>
  <c r="P121" i="5" s="1"/>
  <c r="N320" i="5" a="1"/>
  <c r="N320" i="5" s="1"/>
  <c r="P320" i="5" s="1"/>
  <c r="N455" i="5" a="1"/>
  <c r="N455" i="5" s="1"/>
  <c r="P455" i="5" s="1"/>
  <c r="N433" i="5" a="1"/>
  <c r="N433" i="5" s="1"/>
  <c r="P433" i="5" s="1"/>
  <c r="N411" i="5" a="1"/>
  <c r="N411" i="5" s="1"/>
  <c r="P411" i="5" s="1"/>
  <c r="N389" i="5" a="1"/>
  <c r="N389" i="5" s="1"/>
  <c r="P389" i="5" s="1"/>
  <c r="N367" i="5" a="1"/>
  <c r="N367" i="5" s="1"/>
  <c r="P367" i="5" s="1"/>
  <c r="N345" i="5" a="1"/>
  <c r="N345" i="5" s="1"/>
  <c r="P345" i="5" s="1"/>
  <c r="N322" i="5" a="1"/>
  <c r="N322" i="5" s="1"/>
  <c r="P322" i="5" s="1"/>
  <c r="N300" i="5" a="1"/>
  <c r="N300" i="5" s="1"/>
  <c r="P300" i="5" s="1"/>
  <c r="N278" i="5" a="1"/>
  <c r="N278" i="5" s="1"/>
  <c r="P278" i="5" s="1"/>
  <c r="N256" i="5" a="1"/>
  <c r="N256" i="5" s="1"/>
  <c r="P256" i="5" s="1"/>
  <c r="N234" i="5" a="1"/>
  <c r="N234" i="5" s="1"/>
  <c r="P234" i="5" s="1"/>
  <c r="N212" i="5" a="1"/>
  <c r="N212" i="5" s="1"/>
  <c r="P212" i="5" s="1"/>
  <c r="N167" i="5" a="1"/>
  <c r="N167" i="5" s="1"/>
  <c r="P167" i="5" s="1"/>
  <c r="N145" i="5" a="1"/>
  <c r="N145" i="5" s="1"/>
  <c r="P145" i="5" s="1"/>
  <c r="N123" i="5" a="1"/>
  <c r="N123" i="5" s="1"/>
  <c r="P123" i="5" s="1"/>
  <c r="N101" i="5" a="1"/>
  <c r="N101" i="5" s="1"/>
  <c r="P101" i="5" s="1"/>
  <c r="N79" i="5" a="1"/>
  <c r="N79" i="5" s="1"/>
  <c r="P79" i="5" s="1"/>
  <c r="N57" i="5" a="1"/>
  <c r="N57" i="5" s="1"/>
  <c r="P57" i="5" s="1"/>
  <c r="N34" i="5" a="1"/>
  <c r="N34" i="5" s="1"/>
  <c r="P34" i="5" s="1"/>
  <c r="N12" i="5" a="1"/>
  <c r="N12" i="5" s="1"/>
  <c r="P12" i="5" s="1"/>
  <c r="N344" i="5" a="1"/>
  <c r="N344" i="5" s="1"/>
  <c r="P344" i="5" s="1"/>
  <c r="N100" i="5" a="1"/>
  <c r="N100" i="5" s="1"/>
  <c r="P100" i="5" s="1"/>
  <c r="N276" i="5" a="1"/>
  <c r="N276" i="5" s="1"/>
  <c r="P276" i="5" s="1"/>
  <c r="N32" i="5" a="1"/>
  <c r="N32" i="5" s="1"/>
  <c r="P32" i="5" s="1"/>
  <c r="N496" i="5" a="1"/>
  <c r="N496" i="5" s="1"/>
  <c r="P496" i="5" s="1"/>
  <c r="N474" i="5" a="1"/>
  <c r="N474" i="5" s="1"/>
  <c r="P474" i="5" s="1"/>
  <c r="N452" i="5" a="1"/>
  <c r="N452" i="5" s="1"/>
  <c r="P452" i="5" s="1"/>
  <c r="N407" i="5" a="1"/>
  <c r="N407" i="5" s="1"/>
  <c r="P407" i="5" s="1"/>
  <c r="N385" i="5" a="1"/>
  <c r="N385" i="5" s="1"/>
  <c r="P385" i="5" s="1"/>
  <c r="N363" i="5" a="1"/>
  <c r="N363" i="5" s="1"/>
  <c r="P363" i="5" s="1"/>
  <c r="N341" i="5" a="1"/>
  <c r="N341" i="5" s="1"/>
  <c r="P341" i="5" s="1"/>
  <c r="N319" i="5" a="1"/>
  <c r="N319" i="5" s="1"/>
  <c r="P319" i="5" s="1"/>
  <c r="N297" i="5" a="1"/>
  <c r="N297" i="5" s="1"/>
  <c r="P297" i="5" s="1"/>
  <c r="N274" i="5" a="1"/>
  <c r="N274" i="5" s="1"/>
  <c r="P274" i="5" s="1"/>
  <c r="N252" i="5" a="1"/>
  <c r="N252" i="5" s="1"/>
  <c r="P252" i="5" s="1"/>
  <c r="N230" i="5" a="1"/>
  <c r="N230" i="5" s="1"/>
  <c r="P230" i="5" s="1"/>
  <c r="N208" i="5" a="1"/>
  <c r="N208" i="5" s="1"/>
  <c r="P208" i="5" s="1"/>
  <c r="N186" i="5" a="1"/>
  <c r="N186" i="5" s="1"/>
  <c r="P186" i="5" s="1"/>
  <c r="N164" i="5" a="1"/>
  <c r="N164" i="5" s="1"/>
  <c r="P164" i="5" s="1"/>
  <c r="N119" i="5" a="1"/>
  <c r="N119" i="5" s="1"/>
  <c r="P119" i="5" s="1"/>
  <c r="N97" i="5" a="1"/>
  <c r="N97" i="5" s="1"/>
  <c r="P97" i="5" s="1"/>
  <c r="N75" i="5" a="1"/>
  <c r="N75" i="5" s="1"/>
  <c r="P75" i="5" s="1"/>
  <c r="N53" i="5" a="1"/>
  <c r="N53" i="5" s="1"/>
  <c r="P53" i="5" s="1"/>
  <c r="N31" i="5" a="1"/>
  <c r="N31" i="5" s="1"/>
  <c r="P31" i="5" s="1"/>
  <c r="N9" i="5" a="1"/>
  <c r="N9" i="5" s="1"/>
  <c r="P9" i="5" s="1"/>
  <c r="N343" i="5" a="1"/>
  <c r="N343" i="5" s="1"/>
  <c r="P343" i="5" s="1"/>
  <c r="N99" i="5" a="1"/>
  <c r="N99" i="5" s="1"/>
  <c r="P99" i="5" s="1"/>
  <c r="N142" i="5" a="1"/>
  <c r="N142" i="5" s="1"/>
  <c r="P142" i="5" s="1"/>
  <c r="BU188" i="5" l="1"/>
  <c r="BX188" i="5" s="1"/>
  <c r="BU474" i="5"/>
  <c r="BX474" i="5" s="1"/>
  <c r="BU329" i="5"/>
  <c r="BX329" i="5" s="1"/>
  <c r="BU184" i="5"/>
  <c r="BX184" i="5" s="1"/>
  <c r="BU446" i="5"/>
  <c r="BX446" i="5" s="1"/>
  <c r="BU277" i="5"/>
  <c r="BX277" i="5" s="1"/>
  <c r="BU108" i="5"/>
  <c r="BX108" i="5" s="1"/>
  <c r="BU346" i="5"/>
  <c r="BX346" i="5" s="1"/>
  <c r="BU177" i="5"/>
  <c r="BX177" i="5" s="1"/>
  <c r="BU415" i="5"/>
  <c r="BX415" i="5" s="1"/>
  <c r="BU246" i="5"/>
  <c r="BX246" i="5" s="1"/>
  <c r="BU484" i="5"/>
  <c r="BX484" i="5" s="1"/>
  <c r="BU315" i="5"/>
  <c r="BX315" i="5" s="1"/>
  <c r="BU146" i="5"/>
  <c r="BX146" i="5" s="1"/>
  <c r="BU384" i="5"/>
  <c r="BX384" i="5" s="1"/>
  <c r="BU215" i="5"/>
  <c r="BX215" i="5" s="1"/>
  <c r="BU429" i="5"/>
  <c r="BX429" i="5" s="1"/>
  <c r="BU164" i="5"/>
  <c r="BX164" i="5" s="1"/>
  <c r="BU450" i="5"/>
  <c r="BX450" i="5" s="1"/>
  <c r="BU305" i="5"/>
  <c r="BX305" i="5" s="1"/>
  <c r="BU160" i="5"/>
  <c r="BX160" i="5" s="1"/>
  <c r="BU422" i="5"/>
  <c r="BX422" i="5" s="1"/>
  <c r="BU253" i="5"/>
  <c r="BX253" i="5" s="1"/>
  <c r="BU491" i="5"/>
  <c r="BX491" i="5" s="1"/>
  <c r="BU322" i="5"/>
  <c r="BX322" i="5" s="1"/>
  <c r="BU153" i="5"/>
  <c r="BX153" i="5" s="1"/>
  <c r="BU391" i="5"/>
  <c r="BX391" i="5" s="1"/>
  <c r="BU222" i="5"/>
  <c r="BX222" i="5" s="1"/>
  <c r="BU460" i="5"/>
  <c r="BX460" i="5" s="1"/>
  <c r="BU291" i="5"/>
  <c r="BX291" i="5" s="1"/>
  <c r="BU122" i="5"/>
  <c r="BX122" i="5" s="1"/>
  <c r="BU360" i="5"/>
  <c r="BX360" i="5" s="1"/>
  <c r="BU191" i="5"/>
  <c r="BX191" i="5" s="1"/>
  <c r="BU381" i="5"/>
  <c r="BX381" i="5" s="1"/>
  <c r="BU140" i="5"/>
  <c r="BX140" i="5" s="1"/>
  <c r="BU426" i="5"/>
  <c r="BX426" i="5" s="1"/>
  <c r="BU281" i="5"/>
  <c r="BX281" i="5" s="1"/>
  <c r="BU136" i="5"/>
  <c r="BX136" i="5" s="1"/>
  <c r="BU398" i="5"/>
  <c r="BX398" i="5" s="1"/>
  <c r="BU229" i="5"/>
  <c r="BX229" i="5" s="1"/>
  <c r="BU467" i="5"/>
  <c r="BX467" i="5" s="1"/>
  <c r="BU298" i="5"/>
  <c r="BX298" i="5" s="1"/>
  <c r="BU129" i="5"/>
  <c r="BX129" i="5" s="1"/>
  <c r="BU367" i="5"/>
  <c r="BX367" i="5" s="1"/>
  <c r="BU198" i="5"/>
  <c r="BX198" i="5" s="1"/>
  <c r="BU436" i="5"/>
  <c r="BX436" i="5" s="1"/>
  <c r="BU267" i="5"/>
  <c r="BX267" i="5" s="1"/>
  <c r="BU98" i="5"/>
  <c r="BX98" i="5" s="1"/>
  <c r="BU336" i="5"/>
  <c r="BX336" i="5" s="1"/>
  <c r="BU167" i="5"/>
  <c r="BX167" i="5" s="1"/>
  <c r="BU333" i="5"/>
  <c r="BX333" i="5" s="1"/>
  <c r="BU116" i="5"/>
  <c r="BX116" i="5" s="1"/>
  <c r="BU402" i="5"/>
  <c r="BX402" i="5" s="1"/>
  <c r="BU257" i="5"/>
  <c r="BX257" i="5" s="1"/>
  <c r="BU112" i="5"/>
  <c r="BX112" i="5" s="1"/>
  <c r="BU374" i="5"/>
  <c r="BX374" i="5" s="1"/>
  <c r="BU205" i="5"/>
  <c r="BX205" i="5" s="1"/>
  <c r="BU443" i="5"/>
  <c r="BX443" i="5" s="1"/>
  <c r="BU274" i="5"/>
  <c r="BX274" i="5" s="1"/>
  <c r="BU105" i="5"/>
  <c r="BX105" i="5" s="1"/>
  <c r="BU343" i="5"/>
  <c r="BX343" i="5" s="1"/>
  <c r="BU174" i="5"/>
  <c r="BX174" i="5" s="1"/>
  <c r="BU412" i="5"/>
  <c r="BX412" i="5" s="1"/>
  <c r="BU243" i="5"/>
  <c r="BX243" i="5" s="1"/>
  <c r="BU481" i="5"/>
  <c r="BX481" i="5" s="1"/>
  <c r="BU312" i="5"/>
  <c r="BX312" i="5" s="1"/>
  <c r="BU143" i="5"/>
  <c r="BX143" i="5" s="1"/>
  <c r="BU285" i="5"/>
  <c r="BX285" i="5" s="1"/>
  <c r="BU92" i="5"/>
  <c r="BX92" i="5" s="1"/>
  <c r="BU378" i="5"/>
  <c r="BX378" i="5" s="1"/>
  <c r="BU233" i="5"/>
  <c r="BX233" i="5" s="1"/>
  <c r="BU88" i="5"/>
  <c r="BX88" i="5" s="1"/>
  <c r="BU350" i="5"/>
  <c r="BX350" i="5" s="1"/>
  <c r="BU181" i="5"/>
  <c r="BX181" i="5" s="1"/>
  <c r="BU419" i="5"/>
  <c r="BX419" i="5" s="1"/>
  <c r="BU250" i="5"/>
  <c r="BX250" i="5" s="1"/>
  <c r="BU488" i="5"/>
  <c r="BX488" i="5" s="1"/>
  <c r="BU319" i="5"/>
  <c r="BX319" i="5" s="1"/>
  <c r="BU150" i="5"/>
  <c r="BX150" i="5" s="1"/>
  <c r="BU388" i="5"/>
  <c r="BX388" i="5" s="1"/>
  <c r="BU219" i="5"/>
  <c r="BX219" i="5" s="1"/>
  <c r="BU457" i="5"/>
  <c r="BX457" i="5" s="1"/>
  <c r="BU288" i="5"/>
  <c r="BX288" i="5" s="1"/>
  <c r="BU119" i="5"/>
  <c r="BX119" i="5" s="1"/>
  <c r="BU237" i="5"/>
  <c r="BX237" i="5" s="1"/>
  <c r="BU499" i="5"/>
  <c r="BX499" i="5" s="1"/>
  <c r="BU354" i="5"/>
  <c r="BX354" i="5" s="1"/>
  <c r="BU209" i="5"/>
  <c r="BX209" i="5" s="1"/>
  <c r="BU495" i="5"/>
  <c r="BX495" i="5" s="1"/>
  <c r="BU326" i="5"/>
  <c r="BX326" i="5" s="1"/>
  <c r="BU157" i="5"/>
  <c r="BX157" i="5" s="1"/>
  <c r="BU395" i="5"/>
  <c r="BX395" i="5" s="1"/>
  <c r="BU226" i="5"/>
  <c r="BX226" i="5" s="1"/>
  <c r="BU464" i="5"/>
  <c r="BX464" i="5" s="1"/>
  <c r="BU295" i="5"/>
  <c r="BX295" i="5" s="1"/>
  <c r="BU126" i="5"/>
  <c r="BX126" i="5" s="1"/>
  <c r="BU364" i="5"/>
  <c r="BX364" i="5" s="1"/>
  <c r="BU195" i="5"/>
  <c r="BX195" i="5" s="1"/>
  <c r="BU433" i="5"/>
  <c r="BX433" i="5" s="1"/>
  <c r="BU264" i="5"/>
  <c r="BX264" i="5" s="1"/>
  <c r="BU95" i="5"/>
  <c r="BX95" i="5" s="1"/>
  <c r="BU189" i="5"/>
  <c r="BX189" i="5" s="1"/>
  <c r="BU475" i="5"/>
  <c r="BX475" i="5" s="1"/>
  <c r="BU330" i="5"/>
  <c r="BX330" i="5" s="1"/>
  <c r="BU185" i="5"/>
  <c r="BX185" i="5" s="1"/>
  <c r="BU471" i="5"/>
  <c r="BX471" i="5" s="1"/>
  <c r="BU302" i="5"/>
  <c r="BX302" i="5" s="1"/>
  <c r="BU133" i="5"/>
  <c r="BX133" i="5" s="1"/>
  <c r="BU371" i="5"/>
  <c r="BX371" i="5" s="1"/>
  <c r="BU202" i="5"/>
  <c r="BX202" i="5" s="1"/>
  <c r="BU440" i="5"/>
  <c r="BX440" i="5" s="1"/>
  <c r="BU271" i="5"/>
  <c r="BX271" i="5" s="1"/>
  <c r="BU102" i="5"/>
  <c r="BX102" i="5" s="1"/>
  <c r="BU340" i="5"/>
  <c r="BX340" i="5" s="1"/>
  <c r="BU171" i="5"/>
  <c r="BX171" i="5" s="1"/>
  <c r="BU409" i="5"/>
  <c r="BX409" i="5" s="1"/>
  <c r="BU240" i="5"/>
  <c r="BX240" i="5" s="1"/>
  <c r="BU478" i="5"/>
  <c r="BX478" i="5" s="1"/>
  <c r="BU141" i="5"/>
  <c r="BX141" i="5" s="1"/>
  <c r="BU451" i="5"/>
  <c r="BX451" i="5" s="1"/>
  <c r="BU306" i="5"/>
  <c r="BX306" i="5" s="1"/>
  <c r="BU161" i="5"/>
  <c r="BX161" i="5" s="1"/>
  <c r="BU447" i="5"/>
  <c r="BX447" i="5" s="1"/>
  <c r="BU278" i="5"/>
  <c r="BX278" i="5" s="1"/>
  <c r="BU109" i="5"/>
  <c r="BX109" i="5" s="1"/>
  <c r="BU347" i="5"/>
  <c r="BX347" i="5" s="1"/>
  <c r="BU178" i="5"/>
  <c r="BX178" i="5" s="1"/>
  <c r="BU416" i="5"/>
  <c r="BX416" i="5" s="1"/>
  <c r="BU247" i="5"/>
  <c r="BX247" i="5" s="1"/>
  <c r="BU485" i="5"/>
  <c r="BX485" i="5" s="1"/>
  <c r="BU316" i="5"/>
  <c r="BX316" i="5" s="1"/>
  <c r="BU147" i="5"/>
  <c r="BX147" i="5" s="1"/>
  <c r="BU385" i="5"/>
  <c r="BX385" i="5" s="1"/>
  <c r="BU216" i="5"/>
  <c r="BX216" i="5" s="1"/>
  <c r="BU454" i="5"/>
  <c r="BX454" i="5" s="1"/>
  <c r="BU93" i="5"/>
  <c r="BX93" i="5" s="1"/>
  <c r="BU427" i="5"/>
  <c r="BX427" i="5" s="1"/>
  <c r="BU282" i="5"/>
  <c r="BX282" i="5" s="1"/>
  <c r="BU137" i="5"/>
  <c r="BX137" i="5" s="1"/>
  <c r="BU423" i="5"/>
  <c r="BX423" i="5" s="1"/>
  <c r="BU254" i="5"/>
  <c r="BX254" i="5" s="1"/>
  <c r="BU492" i="5"/>
  <c r="BX492" i="5" s="1"/>
  <c r="BU323" i="5"/>
  <c r="BX323" i="5" s="1"/>
  <c r="BU154" i="5"/>
  <c r="BX154" i="5" s="1"/>
  <c r="BU392" i="5"/>
  <c r="BX392" i="5" s="1"/>
  <c r="BU223" i="5"/>
  <c r="BX223" i="5" s="1"/>
  <c r="BU461" i="5"/>
  <c r="BX461" i="5" s="1"/>
  <c r="BU292" i="5"/>
  <c r="BX292" i="5" s="1"/>
  <c r="BU123" i="5"/>
  <c r="BX123" i="5" s="1"/>
  <c r="BU361" i="5"/>
  <c r="BX361" i="5" s="1"/>
  <c r="BU192" i="5"/>
  <c r="BX192" i="5" s="1"/>
  <c r="BU430" i="5"/>
  <c r="BX430" i="5" s="1"/>
  <c r="BU453" i="5"/>
  <c r="BX453" i="5" s="1"/>
  <c r="BU403" i="5"/>
  <c r="BX403" i="5" s="1"/>
  <c r="BU258" i="5"/>
  <c r="BX258" i="5" s="1"/>
  <c r="BU113" i="5"/>
  <c r="BX113" i="5" s="1"/>
  <c r="BU399" i="5"/>
  <c r="BX399" i="5" s="1"/>
  <c r="BU230" i="5"/>
  <c r="BX230" i="5" s="1"/>
  <c r="BU468" i="5"/>
  <c r="BX468" i="5" s="1"/>
  <c r="BU299" i="5"/>
  <c r="BX299" i="5" s="1"/>
  <c r="BU130" i="5"/>
  <c r="BX130" i="5" s="1"/>
  <c r="BU368" i="5"/>
  <c r="BX368" i="5" s="1"/>
  <c r="BU199" i="5"/>
  <c r="BX199" i="5" s="1"/>
  <c r="BU437" i="5"/>
  <c r="BX437" i="5" s="1"/>
  <c r="BU268" i="5"/>
  <c r="BX268" i="5" s="1"/>
  <c r="BU99" i="5"/>
  <c r="BX99" i="5" s="1"/>
  <c r="BU337" i="5"/>
  <c r="BX337" i="5" s="1"/>
  <c r="BU168" i="5"/>
  <c r="BX168" i="5" s="1"/>
  <c r="BU406" i="5"/>
  <c r="BX406" i="5" s="1"/>
  <c r="BU405" i="5"/>
  <c r="BX405" i="5" s="1"/>
  <c r="V2" i="5"/>
  <c r="BU379" i="5"/>
  <c r="BX379" i="5" s="1"/>
  <c r="BU234" i="5"/>
  <c r="BX234" i="5" s="1"/>
  <c r="BU89" i="5"/>
  <c r="BX89" i="5" s="1"/>
  <c r="BU375" i="5"/>
  <c r="BX375" i="5" s="1"/>
  <c r="BU206" i="5"/>
  <c r="BX206" i="5" s="1"/>
  <c r="BU444" i="5"/>
  <c r="BX444" i="5" s="1"/>
  <c r="BU275" i="5"/>
  <c r="BX275" i="5" s="1"/>
  <c r="BU106" i="5"/>
  <c r="BX106" i="5" s="1"/>
  <c r="BU344" i="5"/>
  <c r="BX344" i="5" s="1"/>
  <c r="BU175" i="5"/>
  <c r="BX175" i="5" s="1"/>
  <c r="BU413" i="5"/>
  <c r="BX413" i="5" s="1"/>
  <c r="BU244" i="5"/>
  <c r="BX244" i="5" s="1"/>
  <c r="BU482" i="5"/>
  <c r="BX482" i="5" s="1"/>
  <c r="BU313" i="5"/>
  <c r="BX313" i="5" s="1"/>
  <c r="BU144" i="5"/>
  <c r="BX144" i="5" s="1"/>
  <c r="BU382" i="5"/>
  <c r="BX382" i="5" s="1"/>
  <c r="BU357" i="5"/>
  <c r="BX357" i="5" s="1"/>
  <c r="BU500" i="5"/>
  <c r="BX500" i="5" s="1"/>
  <c r="BU355" i="5"/>
  <c r="BX355" i="5" s="1"/>
  <c r="BU210" i="5"/>
  <c r="BX210" i="5" s="1"/>
  <c r="BU496" i="5"/>
  <c r="BX496" i="5" s="1"/>
  <c r="BU351" i="5"/>
  <c r="BX351" i="5" s="1"/>
  <c r="BU182" i="5"/>
  <c r="BX182" i="5" s="1"/>
  <c r="BU420" i="5"/>
  <c r="BX420" i="5" s="1"/>
  <c r="BU251" i="5"/>
  <c r="BX251" i="5" s="1"/>
  <c r="BU489" i="5"/>
  <c r="BX489" i="5" s="1"/>
  <c r="BU320" i="5"/>
  <c r="BX320" i="5" s="1"/>
  <c r="BU151" i="5"/>
  <c r="BX151" i="5" s="1"/>
  <c r="BU389" i="5"/>
  <c r="BX389" i="5" s="1"/>
  <c r="BU220" i="5"/>
  <c r="BX220" i="5" s="1"/>
  <c r="BU458" i="5"/>
  <c r="BX458" i="5" s="1"/>
  <c r="BU289" i="5"/>
  <c r="BX289" i="5" s="1"/>
  <c r="BU120" i="5"/>
  <c r="BX120" i="5" s="1"/>
  <c r="BU358" i="5"/>
  <c r="BX358" i="5" s="1"/>
  <c r="BU309" i="5"/>
  <c r="BX309" i="5" s="1"/>
  <c r="BU476" i="5"/>
  <c r="BX476" i="5" s="1"/>
  <c r="BU331" i="5"/>
  <c r="BX331" i="5" s="1"/>
  <c r="BU186" i="5"/>
  <c r="BX186" i="5" s="1"/>
  <c r="BU472" i="5"/>
  <c r="BX472" i="5" s="1"/>
  <c r="BU327" i="5"/>
  <c r="BX327" i="5" s="1"/>
  <c r="BU158" i="5"/>
  <c r="BX158" i="5" s="1"/>
  <c r="BU396" i="5"/>
  <c r="BX396" i="5" s="1"/>
  <c r="BU227" i="5"/>
  <c r="BX227" i="5" s="1"/>
  <c r="BU465" i="5"/>
  <c r="BX465" i="5" s="1"/>
  <c r="BU296" i="5"/>
  <c r="BX296" i="5" s="1"/>
  <c r="BU127" i="5"/>
  <c r="BX127" i="5" s="1"/>
  <c r="BU365" i="5"/>
  <c r="BX365" i="5" s="1"/>
  <c r="BU196" i="5"/>
  <c r="BX196" i="5" s="1"/>
  <c r="BU434" i="5"/>
  <c r="BX434" i="5" s="1"/>
  <c r="BU265" i="5"/>
  <c r="BX265" i="5" s="1"/>
  <c r="BU96" i="5"/>
  <c r="BX96" i="5" s="1"/>
  <c r="BU334" i="5"/>
  <c r="BX334" i="5" s="1"/>
  <c r="BU261" i="5"/>
  <c r="BX261" i="5" s="1"/>
  <c r="BU452" i="5"/>
  <c r="BX452" i="5" s="1"/>
  <c r="BU307" i="5"/>
  <c r="BX307" i="5" s="1"/>
  <c r="BU162" i="5"/>
  <c r="BX162" i="5" s="1"/>
  <c r="BU448" i="5"/>
  <c r="BX448" i="5" s="1"/>
  <c r="BU303" i="5"/>
  <c r="BX303" i="5" s="1"/>
  <c r="BU134" i="5"/>
  <c r="BX134" i="5" s="1"/>
  <c r="BU372" i="5"/>
  <c r="BX372" i="5" s="1"/>
  <c r="BU203" i="5"/>
  <c r="BX203" i="5" s="1"/>
  <c r="BU441" i="5"/>
  <c r="BX441" i="5" s="1"/>
  <c r="BU272" i="5"/>
  <c r="BX272" i="5" s="1"/>
  <c r="BU103" i="5"/>
  <c r="BX103" i="5" s="1"/>
  <c r="BU341" i="5"/>
  <c r="BX341" i="5" s="1"/>
  <c r="BU172" i="5"/>
  <c r="BX172" i="5" s="1"/>
  <c r="BU410" i="5"/>
  <c r="BX410" i="5" s="1"/>
  <c r="BU241" i="5"/>
  <c r="BX241" i="5" s="1"/>
  <c r="BU479" i="5"/>
  <c r="BX479" i="5" s="1"/>
  <c r="BU310" i="5"/>
  <c r="BX310" i="5" s="1"/>
  <c r="BU213" i="5"/>
  <c r="BX213" i="5" s="1"/>
  <c r="BU428" i="5"/>
  <c r="BX428" i="5" s="1"/>
  <c r="BU283" i="5"/>
  <c r="BX283" i="5" s="1"/>
  <c r="BU138" i="5"/>
  <c r="BX138" i="5" s="1"/>
  <c r="BU424" i="5"/>
  <c r="BX424" i="5" s="1"/>
  <c r="BU279" i="5"/>
  <c r="BX279" i="5" s="1"/>
  <c r="BU110" i="5"/>
  <c r="BX110" i="5" s="1"/>
  <c r="BU348" i="5"/>
  <c r="BX348" i="5" s="1"/>
  <c r="BU179" i="5"/>
  <c r="BX179" i="5" s="1"/>
  <c r="BU417" i="5"/>
  <c r="BX417" i="5" s="1"/>
  <c r="BU248" i="5"/>
  <c r="BX248" i="5" s="1"/>
  <c r="BU486" i="5"/>
  <c r="BX486" i="5" s="1"/>
  <c r="BU317" i="5"/>
  <c r="BX317" i="5" s="1"/>
  <c r="BU148" i="5"/>
  <c r="BX148" i="5" s="1"/>
  <c r="BU386" i="5"/>
  <c r="BX386" i="5" s="1"/>
  <c r="BU217" i="5"/>
  <c r="BX217" i="5" s="1"/>
  <c r="BU455" i="5"/>
  <c r="BX455" i="5" s="1"/>
  <c r="BU286" i="5"/>
  <c r="BX286" i="5" s="1"/>
  <c r="BU165" i="5"/>
  <c r="BX165" i="5" s="1"/>
  <c r="BU404" i="5"/>
  <c r="BX404" i="5" s="1"/>
  <c r="BU259" i="5"/>
  <c r="BX259" i="5" s="1"/>
  <c r="BU114" i="5"/>
  <c r="BX114" i="5" s="1"/>
  <c r="BU400" i="5"/>
  <c r="BX400" i="5" s="1"/>
  <c r="BU255" i="5"/>
  <c r="BX255" i="5" s="1"/>
  <c r="BU493" i="5"/>
  <c r="BX493" i="5" s="1"/>
  <c r="BU324" i="5"/>
  <c r="BX324" i="5" s="1"/>
  <c r="BU155" i="5"/>
  <c r="BX155" i="5" s="1"/>
  <c r="BU393" i="5"/>
  <c r="BX393" i="5" s="1"/>
  <c r="BU224" i="5"/>
  <c r="BX224" i="5" s="1"/>
  <c r="BU462" i="5"/>
  <c r="BX462" i="5" s="1"/>
  <c r="BU293" i="5"/>
  <c r="BX293" i="5" s="1"/>
  <c r="BU124" i="5"/>
  <c r="BX124" i="5" s="1"/>
  <c r="BU362" i="5"/>
  <c r="BX362" i="5" s="1"/>
  <c r="BU193" i="5"/>
  <c r="BX193" i="5" s="1"/>
  <c r="BU431" i="5"/>
  <c r="BX431" i="5" s="1"/>
  <c r="BU262" i="5"/>
  <c r="BX262" i="5" s="1"/>
  <c r="BU117" i="5"/>
  <c r="BX117" i="5" s="1"/>
  <c r="BU380" i="5"/>
  <c r="BX380" i="5" s="1"/>
  <c r="BU235" i="5"/>
  <c r="BX235" i="5" s="1"/>
  <c r="BU90" i="5"/>
  <c r="BX90" i="5" s="1"/>
  <c r="BU376" i="5"/>
  <c r="BX376" i="5" s="1"/>
  <c r="BU231" i="5"/>
  <c r="BX231" i="5" s="1"/>
  <c r="BU469" i="5"/>
  <c r="BX469" i="5" s="1"/>
  <c r="BU300" i="5"/>
  <c r="BX300" i="5" s="1"/>
  <c r="BU131" i="5"/>
  <c r="BX131" i="5" s="1"/>
  <c r="BU369" i="5"/>
  <c r="BX369" i="5" s="1"/>
  <c r="BU200" i="5"/>
  <c r="BX200" i="5" s="1"/>
  <c r="BU438" i="5"/>
  <c r="BX438" i="5" s="1"/>
  <c r="BU269" i="5"/>
  <c r="BX269" i="5" s="1"/>
  <c r="BU100" i="5"/>
  <c r="BX100" i="5" s="1"/>
  <c r="BU338" i="5"/>
  <c r="BX338" i="5" s="1"/>
  <c r="BU169" i="5"/>
  <c r="BX169" i="5" s="1"/>
  <c r="BU407" i="5"/>
  <c r="BX407" i="5" s="1"/>
  <c r="BU238" i="5"/>
  <c r="BX238" i="5" s="1"/>
  <c r="BU356" i="5"/>
  <c r="BX356" i="5" s="1"/>
  <c r="BU211" i="5"/>
  <c r="BX211" i="5" s="1"/>
  <c r="BU497" i="5"/>
  <c r="BX497" i="5" s="1"/>
  <c r="BU352" i="5"/>
  <c r="BX352" i="5" s="1"/>
  <c r="BU207" i="5"/>
  <c r="BX207" i="5" s="1"/>
  <c r="BU445" i="5"/>
  <c r="BX445" i="5" s="1"/>
  <c r="BU276" i="5"/>
  <c r="BX276" i="5" s="1"/>
  <c r="BU107" i="5"/>
  <c r="BX107" i="5" s="1"/>
  <c r="BU345" i="5"/>
  <c r="BX345" i="5" s="1"/>
  <c r="BU176" i="5"/>
  <c r="BX176" i="5" s="1"/>
  <c r="BU414" i="5"/>
  <c r="BX414" i="5" s="1"/>
  <c r="BU245" i="5"/>
  <c r="BX245" i="5" s="1"/>
  <c r="BU483" i="5"/>
  <c r="BX483" i="5" s="1"/>
  <c r="BU314" i="5"/>
  <c r="BX314" i="5" s="1"/>
  <c r="BU145" i="5"/>
  <c r="BX145" i="5" s="1"/>
  <c r="BU383" i="5"/>
  <c r="BX383" i="5" s="1"/>
  <c r="BU214" i="5"/>
  <c r="BX214" i="5" s="1"/>
  <c r="BU332" i="5"/>
  <c r="BX332" i="5" s="1"/>
  <c r="BU187" i="5"/>
  <c r="BX187" i="5" s="1"/>
  <c r="BU473" i="5"/>
  <c r="BX473" i="5" s="1"/>
  <c r="BU328" i="5"/>
  <c r="BX328" i="5" s="1"/>
  <c r="BU183" i="5"/>
  <c r="BX183" i="5" s="1"/>
  <c r="BU421" i="5"/>
  <c r="BX421" i="5" s="1"/>
  <c r="BU252" i="5"/>
  <c r="BX252" i="5" s="1"/>
  <c r="BU490" i="5"/>
  <c r="BX490" i="5" s="1"/>
  <c r="BU321" i="5"/>
  <c r="BX321" i="5" s="1"/>
  <c r="BU152" i="5"/>
  <c r="BX152" i="5" s="1"/>
  <c r="BU390" i="5"/>
  <c r="BX390" i="5" s="1"/>
  <c r="BU221" i="5"/>
  <c r="BX221" i="5" s="1"/>
  <c r="BU459" i="5"/>
  <c r="BX459" i="5" s="1"/>
  <c r="BU290" i="5"/>
  <c r="BX290" i="5" s="1"/>
  <c r="BU121" i="5"/>
  <c r="BX121" i="5" s="1"/>
  <c r="BU359" i="5"/>
  <c r="BX359" i="5" s="1"/>
  <c r="BU190" i="5"/>
  <c r="BX190" i="5" s="1"/>
  <c r="BU308" i="5"/>
  <c r="BX308" i="5" s="1"/>
  <c r="BU163" i="5"/>
  <c r="BX163" i="5" s="1"/>
  <c r="BU449" i="5"/>
  <c r="BX449" i="5" s="1"/>
  <c r="BU304" i="5"/>
  <c r="BX304" i="5" s="1"/>
  <c r="BU159" i="5"/>
  <c r="BX159" i="5" s="1"/>
  <c r="BU397" i="5"/>
  <c r="BX397" i="5" s="1"/>
  <c r="BU228" i="5"/>
  <c r="BX228" i="5" s="1"/>
  <c r="BU466" i="5"/>
  <c r="BX466" i="5" s="1"/>
  <c r="BU297" i="5"/>
  <c r="BX297" i="5" s="1"/>
  <c r="BU128" i="5"/>
  <c r="BX128" i="5" s="1"/>
  <c r="BU366" i="5"/>
  <c r="BX366" i="5" s="1"/>
  <c r="BU197" i="5"/>
  <c r="BX197" i="5" s="1"/>
  <c r="BU435" i="5"/>
  <c r="BX435" i="5" s="1"/>
  <c r="BU266" i="5"/>
  <c r="BX266" i="5" s="1"/>
  <c r="BU97" i="5"/>
  <c r="BX97" i="5" s="1"/>
  <c r="BU335" i="5"/>
  <c r="BX335" i="5" s="1"/>
  <c r="BU166" i="5"/>
  <c r="BX166" i="5" s="1"/>
  <c r="BU284" i="5"/>
  <c r="BX284" i="5" s="1"/>
  <c r="BU139" i="5"/>
  <c r="BX139" i="5" s="1"/>
  <c r="BU425" i="5"/>
  <c r="BX425" i="5" s="1"/>
  <c r="BU280" i="5"/>
  <c r="BX280" i="5" s="1"/>
  <c r="BU135" i="5"/>
  <c r="BX135" i="5" s="1"/>
  <c r="BU373" i="5"/>
  <c r="BX373" i="5" s="1"/>
  <c r="BU204" i="5"/>
  <c r="BX204" i="5" s="1"/>
  <c r="BU442" i="5"/>
  <c r="BX442" i="5" s="1"/>
  <c r="BU273" i="5"/>
  <c r="BX273" i="5" s="1"/>
  <c r="BU104" i="5"/>
  <c r="BX104" i="5" s="1"/>
  <c r="BU342" i="5"/>
  <c r="BX342" i="5" s="1"/>
  <c r="BU173" i="5"/>
  <c r="BX173" i="5" s="1"/>
  <c r="BU411" i="5"/>
  <c r="BX411" i="5" s="1"/>
  <c r="BU242" i="5"/>
  <c r="BX242" i="5" s="1"/>
  <c r="BU480" i="5"/>
  <c r="BX480" i="5" s="1"/>
  <c r="BU311" i="5"/>
  <c r="BX311" i="5" s="1"/>
  <c r="BU142" i="5"/>
  <c r="BX142" i="5" s="1"/>
  <c r="BU260" i="5"/>
  <c r="BX260" i="5" s="1"/>
  <c r="BU115" i="5"/>
  <c r="BX115" i="5" s="1"/>
  <c r="BU401" i="5"/>
  <c r="BX401" i="5" s="1"/>
  <c r="BU256" i="5"/>
  <c r="BX256" i="5" s="1"/>
  <c r="BU111" i="5"/>
  <c r="BX111" i="5" s="1"/>
  <c r="BU349" i="5"/>
  <c r="BX349" i="5" s="1"/>
  <c r="BU180" i="5"/>
  <c r="BX180" i="5" s="1"/>
  <c r="BU418" i="5"/>
  <c r="BX418" i="5" s="1"/>
  <c r="BU249" i="5"/>
  <c r="BX249" i="5" s="1"/>
  <c r="BU487" i="5"/>
  <c r="BX487" i="5" s="1"/>
  <c r="BU318" i="5"/>
  <c r="BX318" i="5" s="1"/>
  <c r="BU149" i="5"/>
  <c r="BX149" i="5" s="1"/>
  <c r="BU387" i="5"/>
  <c r="BX387" i="5" s="1"/>
  <c r="BU218" i="5"/>
  <c r="BX218" i="5" s="1"/>
  <c r="BU456" i="5"/>
  <c r="BX456" i="5" s="1"/>
  <c r="BU287" i="5"/>
  <c r="BX287" i="5" s="1"/>
  <c r="BU118" i="5"/>
  <c r="BX118" i="5" s="1"/>
  <c r="BU236" i="5"/>
  <c r="BX236" i="5" s="1"/>
  <c r="BU91" i="5"/>
  <c r="BX91" i="5" s="1"/>
  <c r="BU377" i="5"/>
  <c r="BX377" i="5" s="1"/>
  <c r="BU232" i="5"/>
  <c r="BX232" i="5" s="1"/>
  <c r="BU494" i="5"/>
  <c r="BX494" i="5" s="1"/>
  <c r="BU325" i="5"/>
  <c r="BX325" i="5" s="1"/>
  <c r="BU156" i="5"/>
  <c r="BX156" i="5" s="1"/>
  <c r="BU394" i="5"/>
  <c r="BX394" i="5" s="1"/>
  <c r="BU225" i="5"/>
  <c r="BX225" i="5" s="1"/>
  <c r="BU463" i="5"/>
  <c r="BX463" i="5" s="1"/>
  <c r="BU294" i="5"/>
  <c r="BX294" i="5" s="1"/>
  <c r="BU125" i="5"/>
  <c r="BX125" i="5" s="1"/>
  <c r="BU363" i="5"/>
  <c r="BX363" i="5" s="1"/>
  <c r="BU194" i="5"/>
  <c r="BX194" i="5" s="1"/>
  <c r="BU432" i="5"/>
  <c r="BX432" i="5" s="1"/>
  <c r="BU263" i="5"/>
  <c r="BX263" i="5" s="1"/>
  <c r="BU94" i="5"/>
  <c r="BX94" i="5" s="1"/>
  <c r="BU212" i="5"/>
  <c r="BX212" i="5" s="1"/>
  <c r="BU498" i="5"/>
  <c r="BX498" i="5" s="1"/>
  <c r="BU353" i="5"/>
  <c r="BX353" i="5" s="1"/>
  <c r="BU208" i="5"/>
  <c r="BX208" i="5" s="1"/>
  <c r="BU470" i="5"/>
  <c r="BX470" i="5" s="1"/>
  <c r="BU301" i="5"/>
  <c r="BX301" i="5" s="1"/>
  <c r="BU132" i="5"/>
  <c r="BX132" i="5" s="1"/>
  <c r="BU370" i="5"/>
  <c r="BX370" i="5" s="1"/>
  <c r="BU201" i="5"/>
  <c r="BX201" i="5" s="1"/>
  <c r="BU439" i="5"/>
  <c r="BX439" i="5" s="1"/>
  <c r="BU270" i="5"/>
  <c r="BX270" i="5" s="1"/>
  <c r="BU101" i="5"/>
  <c r="BX101" i="5" s="1"/>
  <c r="BU339" i="5"/>
  <c r="BX339" i="5" s="1"/>
  <c r="BU170" i="5"/>
  <c r="BX170" i="5" s="1"/>
  <c r="BU408" i="5"/>
  <c r="BX408" i="5" s="1"/>
  <c r="BU239" i="5"/>
  <c r="BX239" i="5" s="1"/>
  <c r="BU477" i="5"/>
  <c r="BX477" i="5" s="1"/>
  <c r="AI2" i="5" a="1"/>
  <c r="AJ225" i="5" s="1" a="1"/>
  <c r="AJ225" i="5" s="1"/>
  <c r="AO225" i="5" s="1"/>
  <c r="AA447" i="5" a="1"/>
  <c r="AA447" i="5" s="1"/>
  <c r="AE447" i="5" s="1"/>
  <c r="AA356" i="5" a="1"/>
  <c r="AA356" i="5" s="1"/>
  <c r="AE356" i="5" s="1"/>
  <c r="AA283" i="5" a="1"/>
  <c r="AA283" i="5" s="1"/>
  <c r="AE283" i="5" s="1"/>
  <c r="AA210" i="5" a="1"/>
  <c r="AA210" i="5" s="1"/>
  <c r="AE210" i="5" s="1"/>
  <c r="AA209" i="5" a="1"/>
  <c r="AA209" i="5" s="1"/>
  <c r="AE209" i="5" s="1"/>
  <c r="AA184" i="5" a="1"/>
  <c r="AA184" i="5" s="1"/>
  <c r="AE184" i="5" s="1"/>
  <c r="AA183" i="5" a="1"/>
  <c r="AA183" i="5" s="1"/>
  <c r="AE183" i="5" s="1"/>
  <c r="AA110" i="5" a="1"/>
  <c r="AA110" i="5" s="1"/>
  <c r="AE110" i="5" s="1"/>
  <c r="AA37" i="5" a="1"/>
  <c r="AA37" i="5" s="1"/>
  <c r="AE37" i="5" s="1"/>
  <c r="AA47" i="5" a="1"/>
  <c r="AA47" i="5" s="1"/>
  <c r="AE47" i="5" s="1"/>
  <c r="AA403" i="5" a="1"/>
  <c r="AA403" i="5" s="1"/>
  <c r="AE403" i="5" s="1"/>
  <c r="AA358" i="5" a="1"/>
  <c r="AA358" i="5" s="1"/>
  <c r="AE358" i="5" s="1"/>
  <c r="AA479" i="5" a="1"/>
  <c r="AA479" i="5" s="1"/>
  <c r="AE479" i="5" s="1"/>
  <c r="AA478" i="5" a="1"/>
  <c r="AA478" i="5" s="1"/>
  <c r="AE478" i="5" s="1"/>
  <c r="AA455" i="5" a="1"/>
  <c r="AA455" i="5" s="1"/>
  <c r="AE455" i="5" s="1"/>
  <c r="AA410" i="5" a="1"/>
  <c r="AA410" i="5" s="1"/>
  <c r="AE410" i="5" s="1"/>
  <c r="AA364" i="5" a="1"/>
  <c r="AA364" i="5" s="1"/>
  <c r="AE364" i="5" s="1"/>
  <c r="AA408" i="5" a="1"/>
  <c r="AA408" i="5" s="1"/>
  <c r="AE408" i="5" s="1"/>
  <c r="AA385" i="5" a="1"/>
  <c r="AA385" i="5" s="1"/>
  <c r="AE385" i="5" s="1"/>
  <c r="AA337" i="5" a="1"/>
  <c r="AA337" i="5" s="1"/>
  <c r="AE337" i="5" s="1"/>
  <c r="AA288" i="5" a="1"/>
  <c r="AA288" i="5" s="1"/>
  <c r="AE288" i="5" s="1"/>
  <c r="AA424" i="5" a="1"/>
  <c r="AA424" i="5" s="1"/>
  <c r="AE424" i="5" s="1"/>
  <c r="AA332" i="5" a="1"/>
  <c r="AA332" i="5" s="1"/>
  <c r="AE332" i="5" s="1"/>
  <c r="AA259" i="5" a="1"/>
  <c r="AA259" i="5" s="1"/>
  <c r="AE259" i="5" s="1"/>
  <c r="AA186" i="5" a="1"/>
  <c r="AA186" i="5" s="1"/>
  <c r="AE186" i="5" s="1"/>
  <c r="AA185" i="5" a="1"/>
  <c r="AA185" i="5" s="1"/>
  <c r="AE185" i="5" s="1"/>
  <c r="AA160" i="5" a="1"/>
  <c r="AA160" i="5" s="1"/>
  <c r="AE160" i="5" s="1"/>
  <c r="AA159" i="5" a="1"/>
  <c r="AA159" i="5" s="1"/>
  <c r="AE159" i="5" s="1"/>
  <c r="AA86" i="5" a="1"/>
  <c r="AA86" i="5" s="1"/>
  <c r="AE86" i="5" s="1"/>
  <c r="AA13" i="5" a="1"/>
  <c r="AA13" i="5" s="1"/>
  <c r="AE13" i="5" s="1"/>
  <c r="AA482" i="5" a="1"/>
  <c r="AA482" i="5" s="1"/>
  <c r="AE482" i="5" s="1"/>
  <c r="AA142" i="5" a="1"/>
  <c r="AA142" i="5" s="1"/>
  <c r="AE142" i="5" s="1"/>
  <c r="AA480" i="5" a="1"/>
  <c r="AA480" i="5" s="1"/>
  <c r="AE480" i="5" s="1"/>
  <c r="AA457" i="5" a="1"/>
  <c r="AA457" i="5" s="1"/>
  <c r="AE457" i="5" s="1"/>
  <c r="AA456" i="5" a="1"/>
  <c r="AA456" i="5" s="1"/>
  <c r="AE456" i="5" s="1"/>
  <c r="AA433" i="5" a="1"/>
  <c r="AA433" i="5" s="1"/>
  <c r="AE433" i="5" s="1"/>
  <c r="AA365" i="5" a="1"/>
  <c r="AA365" i="5" s="1"/>
  <c r="AE365" i="5" s="1"/>
  <c r="AA340" i="5" a="1"/>
  <c r="AA340" i="5" s="1"/>
  <c r="AE340" i="5" s="1"/>
  <c r="AA386" i="5" a="1"/>
  <c r="AA386" i="5" s="1"/>
  <c r="AE386" i="5" s="1"/>
  <c r="AA362" i="5" a="1"/>
  <c r="AA362" i="5" s="1"/>
  <c r="AE362" i="5" s="1"/>
  <c r="AA313" i="5" a="1"/>
  <c r="AA313" i="5" s="1"/>
  <c r="AE313" i="5" s="1"/>
  <c r="AA264" i="5" a="1"/>
  <c r="AA264" i="5" s="1"/>
  <c r="AE264" i="5" s="1"/>
  <c r="AA402" i="5" a="1"/>
  <c r="AA402" i="5" s="1"/>
  <c r="AE402" i="5" s="1"/>
  <c r="AA308" i="5" a="1"/>
  <c r="AA308" i="5" s="1"/>
  <c r="AE308" i="5" s="1"/>
  <c r="AA235" i="5" a="1"/>
  <c r="AA235" i="5" s="1"/>
  <c r="AE235" i="5" s="1"/>
  <c r="AA162" i="5" a="1"/>
  <c r="AA162" i="5" s="1"/>
  <c r="AE162" i="5" s="1"/>
  <c r="AA161" i="5" a="1"/>
  <c r="AA161" i="5" s="1"/>
  <c r="AE161" i="5" s="1"/>
  <c r="AA136" i="5" a="1"/>
  <c r="AA136" i="5" s="1"/>
  <c r="AE136" i="5" s="1"/>
  <c r="AA135" i="5" a="1"/>
  <c r="AA135" i="5" s="1"/>
  <c r="AE135" i="5" s="1"/>
  <c r="AA62" i="5" a="1"/>
  <c r="AA62" i="5" s="1"/>
  <c r="AE62" i="5" s="1"/>
  <c r="AA483" i="5" a="1"/>
  <c r="AA483" i="5" s="1"/>
  <c r="AE483" i="5" s="1"/>
  <c r="AA437" i="5" a="1"/>
  <c r="AA437" i="5" s="1"/>
  <c r="AE437" i="5" s="1"/>
  <c r="AA481" i="5" a="1"/>
  <c r="AA481" i="5" s="1"/>
  <c r="AE481" i="5" s="1"/>
  <c r="AA458" i="5" a="1"/>
  <c r="AA458" i="5" s="1"/>
  <c r="AE458" i="5" s="1"/>
  <c r="AA435" i="5" a="1"/>
  <c r="AA435" i="5" s="1"/>
  <c r="AE435" i="5" s="1"/>
  <c r="AA434" i="5" a="1"/>
  <c r="AA434" i="5" s="1"/>
  <c r="AE434" i="5" s="1"/>
  <c r="AA411" i="5" a="1"/>
  <c r="AA411" i="5" s="1"/>
  <c r="AE411" i="5" s="1"/>
  <c r="AA341" i="5" a="1"/>
  <c r="AA341" i="5" s="1"/>
  <c r="AE341" i="5" s="1"/>
  <c r="AA316" i="5" a="1"/>
  <c r="AA316" i="5" s="1"/>
  <c r="AE316" i="5" s="1"/>
  <c r="AA363" i="5" a="1"/>
  <c r="AA363" i="5" s="1"/>
  <c r="AE363" i="5" s="1"/>
  <c r="AA338" i="5" a="1"/>
  <c r="AA338" i="5" s="1"/>
  <c r="AE338" i="5" s="1"/>
  <c r="AA289" i="5" a="1"/>
  <c r="AA289" i="5" s="1"/>
  <c r="AE289" i="5" s="1"/>
  <c r="AA240" i="5" a="1"/>
  <c r="AA240" i="5" s="1"/>
  <c r="AE240" i="5" s="1"/>
  <c r="AA380" i="5" a="1"/>
  <c r="AA380" i="5" s="1"/>
  <c r="AE380" i="5" s="1"/>
  <c r="AA284" i="5" a="1"/>
  <c r="AA284" i="5" s="1"/>
  <c r="AE284" i="5" s="1"/>
  <c r="AA211" i="5" a="1"/>
  <c r="AA211" i="5" s="1"/>
  <c r="AE211" i="5" s="1"/>
  <c r="AA138" i="5" a="1"/>
  <c r="AA138" i="5" s="1"/>
  <c r="AE138" i="5" s="1"/>
  <c r="AA137" i="5" a="1"/>
  <c r="AA137" i="5" s="1"/>
  <c r="AE137" i="5" s="1"/>
  <c r="AA112" i="5" a="1"/>
  <c r="AA112" i="5" s="1"/>
  <c r="AE112" i="5" s="1"/>
  <c r="AA111" i="5" a="1"/>
  <c r="AA111" i="5" s="1"/>
  <c r="AE111" i="5" s="1"/>
  <c r="AA38" i="5" a="1"/>
  <c r="AA38" i="5" s="1"/>
  <c r="AE38" i="5" s="1"/>
  <c r="AA460" i="5" a="1"/>
  <c r="AA460" i="5" s="1"/>
  <c r="AE460" i="5" s="1"/>
  <c r="AA415" i="5" a="1"/>
  <c r="AA415" i="5" s="1"/>
  <c r="AE415" i="5" s="1"/>
  <c r="AA459" i="5" a="1"/>
  <c r="AA459" i="5" s="1"/>
  <c r="AE459" i="5" s="1"/>
  <c r="AA413" i="5" a="1"/>
  <c r="AA413" i="5" s="1"/>
  <c r="AE413" i="5" s="1"/>
  <c r="AA412" i="5" a="1"/>
  <c r="AA412" i="5" s="1"/>
  <c r="AE412" i="5" s="1"/>
  <c r="AA389" i="5" a="1"/>
  <c r="AA389" i="5" s="1"/>
  <c r="AE389" i="5" s="1"/>
  <c r="AA388" i="5" a="1"/>
  <c r="AA388" i="5" s="1"/>
  <c r="AE388" i="5" s="1"/>
  <c r="AA317" i="5" a="1"/>
  <c r="AA317" i="5" s="1"/>
  <c r="AE317" i="5" s="1"/>
  <c r="AA292" i="5" a="1"/>
  <c r="AA292" i="5" s="1"/>
  <c r="AE292" i="5" s="1"/>
  <c r="AA339" i="5" a="1"/>
  <c r="AA339" i="5" s="1"/>
  <c r="AE339" i="5" s="1"/>
  <c r="AA314" i="5" a="1"/>
  <c r="AA314" i="5" s="1"/>
  <c r="AE314" i="5" s="1"/>
  <c r="AA265" i="5" a="1"/>
  <c r="AA265" i="5" s="1"/>
  <c r="AE265" i="5" s="1"/>
  <c r="AA216" i="5" a="1"/>
  <c r="AA216" i="5" s="1"/>
  <c r="AE216" i="5" s="1"/>
  <c r="AA357" i="5" a="1"/>
  <c r="AA357" i="5" s="1"/>
  <c r="AE357" i="5" s="1"/>
  <c r="AA260" i="5" a="1"/>
  <c r="AA260" i="5" s="1"/>
  <c r="AE260" i="5" s="1"/>
  <c r="AA187" i="5" a="1"/>
  <c r="AA187" i="5" s="1"/>
  <c r="AE187" i="5" s="1"/>
  <c r="AA114" i="5" a="1"/>
  <c r="AA114" i="5" s="1"/>
  <c r="AE114" i="5" s="1"/>
  <c r="AA113" i="5" a="1"/>
  <c r="AA113" i="5" s="1"/>
  <c r="AE113" i="5" s="1"/>
  <c r="AA88" i="5" a="1"/>
  <c r="AA88" i="5" s="1"/>
  <c r="AE88" i="5" s="1"/>
  <c r="AA87" i="5" a="1"/>
  <c r="AA87" i="5" s="1"/>
  <c r="AE87" i="5" s="1"/>
  <c r="AA14" i="5" a="1"/>
  <c r="AA14" i="5" s="1"/>
  <c r="AE14" i="5" s="1"/>
  <c r="AA438" i="5" a="1"/>
  <c r="AA438" i="5" s="1"/>
  <c r="AE438" i="5" s="1"/>
  <c r="AA393" i="5" a="1"/>
  <c r="AA393" i="5" s="1"/>
  <c r="AE393" i="5" s="1"/>
  <c r="AA436" i="5" a="1"/>
  <c r="AA436" i="5" s="1"/>
  <c r="AE436" i="5" s="1"/>
  <c r="AA391" i="5" a="1"/>
  <c r="AA391" i="5" s="1"/>
  <c r="AE391" i="5" s="1"/>
  <c r="AA390" i="5" a="1"/>
  <c r="AA390" i="5" s="1"/>
  <c r="AE390" i="5" s="1"/>
  <c r="AA367" i="5" a="1"/>
  <c r="AA367" i="5" s="1"/>
  <c r="AE367" i="5" s="1"/>
  <c r="AA366" i="5" a="1"/>
  <c r="AA366" i="5" s="1"/>
  <c r="AE366" i="5" s="1"/>
  <c r="AA293" i="5" a="1"/>
  <c r="AA293" i="5" s="1"/>
  <c r="AE293" i="5" s="1"/>
  <c r="AA268" i="5" a="1"/>
  <c r="AA268" i="5" s="1"/>
  <c r="AE268" i="5" s="1"/>
  <c r="AA315" i="5" a="1"/>
  <c r="AA315" i="5" s="1"/>
  <c r="AE315" i="5" s="1"/>
  <c r="AA290" i="5" a="1"/>
  <c r="AA290" i="5" s="1"/>
  <c r="AE290" i="5" s="1"/>
  <c r="AA241" i="5" a="1"/>
  <c r="AA241" i="5" s="1"/>
  <c r="AE241" i="5" s="1"/>
  <c r="AA192" i="5" a="1"/>
  <c r="AA192" i="5" s="1"/>
  <c r="AE192" i="5" s="1"/>
  <c r="AA333" i="5" a="1"/>
  <c r="AA333" i="5" s="1"/>
  <c r="AE333" i="5" s="1"/>
  <c r="AA236" i="5" a="1"/>
  <c r="AA236" i="5" s="1"/>
  <c r="AE236" i="5" s="1"/>
  <c r="AA163" i="5" a="1"/>
  <c r="AA163" i="5" s="1"/>
  <c r="AE163" i="5" s="1"/>
  <c r="AA90" i="5" a="1"/>
  <c r="AA90" i="5" s="1"/>
  <c r="AE90" i="5" s="1"/>
  <c r="AA89" i="5" a="1"/>
  <c r="AA89" i="5" s="1"/>
  <c r="AE89" i="5" s="1"/>
  <c r="AA64" i="5" a="1"/>
  <c r="AA64" i="5" s="1"/>
  <c r="AE64" i="5" s="1"/>
  <c r="AA63" i="5" a="1"/>
  <c r="AA63" i="5" s="1"/>
  <c r="AE63" i="5" s="1"/>
  <c r="AA214" i="5" a="1"/>
  <c r="AA214" i="5" s="1"/>
  <c r="AE214" i="5" s="1"/>
  <c r="AA416" i="5" a="1"/>
  <c r="AA416" i="5" s="1"/>
  <c r="AE416" i="5" s="1"/>
  <c r="AA371" i="5" a="1"/>
  <c r="AA371" i="5" s="1"/>
  <c r="AE371" i="5" s="1"/>
  <c r="AA414" i="5" a="1"/>
  <c r="AA414" i="5" s="1"/>
  <c r="AE414" i="5" s="1"/>
  <c r="AA369" i="5" a="1"/>
  <c r="AA369" i="5" s="1"/>
  <c r="AE369" i="5" s="1"/>
  <c r="AA368" i="5" a="1"/>
  <c r="AA368" i="5" s="1"/>
  <c r="AE368" i="5" s="1"/>
  <c r="AA343" i="5" a="1"/>
  <c r="AA343" i="5" s="1"/>
  <c r="AE343" i="5" s="1"/>
  <c r="AA342" i="5" a="1"/>
  <c r="AA342" i="5" s="1"/>
  <c r="AE342" i="5" s="1"/>
  <c r="AA269" i="5" a="1"/>
  <c r="AA269" i="5" s="1"/>
  <c r="AE269" i="5" s="1"/>
  <c r="AA244" i="5" a="1"/>
  <c r="AA244" i="5" s="1"/>
  <c r="AE244" i="5" s="1"/>
  <c r="AA291" i="5" a="1"/>
  <c r="AA291" i="5" s="1"/>
  <c r="AE291" i="5" s="1"/>
  <c r="AA266" i="5" a="1"/>
  <c r="AA266" i="5" s="1"/>
  <c r="AE266" i="5" s="1"/>
  <c r="AA217" i="5" a="1"/>
  <c r="AA217" i="5" s="1"/>
  <c r="AE217" i="5" s="1"/>
  <c r="AA168" i="5" a="1"/>
  <c r="AA168" i="5" s="1"/>
  <c r="AE168" i="5" s="1"/>
  <c r="AA309" i="5" a="1"/>
  <c r="AA309" i="5" s="1"/>
  <c r="AE309" i="5" s="1"/>
  <c r="AA212" i="5" a="1"/>
  <c r="AA212" i="5" s="1"/>
  <c r="AE212" i="5" s="1"/>
  <c r="AA139" i="5" a="1"/>
  <c r="AA139" i="5" s="1"/>
  <c r="AE139" i="5" s="1"/>
  <c r="AA66" i="5" a="1"/>
  <c r="AA66" i="5" s="1"/>
  <c r="AE66" i="5" s="1"/>
  <c r="AA65" i="5" a="1"/>
  <c r="AA65" i="5" s="1"/>
  <c r="AE65" i="5" s="1"/>
  <c r="AA40" i="5" a="1"/>
  <c r="AA40" i="5" s="1"/>
  <c r="AE40" i="5" s="1"/>
  <c r="AA39" i="5" a="1"/>
  <c r="AA39" i="5" s="1"/>
  <c r="AE39" i="5" s="1"/>
  <c r="AA461" i="5" a="1"/>
  <c r="AA461" i="5" s="1"/>
  <c r="AE461" i="5" s="1"/>
  <c r="AA394" i="5" a="1"/>
  <c r="AA394" i="5" s="1"/>
  <c r="AE394" i="5" s="1"/>
  <c r="AA347" i="5" a="1"/>
  <c r="AA347" i="5" s="1"/>
  <c r="AE347" i="5" s="1"/>
  <c r="AA392" i="5" a="1"/>
  <c r="AA392" i="5" s="1"/>
  <c r="AE392" i="5" s="1"/>
  <c r="AA345" i="5" a="1"/>
  <c r="AA345" i="5" s="1"/>
  <c r="AE345" i="5" s="1"/>
  <c r="AA344" i="5" a="1"/>
  <c r="AA344" i="5" s="1"/>
  <c r="AE344" i="5" s="1"/>
  <c r="AA319" i="5" a="1"/>
  <c r="AA319" i="5" s="1"/>
  <c r="AE319" i="5" s="1"/>
  <c r="AA318" i="5" a="1"/>
  <c r="AA318" i="5" s="1"/>
  <c r="AE318" i="5" s="1"/>
  <c r="AA245" i="5" a="1"/>
  <c r="AA245" i="5" s="1"/>
  <c r="AE245" i="5" s="1"/>
  <c r="AA220" i="5" a="1"/>
  <c r="AA220" i="5" s="1"/>
  <c r="AE220" i="5" s="1"/>
  <c r="AA267" i="5" a="1"/>
  <c r="AA267" i="5" s="1"/>
  <c r="AE267" i="5" s="1"/>
  <c r="AA242" i="5" a="1"/>
  <c r="AA242" i="5" s="1"/>
  <c r="AE242" i="5" s="1"/>
  <c r="AA193" i="5" a="1"/>
  <c r="AA193" i="5" s="1"/>
  <c r="AE193" i="5" s="1"/>
  <c r="AA144" i="5" a="1"/>
  <c r="AA144" i="5" s="1"/>
  <c r="AE144" i="5" s="1"/>
  <c r="AA285" i="5" a="1"/>
  <c r="AA285" i="5" s="1"/>
  <c r="AE285" i="5" s="1"/>
  <c r="AA188" i="5" a="1"/>
  <c r="AA188" i="5" s="1"/>
  <c r="AE188" i="5" s="1"/>
  <c r="AA115" i="5" a="1"/>
  <c r="AA115" i="5" s="1"/>
  <c r="AE115" i="5" s="1"/>
  <c r="AA42" i="5" a="1"/>
  <c r="AA42" i="5" s="1"/>
  <c r="AE42" i="5" s="1"/>
  <c r="AA41" i="5" a="1"/>
  <c r="AA41" i="5" s="1"/>
  <c r="AE41" i="5" s="1"/>
  <c r="AA16" i="5" a="1"/>
  <c r="AA16" i="5" s="1"/>
  <c r="AE16" i="5" s="1"/>
  <c r="AA15" i="5" a="1"/>
  <c r="AA15" i="5" s="1"/>
  <c r="AE15" i="5" s="1"/>
  <c r="AA439" i="5" a="1"/>
  <c r="AA439" i="5" s="1"/>
  <c r="AE439" i="5" s="1"/>
  <c r="AA372" i="5" a="1"/>
  <c r="AA372" i="5" s="1"/>
  <c r="AE372" i="5" s="1"/>
  <c r="AA323" i="5" a="1"/>
  <c r="AA323" i="5" s="1"/>
  <c r="AE323" i="5" s="1"/>
  <c r="AA370" i="5" a="1"/>
  <c r="AA370" i="5" s="1"/>
  <c r="AE370" i="5" s="1"/>
  <c r="AA321" i="5" a="1"/>
  <c r="AA321" i="5" s="1"/>
  <c r="AE321" i="5" s="1"/>
  <c r="AA320" i="5" a="1"/>
  <c r="AA320" i="5" s="1"/>
  <c r="AE320" i="5" s="1"/>
  <c r="AA295" i="5" a="1"/>
  <c r="AA295" i="5" s="1"/>
  <c r="AE295" i="5" s="1"/>
  <c r="AA294" i="5" a="1"/>
  <c r="AA294" i="5" s="1"/>
  <c r="AE294" i="5" s="1"/>
  <c r="AA221" i="5" a="1"/>
  <c r="AA221" i="5" s="1"/>
  <c r="AE221" i="5" s="1"/>
  <c r="AA196" i="5" a="1"/>
  <c r="AA196" i="5" s="1"/>
  <c r="AE196" i="5" s="1"/>
  <c r="AA243" i="5" a="1"/>
  <c r="AA243" i="5" s="1"/>
  <c r="AE243" i="5" s="1"/>
  <c r="AA218" i="5" a="1"/>
  <c r="AA218" i="5" s="1"/>
  <c r="AE218" i="5" s="1"/>
  <c r="AA169" i="5" a="1"/>
  <c r="AA169" i="5" s="1"/>
  <c r="AE169" i="5" s="1"/>
  <c r="AA120" i="5" a="1"/>
  <c r="AA120" i="5" s="1"/>
  <c r="AE120" i="5" s="1"/>
  <c r="AA261" i="5" a="1"/>
  <c r="AA261" i="5" s="1"/>
  <c r="AE261" i="5" s="1"/>
  <c r="AA164" i="5" a="1"/>
  <c r="AA164" i="5" s="1"/>
  <c r="AE164" i="5" s="1"/>
  <c r="AA91" i="5" a="1"/>
  <c r="AA91" i="5" s="1"/>
  <c r="AE91" i="5" s="1"/>
  <c r="AA18" i="5" a="1"/>
  <c r="AA18" i="5" s="1"/>
  <c r="AE18" i="5" s="1"/>
  <c r="AA17" i="5" a="1"/>
  <c r="AA17" i="5" s="1"/>
  <c r="AE17" i="5" s="1"/>
  <c r="AA425" i="5" a="1"/>
  <c r="AA425" i="5" s="1"/>
  <c r="AE425" i="5" s="1"/>
  <c r="AA484" i="5" a="1"/>
  <c r="AA484" i="5" s="1"/>
  <c r="AE484" i="5" s="1"/>
  <c r="AA417" i="5" a="1"/>
  <c r="AA417" i="5" s="1"/>
  <c r="AE417" i="5" s="1"/>
  <c r="AA348" i="5" a="1"/>
  <c r="AA348" i="5" s="1"/>
  <c r="AE348" i="5" s="1"/>
  <c r="AA299" i="5" a="1"/>
  <c r="AA299" i="5" s="1"/>
  <c r="AE299" i="5" s="1"/>
  <c r="AA346" i="5" a="1"/>
  <c r="AA346" i="5" s="1"/>
  <c r="AE346" i="5" s="1"/>
  <c r="AA297" i="5" a="1"/>
  <c r="AA297" i="5" s="1"/>
  <c r="AE297" i="5" s="1"/>
  <c r="AA296" i="5" a="1"/>
  <c r="AA296" i="5" s="1"/>
  <c r="AE296" i="5" s="1"/>
  <c r="AA271" i="5" a="1"/>
  <c r="AA271" i="5" s="1"/>
  <c r="AE271" i="5" s="1"/>
  <c r="AA270" i="5" a="1"/>
  <c r="AA270" i="5" s="1"/>
  <c r="AE270" i="5" s="1"/>
  <c r="AA197" i="5" a="1"/>
  <c r="AA197" i="5" s="1"/>
  <c r="AE197" i="5" s="1"/>
  <c r="AA172" i="5" a="1"/>
  <c r="AA172" i="5" s="1"/>
  <c r="AE172" i="5" s="1"/>
  <c r="AA219" i="5" a="1"/>
  <c r="AA219" i="5" s="1"/>
  <c r="AE219" i="5" s="1"/>
  <c r="AA194" i="5" a="1"/>
  <c r="AA194" i="5" s="1"/>
  <c r="AE194" i="5" s="1"/>
  <c r="AA145" i="5" a="1"/>
  <c r="AA145" i="5" s="1"/>
  <c r="AE145" i="5" s="1"/>
  <c r="AA96" i="5" a="1"/>
  <c r="AA96" i="5" s="1"/>
  <c r="AE96" i="5" s="1"/>
  <c r="AA237" i="5" a="1"/>
  <c r="AA237" i="5" s="1"/>
  <c r="AE237" i="5" s="1"/>
  <c r="AA140" i="5" a="1"/>
  <c r="AA140" i="5" s="1"/>
  <c r="AE140" i="5" s="1"/>
  <c r="AA67" i="5" a="1"/>
  <c r="AA67" i="5" s="1"/>
  <c r="AE67" i="5" s="1"/>
  <c r="AA448" i="5" a="1"/>
  <c r="AA448" i="5" s="1"/>
  <c r="AE448" i="5" s="1"/>
  <c r="AA493" i="5" a="1"/>
  <c r="AA493" i="5" s="1"/>
  <c r="AE493" i="5" s="1"/>
  <c r="AA262" i="5" a="1"/>
  <c r="AA262" i="5" s="1"/>
  <c r="AE262" i="5" s="1"/>
  <c r="AA462" i="5" a="1"/>
  <c r="AA462" i="5" s="1"/>
  <c r="AE462" i="5" s="1"/>
  <c r="AA395" i="5" a="1"/>
  <c r="AA395" i="5" s="1"/>
  <c r="AE395" i="5" s="1"/>
  <c r="AA324" i="5" a="1"/>
  <c r="AA324" i="5" s="1"/>
  <c r="AE324" i="5" s="1"/>
  <c r="AA275" i="5" a="1"/>
  <c r="AA275" i="5" s="1"/>
  <c r="AE275" i="5" s="1"/>
  <c r="AA322" i="5" a="1"/>
  <c r="AA322" i="5" s="1"/>
  <c r="AE322" i="5" s="1"/>
  <c r="AA273" i="5" a="1"/>
  <c r="AA273" i="5" s="1"/>
  <c r="AE273" i="5" s="1"/>
  <c r="AA272" i="5" a="1"/>
  <c r="AA272" i="5" s="1"/>
  <c r="AE272" i="5" s="1"/>
  <c r="AA247" i="5" a="1"/>
  <c r="AA247" i="5" s="1"/>
  <c r="AE247" i="5" s="1"/>
  <c r="AA246" i="5" a="1"/>
  <c r="AA246" i="5" s="1"/>
  <c r="AE246" i="5" s="1"/>
  <c r="AA173" i="5" a="1"/>
  <c r="AA173" i="5" s="1"/>
  <c r="AE173" i="5" s="1"/>
  <c r="AA148" i="5" a="1"/>
  <c r="AA148" i="5" s="1"/>
  <c r="AE148" i="5" s="1"/>
  <c r="AA195" i="5" a="1"/>
  <c r="AA195" i="5" s="1"/>
  <c r="AE195" i="5" s="1"/>
  <c r="AA170" i="5" a="1"/>
  <c r="AA170" i="5" s="1"/>
  <c r="AE170" i="5" s="1"/>
  <c r="AA121" i="5" a="1"/>
  <c r="AA121" i="5" s="1"/>
  <c r="AE121" i="5" s="1"/>
  <c r="AA72" i="5" a="1"/>
  <c r="AA72" i="5" s="1"/>
  <c r="AE72" i="5" s="1"/>
  <c r="AA213" i="5" a="1"/>
  <c r="AA213" i="5" s="1"/>
  <c r="AE213" i="5" s="1"/>
  <c r="AA116" i="5" a="1"/>
  <c r="AA116" i="5" s="1"/>
  <c r="AE116" i="5" s="1"/>
  <c r="AA43" i="5" a="1"/>
  <c r="AA43" i="5" s="1"/>
  <c r="AE43" i="5" s="1"/>
  <c r="AA191" i="5" a="1"/>
  <c r="AA191" i="5" s="1"/>
  <c r="AE191" i="5" s="1"/>
  <c r="AA311" i="5" a="1"/>
  <c r="AA311" i="5" s="1"/>
  <c r="AE311" i="5" s="1"/>
  <c r="AA118" i="5" a="1"/>
  <c r="AA118" i="5" s="1"/>
  <c r="AE118" i="5" s="1"/>
  <c r="AA440" i="5" a="1"/>
  <c r="AA440" i="5" s="1"/>
  <c r="AE440" i="5" s="1"/>
  <c r="AA373" i="5" a="1"/>
  <c r="AA373" i="5" s="1"/>
  <c r="AE373" i="5" s="1"/>
  <c r="AA300" i="5" a="1"/>
  <c r="AA300" i="5" s="1"/>
  <c r="AE300" i="5" s="1"/>
  <c r="AA251" i="5" a="1"/>
  <c r="AA251" i="5" s="1"/>
  <c r="AE251" i="5" s="1"/>
  <c r="AA298" i="5" a="1"/>
  <c r="AA298" i="5" s="1"/>
  <c r="AE298" i="5" s="1"/>
  <c r="AA249" i="5" a="1"/>
  <c r="AA249" i="5" s="1"/>
  <c r="AE249" i="5" s="1"/>
  <c r="AA248" i="5" a="1"/>
  <c r="AA248" i="5" s="1"/>
  <c r="AE248" i="5" s="1"/>
  <c r="AA223" i="5" a="1"/>
  <c r="AA223" i="5" s="1"/>
  <c r="AE223" i="5" s="1"/>
  <c r="AA222" i="5" a="1"/>
  <c r="AA222" i="5" s="1"/>
  <c r="AE222" i="5" s="1"/>
  <c r="AA149" i="5" a="1"/>
  <c r="AA149" i="5" s="1"/>
  <c r="AE149" i="5" s="1"/>
  <c r="AA124" i="5" a="1"/>
  <c r="AA124" i="5" s="1"/>
  <c r="AE124" i="5" s="1"/>
  <c r="AA171" i="5" a="1"/>
  <c r="AA171" i="5" s="1"/>
  <c r="AE171" i="5" s="1"/>
  <c r="AA146" i="5" a="1"/>
  <c r="AA146" i="5" s="1"/>
  <c r="AE146" i="5" s="1"/>
  <c r="AA97" i="5" a="1"/>
  <c r="AA97" i="5" s="1"/>
  <c r="AE97" i="5" s="1"/>
  <c r="AA48" i="5" a="1"/>
  <c r="AA48" i="5" s="1"/>
  <c r="AE48" i="5" s="1"/>
  <c r="AA189" i="5" a="1"/>
  <c r="AA189" i="5" s="1"/>
  <c r="AE189" i="5" s="1"/>
  <c r="AA92" i="5" a="1"/>
  <c r="AA92" i="5" s="1"/>
  <c r="AE92" i="5" s="1"/>
  <c r="AA19" i="5" a="1"/>
  <c r="AA19" i="5" s="1"/>
  <c r="AE19" i="5" s="1"/>
  <c r="AA22" i="5" a="1"/>
  <c r="AA22" i="5" s="1"/>
  <c r="AE22" i="5" s="1"/>
  <c r="AA119" i="5" a="1"/>
  <c r="AA119" i="5" s="1"/>
  <c r="AE119" i="5" s="1"/>
  <c r="AA485" i="5" a="1"/>
  <c r="AA485" i="5" s="1"/>
  <c r="AE485" i="5" s="1"/>
  <c r="AA418" i="5" a="1"/>
  <c r="AA418" i="5" s="1"/>
  <c r="AE418" i="5" s="1"/>
  <c r="AA349" i="5" a="1"/>
  <c r="AA349" i="5" s="1"/>
  <c r="AE349" i="5" s="1"/>
  <c r="AA276" i="5" a="1"/>
  <c r="AA276" i="5" s="1"/>
  <c r="AE276" i="5" s="1"/>
  <c r="AA227" i="5" a="1"/>
  <c r="AA227" i="5" s="1"/>
  <c r="AE227" i="5" s="1"/>
  <c r="AA274" i="5" a="1"/>
  <c r="AA274" i="5" s="1"/>
  <c r="AE274" i="5" s="1"/>
  <c r="AA225" i="5" a="1"/>
  <c r="AA225" i="5" s="1"/>
  <c r="AE225" i="5" s="1"/>
  <c r="AA224" i="5" a="1"/>
  <c r="AA224" i="5" s="1"/>
  <c r="AE224" i="5" s="1"/>
  <c r="AA199" i="5" a="1"/>
  <c r="AA199" i="5" s="1"/>
  <c r="AE199" i="5" s="1"/>
  <c r="AA198" i="5" a="1"/>
  <c r="AA198" i="5" s="1"/>
  <c r="AE198" i="5" s="1"/>
  <c r="AA125" i="5" a="1"/>
  <c r="AA125" i="5" s="1"/>
  <c r="AE125" i="5" s="1"/>
  <c r="AA100" i="5" a="1"/>
  <c r="AA100" i="5" s="1"/>
  <c r="AE100" i="5" s="1"/>
  <c r="AA147" i="5" a="1"/>
  <c r="AA147" i="5" s="1"/>
  <c r="AE147" i="5" s="1"/>
  <c r="AA122" i="5" a="1"/>
  <c r="AA122" i="5" s="1"/>
  <c r="AE122" i="5" s="1"/>
  <c r="AA73" i="5" a="1"/>
  <c r="AA73" i="5" s="1"/>
  <c r="AE73" i="5" s="1"/>
  <c r="AA24" i="5" a="1"/>
  <c r="AA24" i="5" s="1"/>
  <c r="AE24" i="5" s="1"/>
  <c r="AA165" i="5" a="1"/>
  <c r="AA165" i="5" s="1"/>
  <c r="AE165" i="5" s="1"/>
  <c r="AA68" i="5" a="1"/>
  <c r="AA68" i="5" s="1"/>
  <c r="AE68" i="5" s="1"/>
  <c r="AA381" i="5" a="1"/>
  <c r="AA381" i="5" s="1"/>
  <c r="AE381" i="5" s="1"/>
  <c r="AA487" i="5" a="1"/>
  <c r="AA487" i="5" s="1"/>
  <c r="AE487" i="5" s="1"/>
  <c r="AA486" i="5" a="1"/>
  <c r="AA486" i="5" s="1"/>
  <c r="AE486" i="5" s="1"/>
  <c r="AA463" i="5" a="1"/>
  <c r="AA463" i="5" s="1"/>
  <c r="AE463" i="5" s="1"/>
  <c r="AA396" i="5" a="1"/>
  <c r="AA396" i="5" s="1"/>
  <c r="AE396" i="5" s="1"/>
  <c r="AA325" i="5" a="1"/>
  <c r="AA325" i="5" s="1"/>
  <c r="AE325" i="5" s="1"/>
  <c r="AA252" i="5" a="1"/>
  <c r="AA252" i="5" s="1"/>
  <c r="AE252" i="5" s="1"/>
  <c r="AA203" i="5" a="1"/>
  <c r="AA203" i="5" s="1"/>
  <c r="AE203" i="5" s="1"/>
  <c r="AA250" i="5" a="1"/>
  <c r="AA250" i="5" s="1"/>
  <c r="AE250" i="5" s="1"/>
  <c r="AA201" i="5" a="1"/>
  <c r="AA201" i="5" s="1"/>
  <c r="AE201" i="5" s="1"/>
  <c r="AA200" i="5" a="1"/>
  <c r="AA200" i="5" s="1"/>
  <c r="AE200" i="5" s="1"/>
  <c r="AA175" i="5" a="1"/>
  <c r="AA175" i="5" s="1"/>
  <c r="AE175" i="5" s="1"/>
  <c r="AA174" i="5" a="1"/>
  <c r="AA174" i="5" s="1"/>
  <c r="AE174" i="5" s="1"/>
  <c r="AA101" i="5" a="1"/>
  <c r="AA101" i="5" s="1"/>
  <c r="AE101" i="5" s="1"/>
  <c r="AA76" i="5" a="1"/>
  <c r="AA76" i="5" s="1"/>
  <c r="AE76" i="5" s="1"/>
  <c r="AA123" i="5" a="1"/>
  <c r="AA123" i="5" s="1"/>
  <c r="AE123" i="5" s="1"/>
  <c r="AA98" i="5" a="1"/>
  <c r="AA98" i="5" s="1"/>
  <c r="AE98" i="5" s="1"/>
  <c r="AA49" i="5" a="1"/>
  <c r="AA49" i="5" s="1"/>
  <c r="AE49" i="5" s="1"/>
  <c r="AA359" i="5" a="1"/>
  <c r="AA359" i="5" s="1"/>
  <c r="AE359" i="5" s="1"/>
  <c r="AA141" i="5" a="1"/>
  <c r="AA141" i="5" s="1"/>
  <c r="AE141" i="5" s="1"/>
  <c r="AA44" i="5" a="1"/>
  <c r="AA44" i="5" s="1"/>
  <c r="AE44" i="5" s="1"/>
  <c r="AA488" i="5" a="1"/>
  <c r="AA488" i="5" s="1"/>
  <c r="AE488" i="5" s="1"/>
  <c r="AA465" i="5" a="1"/>
  <c r="AA465" i="5" s="1"/>
  <c r="AE465" i="5" s="1"/>
  <c r="AA464" i="5" a="1"/>
  <c r="AA464" i="5" s="1"/>
  <c r="AE464" i="5" s="1"/>
  <c r="AA441" i="5" a="1"/>
  <c r="AA441" i="5" s="1"/>
  <c r="AE441" i="5" s="1"/>
  <c r="AA374" i="5" a="1"/>
  <c r="AA374" i="5" s="1"/>
  <c r="AE374" i="5" s="1"/>
  <c r="AA301" i="5" a="1"/>
  <c r="AA301" i="5" s="1"/>
  <c r="AE301" i="5" s="1"/>
  <c r="AA228" i="5" a="1"/>
  <c r="AA228" i="5" s="1"/>
  <c r="AE228" i="5" s="1"/>
  <c r="AA179" i="5" a="1"/>
  <c r="AA179" i="5" s="1"/>
  <c r="AE179" i="5" s="1"/>
  <c r="AA226" i="5" a="1"/>
  <c r="AA226" i="5" s="1"/>
  <c r="AE226" i="5" s="1"/>
  <c r="AA177" i="5" a="1"/>
  <c r="AA177" i="5" s="1"/>
  <c r="AE177" i="5" s="1"/>
  <c r="AA176" i="5" a="1"/>
  <c r="AA176" i="5" s="1"/>
  <c r="AE176" i="5" s="1"/>
  <c r="AA151" i="5" a="1"/>
  <c r="AA151" i="5" s="1"/>
  <c r="AE151" i="5" s="1"/>
  <c r="AA150" i="5" a="1"/>
  <c r="AA150" i="5" s="1"/>
  <c r="AE150" i="5" s="1"/>
  <c r="AA77" i="5" a="1"/>
  <c r="AA77" i="5" s="1"/>
  <c r="AE77" i="5" s="1"/>
  <c r="AA52" i="5" a="1"/>
  <c r="AA52" i="5" s="1"/>
  <c r="AE52" i="5" s="1"/>
  <c r="AA99" i="5" a="1"/>
  <c r="AA99" i="5" s="1"/>
  <c r="AE99" i="5" s="1"/>
  <c r="AA74" i="5" a="1"/>
  <c r="AA74" i="5" s="1"/>
  <c r="AE74" i="5" s="1"/>
  <c r="AA25" i="5" a="1"/>
  <c r="AA25" i="5" s="1"/>
  <c r="AE25" i="5" s="1"/>
  <c r="AA71" i="5" a="1"/>
  <c r="AA71" i="5" s="1"/>
  <c r="AE71" i="5" s="1"/>
  <c r="AA117" i="5" a="1"/>
  <c r="AA117" i="5" s="1"/>
  <c r="AE117" i="5" s="1"/>
  <c r="AA20" i="5" a="1"/>
  <c r="AA20" i="5" s="1"/>
  <c r="AE20" i="5" s="1"/>
  <c r="AA466" i="5" a="1"/>
  <c r="AA466" i="5" s="1"/>
  <c r="AE466" i="5" s="1"/>
  <c r="AA443" i="5" a="1"/>
  <c r="AA443" i="5" s="1"/>
  <c r="AE443" i="5" s="1"/>
  <c r="AA442" i="5" a="1"/>
  <c r="AA442" i="5" s="1"/>
  <c r="AE442" i="5" s="1"/>
  <c r="AA419" i="5" a="1"/>
  <c r="AA419" i="5" s="1"/>
  <c r="AE419" i="5" s="1"/>
  <c r="AA350" i="5" a="1"/>
  <c r="AA350" i="5" s="1"/>
  <c r="AE350" i="5" s="1"/>
  <c r="AA277" i="5" a="1"/>
  <c r="AA277" i="5" s="1"/>
  <c r="AE277" i="5" s="1"/>
  <c r="AA204" i="5" a="1"/>
  <c r="AA204" i="5" s="1"/>
  <c r="AE204" i="5" s="1"/>
  <c r="AA155" i="5" a="1"/>
  <c r="AA155" i="5" s="1"/>
  <c r="AE155" i="5" s="1"/>
  <c r="AA202" i="5" a="1"/>
  <c r="AA202" i="5" s="1"/>
  <c r="AE202" i="5" s="1"/>
  <c r="AA153" i="5" a="1"/>
  <c r="AA153" i="5" s="1"/>
  <c r="AE153" i="5" s="1"/>
  <c r="AA152" i="5" a="1"/>
  <c r="AA152" i="5" s="1"/>
  <c r="AE152" i="5" s="1"/>
  <c r="AA127" i="5" a="1"/>
  <c r="AA127" i="5" s="1"/>
  <c r="AE127" i="5" s="1"/>
  <c r="AA126" i="5" a="1"/>
  <c r="AA126" i="5" s="1"/>
  <c r="AE126" i="5" s="1"/>
  <c r="AA53" i="5" a="1"/>
  <c r="AA53" i="5" s="1"/>
  <c r="AE53" i="5" s="1"/>
  <c r="AA28" i="5" a="1"/>
  <c r="AA28" i="5" s="1"/>
  <c r="AE28" i="5" s="1"/>
  <c r="AA75" i="5" a="1"/>
  <c r="AA75" i="5" s="1"/>
  <c r="AE75" i="5" s="1"/>
  <c r="AA50" i="5" a="1"/>
  <c r="AA50" i="5" s="1"/>
  <c r="AE50" i="5" s="1"/>
  <c r="AA143" i="5" a="1"/>
  <c r="AA143" i="5" s="1"/>
  <c r="AE143" i="5" s="1"/>
  <c r="AA310" i="5" a="1"/>
  <c r="AA310" i="5" s="1"/>
  <c r="AE310" i="5" s="1"/>
  <c r="AA93" i="5" a="1"/>
  <c r="AA93" i="5" s="1"/>
  <c r="AE93" i="5" s="1"/>
  <c r="AA489" i="5" a="1"/>
  <c r="AA489" i="5" s="1"/>
  <c r="AE489" i="5" s="1"/>
  <c r="AA444" i="5" a="1"/>
  <c r="AA444" i="5" s="1"/>
  <c r="AE444" i="5" s="1"/>
  <c r="AA421" i="5" a="1"/>
  <c r="AA421" i="5" s="1"/>
  <c r="AE421" i="5" s="1"/>
  <c r="AA420" i="5" a="1"/>
  <c r="AA420" i="5" s="1"/>
  <c r="AE420" i="5" s="1"/>
  <c r="AA397" i="5" a="1"/>
  <c r="AA397" i="5" s="1"/>
  <c r="AE397" i="5" s="1"/>
  <c r="AA326" i="5" a="1"/>
  <c r="AA326" i="5" s="1"/>
  <c r="AE326" i="5" s="1"/>
  <c r="AA253" i="5" a="1"/>
  <c r="AA253" i="5" s="1"/>
  <c r="AE253" i="5" s="1"/>
  <c r="AA180" i="5" a="1"/>
  <c r="AA180" i="5" s="1"/>
  <c r="AE180" i="5" s="1"/>
  <c r="AA131" i="5" a="1"/>
  <c r="AA131" i="5" s="1"/>
  <c r="AE131" i="5" s="1"/>
  <c r="AA178" i="5" a="1"/>
  <c r="AA178" i="5" s="1"/>
  <c r="AE178" i="5" s="1"/>
  <c r="AA129" i="5" a="1"/>
  <c r="AA129" i="5" s="1"/>
  <c r="AE129" i="5" s="1"/>
  <c r="AA128" i="5" a="1"/>
  <c r="AA128" i="5" s="1"/>
  <c r="AE128" i="5" s="1"/>
  <c r="AA103" i="5" a="1"/>
  <c r="AA103" i="5" s="1"/>
  <c r="AE103" i="5" s="1"/>
  <c r="AA102" i="5" a="1"/>
  <c r="AA102" i="5" s="1"/>
  <c r="AE102" i="5" s="1"/>
  <c r="AA29" i="5" a="1"/>
  <c r="AA29" i="5" s="1"/>
  <c r="AE29" i="5" s="1"/>
  <c r="AA4" i="5" a="1"/>
  <c r="AA4" i="5" s="1"/>
  <c r="AE4" i="5" s="1"/>
  <c r="AA51" i="5" a="1"/>
  <c r="AA51" i="5" s="1"/>
  <c r="AE51" i="5" s="1"/>
  <c r="AA26" i="5" a="1"/>
  <c r="AA26" i="5" s="1"/>
  <c r="AE26" i="5" s="1"/>
  <c r="AA70" i="5" a="1"/>
  <c r="AA70" i="5" s="1"/>
  <c r="AE70" i="5" s="1"/>
  <c r="AA69" i="5" a="1"/>
  <c r="AA69" i="5" s="1"/>
  <c r="AE69" i="5" s="1"/>
  <c r="AA467" i="5" a="1"/>
  <c r="AA467" i="5" s="1"/>
  <c r="AE467" i="5" s="1"/>
  <c r="AA422" i="5" a="1"/>
  <c r="AA422" i="5" s="1"/>
  <c r="AE422" i="5" s="1"/>
  <c r="AA399" i="5" a="1"/>
  <c r="AA399" i="5" s="1"/>
  <c r="AE399" i="5" s="1"/>
  <c r="AA398" i="5" a="1"/>
  <c r="AA398" i="5" s="1"/>
  <c r="AE398" i="5" s="1"/>
  <c r="AA375" i="5" a="1"/>
  <c r="AA375" i="5" s="1"/>
  <c r="AE375" i="5" s="1"/>
  <c r="AA302" i="5" a="1"/>
  <c r="AA302" i="5" s="1"/>
  <c r="AE302" i="5" s="1"/>
  <c r="AA229" i="5" a="1"/>
  <c r="AA229" i="5" s="1"/>
  <c r="AE229" i="5" s="1"/>
  <c r="AA156" i="5" a="1"/>
  <c r="AA156" i="5" s="1"/>
  <c r="AE156" i="5" s="1"/>
  <c r="AA107" i="5" a="1"/>
  <c r="AA107" i="5" s="1"/>
  <c r="AE107" i="5" s="1"/>
  <c r="AA154" i="5" a="1"/>
  <c r="AA154" i="5" s="1"/>
  <c r="AE154" i="5" s="1"/>
  <c r="AA105" i="5" a="1"/>
  <c r="AA105" i="5" s="1"/>
  <c r="AE105" i="5" s="1"/>
  <c r="AA104" i="5" a="1"/>
  <c r="AA104" i="5" s="1"/>
  <c r="AE104" i="5" s="1"/>
  <c r="AA79" i="5" a="1"/>
  <c r="AA79" i="5" s="1"/>
  <c r="AE79" i="5" s="1"/>
  <c r="AA78" i="5" a="1"/>
  <c r="AA78" i="5" s="1"/>
  <c r="AE78" i="5" s="1"/>
  <c r="AA5" i="5" a="1"/>
  <c r="AA5" i="5" s="1"/>
  <c r="AE5" i="5" s="1"/>
  <c r="AA426" i="5" a="1"/>
  <c r="AA426" i="5" s="1"/>
  <c r="AE426" i="5" s="1"/>
  <c r="AA27" i="5" a="1"/>
  <c r="AA27" i="5" s="1"/>
  <c r="AE27" i="5" s="1"/>
  <c r="AA382" i="5" a="1"/>
  <c r="AA382" i="5" s="1"/>
  <c r="AE382" i="5" s="1"/>
  <c r="AA494" i="5" a="1"/>
  <c r="AA494" i="5" s="1"/>
  <c r="AE494" i="5" s="1"/>
  <c r="AA45" i="5" a="1"/>
  <c r="AA45" i="5" s="1"/>
  <c r="AE45" i="5" s="1"/>
  <c r="AA445" i="5" a="1"/>
  <c r="AA445" i="5" s="1"/>
  <c r="AE445" i="5" s="1"/>
  <c r="AA377" i="5" a="1"/>
  <c r="AA377" i="5" s="1"/>
  <c r="AE377" i="5" s="1"/>
  <c r="AA376" i="5" a="1"/>
  <c r="AA376" i="5" s="1"/>
  <c r="AE376" i="5" s="1"/>
  <c r="AA352" i="5" a="1"/>
  <c r="AA352" i="5" s="1"/>
  <c r="AE352" i="5" s="1"/>
  <c r="AA351" i="5" a="1"/>
  <c r="AA351" i="5" s="1"/>
  <c r="AE351" i="5" s="1"/>
  <c r="AA278" i="5" a="1"/>
  <c r="AA278" i="5" s="1"/>
  <c r="AE278" i="5" s="1"/>
  <c r="AA205" i="5" a="1"/>
  <c r="AA205" i="5" s="1"/>
  <c r="AE205" i="5" s="1"/>
  <c r="AA132" i="5" a="1"/>
  <c r="AA132" i="5" s="1"/>
  <c r="AE132" i="5" s="1"/>
  <c r="AA83" i="5" a="1"/>
  <c r="AA83" i="5" s="1"/>
  <c r="AE83" i="5" s="1"/>
  <c r="AA130" i="5" a="1"/>
  <c r="AA130" i="5" s="1"/>
  <c r="AE130" i="5" s="1"/>
  <c r="AA81" i="5" a="1"/>
  <c r="AA81" i="5" s="1"/>
  <c r="AE81" i="5" s="1"/>
  <c r="AA80" i="5" a="1"/>
  <c r="AA80" i="5" s="1"/>
  <c r="AE80" i="5" s="1"/>
  <c r="AA55" i="5" a="1"/>
  <c r="AA55" i="5" s="1"/>
  <c r="AE55" i="5" s="1"/>
  <c r="AA54" i="5" a="1"/>
  <c r="AA54" i="5" s="1"/>
  <c r="AE54" i="5" s="1"/>
  <c r="AA215" i="5" a="1"/>
  <c r="AA215" i="5" s="1"/>
  <c r="AE215" i="5" s="1"/>
  <c r="AA334" i="5" a="1"/>
  <c r="AA334" i="5" s="1"/>
  <c r="AE334" i="5" s="1"/>
  <c r="AA3" i="5" a="1"/>
  <c r="AA3" i="5" s="1"/>
  <c r="AE3" i="5" s="1"/>
  <c r="AA495" i="5" a="1"/>
  <c r="AA495" i="5" s="1"/>
  <c r="AE495" i="5" s="1"/>
  <c r="AA449" i="5" a="1"/>
  <c r="AA449" i="5" s="1"/>
  <c r="AE449" i="5" s="1"/>
  <c r="AA21" i="5" a="1"/>
  <c r="AA21" i="5" s="1"/>
  <c r="AE21" i="5" s="1"/>
  <c r="AA423" i="5" a="1"/>
  <c r="AA423" i="5" s="1"/>
  <c r="AE423" i="5" s="1"/>
  <c r="AA354" i="5" a="1"/>
  <c r="AA354" i="5" s="1"/>
  <c r="AE354" i="5" s="1"/>
  <c r="AA353" i="5" a="1"/>
  <c r="AA353" i="5" s="1"/>
  <c r="AE353" i="5" s="1"/>
  <c r="AA328" i="5" a="1"/>
  <c r="AA328" i="5" s="1"/>
  <c r="AE328" i="5" s="1"/>
  <c r="AA327" i="5" a="1"/>
  <c r="AA327" i="5" s="1"/>
  <c r="AE327" i="5" s="1"/>
  <c r="AA254" i="5" a="1"/>
  <c r="AA254" i="5" s="1"/>
  <c r="AE254" i="5" s="1"/>
  <c r="AA181" i="5" a="1"/>
  <c r="AA181" i="5" s="1"/>
  <c r="AE181" i="5" s="1"/>
  <c r="AA108" i="5" a="1"/>
  <c r="AA108" i="5" s="1"/>
  <c r="AE108" i="5" s="1"/>
  <c r="AA59" i="5" a="1"/>
  <c r="AA59" i="5" s="1"/>
  <c r="AE59" i="5" s="1"/>
  <c r="AA106" i="5" a="1"/>
  <c r="AA106" i="5" s="1"/>
  <c r="AE106" i="5" s="1"/>
  <c r="AA57" i="5" a="1"/>
  <c r="AA57" i="5" s="1"/>
  <c r="AE57" i="5" s="1"/>
  <c r="AA56" i="5" a="1"/>
  <c r="AA56" i="5" s="1"/>
  <c r="AE56" i="5" s="1"/>
  <c r="AA31" i="5" a="1"/>
  <c r="AA31" i="5" s="1"/>
  <c r="AE31" i="5" s="1"/>
  <c r="AA30" i="5" a="1"/>
  <c r="AA30" i="5" s="1"/>
  <c r="AE30" i="5" s="1"/>
  <c r="AA498" i="5" a="1"/>
  <c r="AA498" i="5" s="1"/>
  <c r="AE498" i="5" s="1"/>
  <c r="AA166" i="5" a="1"/>
  <c r="AA166" i="5" s="1"/>
  <c r="AE166" i="5" s="1"/>
  <c r="AA404" i="5" a="1"/>
  <c r="AA404" i="5" s="1"/>
  <c r="AE404" i="5" s="1"/>
  <c r="AA472" i="5" a="1"/>
  <c r="AA472" i="5" s="1"/>
  <c r="AE472" i="5" s="1"/>
  <c r="AA427" i="5" a="1"/>
  <c r="AA427" i="5" s="1"/>
  <c r="AE427" i="5" s="1"/>
  <c r="AA490" i="5" a="1"/>
  <c r="AA490" i="5" s="1"/>
  <c r="AE490" i="5" s="1"/>
  <c r="AA400" i="5" a="1"/>
  <c r="AA400" i="5" s="1"/>
  <c r="AE400" i="5" s="1"/>
  <c r="AA330" i="5" a="1"/>
  <c r="AA330" i="5" s="1"/>
  <c r="AE330" i="5" s="1"/>
  <c r="AA329" i="5" a="1"/>
  <c r="AA329" i="5" s="1"/>
  <c r="AE329" i="5" s="1"/>
  <c r="AA304" i="5" a="1"/>
  <c r="AA304" i="5" s="1"/>
  <c r="AE304" i="5" s="1"/>
  <c r="AA303" i="5" a="1"/>
  <c r="AA303" i="5" s="1"/>
  <c r="AE303" i="5" s="1"/>
  <c r="AA230" i="5" a="1"/>
  <c r="AA230" i="5" s="1"/>
  <c r="AE230" i="5" s="1"/>
  <c r="AA157" i="5" a="1"/>
  <c r="AA157" i="5" s="1"/>
  <c r="AE157" i="5" s="1"/>
  <c r="AA84" i="5" a="1"/>
  <c r="AA84" i="5" s="1"/>
  <c r="AE84" i="5" s="1"/>
  <c r="AA35" i="5" a="1"/>
  <c r="AA35" i="5" s="1"/>
  <c r="AE35" i="5" s="1"/>
  <c r="AA82" i="5" a="1"/>
  <c r="AA82" i="5" s="1"/>
  <c r="AE82" i="5" s="1"/>
  <c r="AA33" i="5" a="1"/>
  <c r="AA33" i="5" s="1"/>
  <c r="AE33" i="5" s="1"/>
  <c r="AA32" i="5" a="1"/>
  <c r="AA32" i="5" s="1"/>
  <c r="AE32" i="5" s="1"/>
  <c r="AA7" i="5" a="1"/>
  <c r="AA7" i="5" s="1"/>
  <c r="AE7" i="5" s="1"/>
  <c r="AA6" i="5" a="1"/>
  <c r="AA6" i="5" s="1"/>
  <c r="AE6" i="5" s="1"/>
  <c r="AA475" i="5" a="1"/>
  <c r="AA475" i="5" s="1"/>
  <c r="AE475" i="5" s="1"/>
  <c r="AA46" i="5" a="1"/>
  <c r="AA46" i="5" s="1"/>
  <c r="AE46" i="5" s="1"/>
  <c r="AA496" i="5" a="1"/>
  <c r="AA496" i="5" s="1"/>
  <c r="AE496" i="5" s="1"/>
  <c r="AA450" i="5" a="1"/>
  <c r="AA450" i="5" s="1"/>
  <c r="AE450" i="5" s="1"/>
  <c r="AA405" i="5" a="1"/>
  <c r="AA405" i="5" s="1"/>
  <c r="AE405" i="5" s="1"/>
  <c r="AA468" i="5" a="1"/>
  <c r="AA468" i="5" s="1"/>
  <c r="AE468" i="5" s="1"/>
  <c r="AA378" i="5" a="1"/>
  <c r="AA378" i="5" s="1"/>
  <c r="AE378" i="5" s="1"/>
  <c r="AA306" i="5" a="1"/>
  <c r="AA306" i="5" s="1"/>
  <c r="AE306" i="5" s="1"/>
  <c r="AA305" i="5" a="1"/>
  <c r="AA305" i="5" s="1"/>
  <c r="AE305" i="5" s="1"/>
  <c r="AA280" i="5" a="1"/>
  <c r="AA280" i="5" s="1"/>
  <c r="AE280" i="5" s="1"/>
  <c r="AA279" i="5" a="1"/>
  <c r="AA279" i="5" s="1"/>
  <c r="AE279" i="5" s="1"/>
  <c r="AA206" i="5" a="1"/>
  <c r="AA206" i="5" s="1"/>
  <c r="AE206" i="5" s="1"/>
  <c r="AA133" i="5" a="1"/>
  <c r="AA133" i="5" s="1"/>
  <c r="AE133" i="5" s="1"/>
  <c r="AA60" i="5" a="1"/>
  <c r="AA60" i="5" s="1"/>
  <c r="AE60" i="5" s="1"/>
  <c r="AA11" i="5" a="1"/>
  <c r="AA11" i="5" s="1"/>
  <c r="AE11" i="5" s="1"/>
  <c r="AA58" i="5" a="1"/>
  <c r="AA58" i="5" s="1"/>
  <c r="AE58" i="5" s="1"/>
  <c r="AA9" i="5" a="1"/>
  <c r="AA9" i="5" s="1"/>
  <c r="AE9" i="5" s="1"/>
  <c r="AA8" i="5" a="1"/>
  <c r="AA8" i="5" s="1"/>
  <c r="AE8" i="5" s="1"/>
  <c r="AA492" i="5" a="1"/>
  <c r="AA492" i="5" s="1"/>
  <c r="AE492" i="5" s="1"/>
  <c r="AA499" i="5" a="1"/>
  <c r="AA499" i="5" s="1"/>
  <c r="AE499" i="5" s="1"/>
  <c r="AA453" i="5" a="1"/>
  <c r="AA453" i="5" s="1"/>
  <c r="AE453" i="5" s="1"/>
  <c r="AA497" i="5" a="1"/>
  <c r="AA497" i="5" s="1"/>
  <c r="AE497" i="5" s="1"/>
  <c r="AA473" i="5" a="1"/>
  <c r="AA473" i="5" s="1"/>
  <c r="AE473" i="5" s="1"/>
  <c r="AA428" i="5" a="1"/>
  <c r="AA428" i="5" s="1"/>
  <c r="AE428" i="5" s="1"/>
  <c r="AA383" i="5" a="1"/>
  <c r="AA383" i="5" s="1"/>
  <c r="AE383" i="5" s="1"/>
  <c r="Z2" i="5"/>
  <c r="AA2" i="5" s="1" a="1"/>
  <c r="AA2" i="5" s="1"/>
  <c r="AA446" i="5" a="1"/>
  <c r="AA446" i="5" s="1"/>
  <c r="AE446" i="5" s="1"/>
  <c r="AA355" i="5" a="1"/>
  <c r="AA355" i="5" s="1"/>
  <c r="AE355" i="5" s="1"/>
  <c r="AA282" i="5" a="1"/>
  <c r="AA282" i="5" s="1"/>
  <c r="AE282" i="5" s="1"/>
  <c r="AA281" i="5" a="1"/>
  <c r="AA281" i="5" s="1"/>
  <c r="AE281" i="5" s="1"/>
  <c r="AA256" i="5" a="1"/>
  <c r="AA256" i="5" s="1"/>
  <c r="AE256" i="5" s="1"/>
  <c r="AA255" i="5" a="1"/>
  <c r="AA255" i="5" s="1"/>
  <c r="AE255" i="5" s="1"/>
  <c r="AA182" i="5" a="1"/>
  <c r="AA182" i="5" s="1"/>
  <c r="AE182" i="5" s="1"/>
  <c r="AA109" i="5" a="1"/>
  <c r="AA109" i="5" s="1"/>
  <c r="AE109" i="5" s="1"/>
  <c r="AA36" i="5" a="1"/>
  <c r="AA36" i="5" s="1"/>
  <c r="AE36" i="5" s="1"/>
  <c r="AA471" i="5" a="1"/>
  <c r="AA471" i="5" s="1"/>
  <c r="AE471" i="5" s="1"/>
  <c r="AA34" i="5" a="1"/>
  <c r="AA34" i="5" s="1"/>
  <c r="AE34" i="5" s="1"/>
  <c r="AA335" i="5" a="1"/>
  <c r="AA335" i="5" s="1"/>
  <c r="AE335" i="5" s="1"/>
  <c r="AA167" i="5" a="1"/>
  <c r="AA167" i="5" s="1"/>
  <c r="AE167" i="5" s="1"/>
  <c r="AA286" i="5" a="1"/>
  <c r="AA286" i="5" s="1"/>
  <c r="AE286" i="5" s="1"/>
  <c r="AA476" i="5" a="1"/>
  <c r="AA476" i="5" s="1"/>
  <c r="AE476" i="5" s="1"/>
  <c r="AA431" i="5" a="1"/>
  <c r="AA431" i="5" s="1"/>
  <c r="AE431" i="5" s="1"/>
  <c r="AA474" i="5" a="1"/>
  <c r="AA474" i="5" s="1"/>
  <c r="AE474" i="5" s="1"/>
  <c r="AA451" i="5" a="1"/>
  <c r="AA451" i="5" s="1"/>
  <c r="AE451" i="5" s="1"/>
  <c r="AA406" i="5" a="1"/>
  <c r="AA406" i="5" s="1"/>
  <c r="AE406" i="5" s="1"/>
  <c r="AA360" i="5" a="1"/>
  <c r="AA360" i="5" s="1"/>
  <c r="AE360" i="5" s="1"/>
  <c r="AA491" i="5" a="1"/>
  <c r="AA491" i="5" s="1"/>
  <c r="AE491" i="5" s="1"/>
  <c r="AA401" i="5" a="1"/>
  <c r="AA401" i="5" s="1"/>
  <c r="AE401" i="5" s="1"/>
  <c r="AA331" i="5" a="1"/>
  <c r="AA331" i="5" s="1"/>
  <c r="AE331" i="5" s="1"/>
  <c r="AA258" i="5" a="1"/>
  <c r="AA258" i="5" s="1"/>
  <c r="AE258" i="5" s="1"/>
  <c r="AA257" i="5" a="1"/>
  <c r="AA257" i="5" s="1"/>
  <c r="AE257" i="5" s="1"/>
  <c r="AA232" i="5" a="1"/>
  <c r="AA232" i="5" s="1"/>
  <c r="AE232" i="5" s="1"/>
  <c r="AA231" i="5" a="1"/>
  <c r="AA231" i="5" s="1"/>
  <c r="AE231" i="5" s="1"/>
  <c r="AA158" i="5" a="1"/>
  <c r="AA158" i="5" s="1"/>
  <c r="AE158" i="5" s="1"/>
  <c r="AA85" i="5" a="1"/>
  <c r="AA85" i="5" s="1"/>
  <c r="AE85" i="5" s="1"/>
  <c r="AA12" i="5" a="1"/>
  <c r="AA12" i="5" s="1"/>
  <c r="AE12" i="5" s="1"/>
  <c r="AA263" i="5" a="1"/>
  <c r="AA263" i="5" s="1"/>
  <c r="AE263" i="5" s="1"/>
  <c r="AA10" i="5" a="1"/>
  <c r="AA10" i="5" s="1"/>
  <c r="AE10" i="5" s="1"/>
  <c r="AA23" i="5" a="1"/>
  <c r="AA23" i="5" s="1"/>
  <c r="AE23" i="5" s="1"/>
  <c r="AA470" i="5" a="1"/>
  <c r="AA470" i="5" s="1"/>
  <c r="AE470" i="5" s="1"/>
  <c r="AA94" i="5" a="1"/>
  <c r="AA94" i="5" s="1"/>
  <c r="AE94" i="5" s="1"/>
  <c r="AA454" i="5" a="1"/>
  <c r="AA454" i="5" s="1"/>
  <c r="AE454" i="5" s="1"/>
  <c r="AA409" i="5" a="1"/>
  <c r="AA409" i="5" s="1"/>
  <c r="AE409" i="5" s="1"/>
  <c r="AA452" i="5" a="1"/>
  <c r="AA452" i="5" s="1"/>
  <c r="AE452" i="5" s="1"/>
  <c r="AA429" i="5" a="1"/>
  <c r="AA429" i="5" s="1"/>
  <c r="AE429" i="5" s="1"/>
  <c r="AA384" i="5" a="1"/>
  <c r="AA384" i="5" s="1"/>
  <c r="AE384" i="5" s="1"/>
  <c r="AA336" i="5" a="1"/>
  <c r="AA336" i="5" s="1"/>
  <c r="AE336" i="5" s="1"/>
  <c r="AA469" i="5" a="1"/>
  <c r="AA469" i="5" s="1"/>
  <c r="AE469" i="5" s="1"/>
  <c r="AA379" i="5" a="1"/>
  <c r="AA379" i="5" s="1"/>
  <c r="AE379" i="5" s="1"/>
  <c r="AA307" i="5" a="1"/>
  <c r="AA307" i="5" s="1"/>
  <c r="AE307" i="5" s="1"/>
  <c r="AA234" i="5" a="1"/>
  <c r="AA234" i="5" s="1"/>
  <c r="AE234" i="5" s="1"/>
  <c r="AA233" i="5" a="1"/>
  <c r="AA233" i="5" s="1"/>
  <c r="AE233" i="5" s="1"/>
  <c r="AA208" i="5" a="1"/>
  <c r="AA208" i="5" s="1"/>
  <c r="AE208" i="5" s="1"/>
  <c r="AA207" i="5" a="1"/>
  <c r="AA207" i="5" s="1"/>
  <c r="AE207" i="5" s="1"/>
  <c r="AA134" i="5" a="1"/>
  <c r="AA134" i="5" s="1"/>
  <c r="AE134" i="5" s="1"/>
  <c r="AA61" i="5" a="1"/>
  <c r="AA61" i="5" s="1"/>
  <c r="AE61" i="5" s="1"/>
  <c r="AA287" i="5" a="1"/>
  <c r="AA287" i="5" s="1"/>
  <c r="AE287" i="5" s="1"/>
  <c r="AA95" i="5" a="1"/>
  <c r="AA95" i="5" s="1"/>
  <c r="AE95" i="5" s="1"/>
  <c r="AA239" i="5" a="1"/>
  <c r="AA239" i="5" s="1"/>
  <c r="AE239" i="5" s="1"/>
  <c r="AA238" i="5" a="1"/>
  <c r="AA238" i="5" s="1"/>
  <c r="AE238" i="5" s="1"/>
  <c r="AA190" i="5" a="1"/>
  <c r="AA190" i="5" s="1"/>
  <c r="AE190" i="5" s="1"/>
  <c r="AA477" i="5" a="1"/>
  <c r="AA477" i="5" s="1"/>
  <c r="AE477" i="5" s="1"/>
  <c r="AA432" i="5" a="1"/>
  <c r="AA432" i="5" s="1"/>
  <c r="AE432" i="5" s="1"/>
  <c r="AA387" i="5" a="1"/>
  <c r="AA387" i="5" s="1"/>
  <c r="AE387" i="5" s="1"/>
  <c r="AA430" i="5" a="1"/>
  <c r="AA430" i="5" s="1"/>
  <c r="AE430" i="5" s="1"/>
  <c r="AA407" i="5" a="1"/>
  <c r="AA407" i="5" s="1"/>
  <c r="AE407" i="5" s="1"/>
  <c r="AA361" i="5" a="1"/>
  <c r="AA361" i="5" s="1"/>
  <c r="AE361" i="5" s="1"/>
  <c r="AA312" i="5" a="1"/>
  <c r="AA312" i="5" s="1"/>
  <c r="AE312" i="5" s="1"/>
  <c r="P2" i="5"/>
  <c r="BS495" i="5"/>
  <c r="BS458" i="5"/>
  <c r="BS451" i="5"/>
  <c r="BS427" i="5"/>
  <c r="BS410" i="5"/>
  <c r="BS463" i="5"/>
  <c r="BS415" i="5"/>
  <c r="BS493" i="5"/>
  <c r="BS484" i="5"/>
  <c r="BS477" i="5"/>
  <c r="BS403" i="5"/>
  <c r="BS475" i="5"/>
  <c r="BS444" i="5"/>
  <c r="BS432" i="5"/>
  <c r="BS378" i="5"/>
  <c r="BS500" i="5"/>
  <c r="BS491" i="5"/>
  <c r="BS482" i="5"/>
  <c r="BS456" i="5"/>
  <c r="BS420" i="5"/>
  <c r="BS498" i="5"/>
  <c r="BS468" i="5"/>
  <c r="BS449" i="5"/>
  <c r="BS437" i="5"/>
  <c r="BS425" i="5"/>
  <c r="BS408" i="5"/>
  <c r="BS473" i="5"/>
  <c r="BS442" i="5"/>
  <c r="BS430" i="5"/>
  <c r="BS413" i="5"/>
  <c r="BS391" i="5"/>
  <c r="BS489" i="5"/>
  <c r="BS461" i="5"/>
  <c r="BS454" i="5"/>
  <c r="BS435" i="5"/>
  <c r="BS418" i="5"/>
  <c r="BS396" i="5"/>
  <c r="BS386" i="5"/>
  <c r="BS381" i="5"/>
  <c r="BS376" i="5"/>
  <c r="BS371" i="5"/>
  <c r="BS366" i="5"/>
  <c r="BS496" i="5"/>
  <c r="BS487" i="5"/>
  <c r="BS471" i="5"/>
  <c r="BS440" i="5"/>
  <c r="BS428" i="5"/>
  <c r="BS411" i="5"/>
  <c r="BS459" i="5"/>
  <c r="BS452" i="5"/>
  <c r="BS445" i="5"/>
  <c r="BS433" i="5"/>
  <c r="BS478" i="5"/>
  <c r="BS464" i="5"/>
  <c r="BS421" i="5"/>
  <c r="BS416" i="5"/>
  <c r="BS492" i="5"/>
  <c r="BS476" i="5"/>
  <c r="BS483" i="5"/>
  <c r="BS450" i="5"/>
  <c r="BS438" i="5"/>
  <c r="BS426" i="5"/>
  <c r="BS397" i="5"/>
  <c r="BS474" i="5"/>
  <c r="BS414" i="5"/>
  <c r="BS499" i="5"/>
  <c r="BS490" i="5"/>
  <c r="BS462" i="5"/>
  <c r="BS443" i="5"/>
  <c r="BS431" i="5"/>
  <c r="BS481" i="5"/>
  <c r="BS455" i="5"/>
  <c r="BS448" i="5"/>
  <c r="BS436" i="5"/>
  <c r="BS424" i="5"/>
  <c r="BS419" i="5"/>
  <c r="BS402" i="5"/>
  <c r="BS488" i="5"/>
  <c r="BS460" i="5"/>
  <c r="BS441" i="5"/>
  <c r="BS352" i="5"/>
  <c r="BS307" i="5"/>
  <c r="BS297" i="5"/>
  <c r="BS277" i="5"/>
  <c r="BS409" i="5"/>
  <c r="BS340" i="5"/>
  <c r="BS322" i="5"/>
  <c r="BS312" i="5"/>
  <c r="BS302" i="5"/>
  <c r="BS264" i="5"/>
  <c r="BS388" i="5"/>
  <c r="BS367" i="5"/>
  <c r="BS360" i="5"/>
  <c r="BS345" i="5"/>
  <c r="BS315" i="5"/>
  <c r="BS282" i="5"/>
  <c r="BS479" i="5"/>
  <c r="BS467" i="5"/>
  <c r="BS369" i="5"/>
  <c r="BS355" i="5"/>
  <c r="BS350" i="5"/>
  <c r="BS335" i="5"/>
  <c r="BS320" i="5"/>
  <c r="BS377" i="5"/>
  <c r="BS375" i="5"/>
  <c r="BS343" i="5"/>
  <c r="BS330" i="5"/>
  <c r="BS325" i="5"/>
  <c r="BS275" i="5"/>
  <c r="BS379" i="5"/>
  <c r="BS373" i="5"/>
  <c r="BS365" i="5"/>
  <c r="BS300" i="5"/>
  <c r="BS292" i="5"/>
  <c r="BS287" i="5"/>
  <c r="BS447" i="5"/>
  <c r="BS412" i="5"/>
  <c r="BS399" i="5"/>
  <c r="BS439" i="5"/>
  <c r="BS405" i="5"/>
  <c r="BS390" i="5"/>
  <c r="BS363" i="5"/>
  <c r="BS338" i="5"/>
  <c r="BS310" i="5"/>
  <c r="BS494" i="5"/>
  <c r="BS486" i="5"/>
  <c r="BS470" i="5"/>
  <c r="BS392" i="5"/>
  <c r="BS358" i="5"/>
  <c r="BS348" i="5"/>
  <c r="BS333" i="5"/>
  <c r="BS313" i="5"/>
  <c r="BS305" i="5"/>
  <c r="BS295" i="5"/>
  <c r="BS265" i="5"/>
  <c r="BS245" i="5"/>
  <c r="BS394" i="5"/>
  <c r="BS328" i="5"/>
  <c r="BS318" i="5"/>
  <c r="BS285" i="5"/>
  <c r="BS273" i="5"/>
  <c r="BS255" i="5"/>
  <c r="BS466" i="5"/>
  <c r="BS361" i="5"/>
  <c r="BS353" i="5"/>
  <c r="BS323" i="5"/>
  <c r="BS298" i="5"/>
  <c r="BS290" i="5"/>
  <c r="BS278" i="5"/>
  <c r="BS243" i="5"/>
  <c r="BS423" i="5"/>
  <c r="BS383" i="5"/>
  <c r="BS346" i="5"/>
  <c r="BS341" i="5"/>
  <c r="BS308" i="5"/>
  <c r="BS385" i="5"/>
  <c r="BS336" i="5"/>
  <c r="BS331" i="5"/>
  <c r="BS316" i="5"/>
  <c r="BS485" i="5"/>
  <c r="BS446" i="5"/>
  <c r="BS434" i="5"/>
  <c r="BS404" i="5"/>
  <c r="BS401" i="5"/>
  <c r="BS387" i="5"/>
  <c r="BS356" i="5"/>
  <c r="BS351" i="5"/>
  <c r="BS326" i="5"/>
  <c r="BS469" i="5"/>
  <c r="BS321" i="5"/>
  <c r="BS301" i="5"/>
  <c r="BS288" i="5"/>
  <c r="BS497" i="5"/>
  <c r="BS407" i="5"/>
  <c r="BS389" i="5"/>
  <c r="BS370" i="5"/>
  <c r="BS368" i="5"/>
  <c r="BS344" i="5"/>
  <c r="BS293" i="5"/>
  <c r="BS457" i="5"/>
  <c r="BS374" i="5"/>
  <c r="BS372" i="5"/>
  <c r="BS339" i="5"/>
  <c r="BS314" i="5"/>
  <c r="BS296" i="5"/>
  <c r="BS281" i="5"/>
  <c r="BS465" i="5"/>
  <c r="BS453" i="5"/>
  <c r="BS398" i="5"/>
  <c r="BS349" i="5"/>
  <c r="BS334" i="5"/>
  <c r="BS319" i="5"/>
  <c r="BS311" i="5"/>
  <c r="BS306" i="5"/>
  <c r="BS422" i="5"/>
  <c r="BS364" i="5"/>
  <c r="BS359" i="5"/>
  <c r="BS380" i="5"/>
  <c r="BS354" i="5"/>
  <c r="BS329" i="5"/>
  <c r="BS324" i="5"/>
  <c r="BS429" i="5"/>
  <c r="BS393" i="5"/>
  <c r="BS362" i="5"/>
  <c r="BS201" i="5"/>
  <c r="BS188" i="5"/>
  <c r="BS173" i="5"/>
  <c r="BS168" i="5"/>
  <c r="BS151" i="5"/>
  <c r="BS146" i="5"/>
  <c r="BS136" i="5"/>
  <c r="BS279" i="5"/>
  <c r="BS260" i="5"/>
  <c r="BS247" i="5"/>
  <c r="BS216" i="5"/>
  <c r="BS206" i="5"/>
  <c r="BS183" i="5"/>
  <c r="BS161" i="5"/>
  <c r="BS141" i="5"/>
  <c r="BS131" i="5"/>
  <c r="BS126" i="5"/>
  <c r="BS258" i="5"/>
  <c r="BS196" i="5"/>
  <c r="BS178" i="5"/>
  <c r="BS166" i="5"/>
  <c r="BS406" i="5"/>
  <c r="BS256" i="5"/>
  <c r="BS236" i="5"/>
  <c r="BS417" i="5"/>
  <c r="BS395" i="5"/>
  <c r="BS254" i="5"/>
  <c r="BS241" i="5"/>
  <c r="BS214" i="5"/>
  <c r="BS209" i="5"/>
  <c r="BS171" i="5"/>
  <c r="BS156" i="5"/>
  <c r="BS400" i="5"/>
  <c r="BS284" i="5"/>
  <c r="BS266" i="5"/>
  <c r="BS262" i="5"/>
  <c r="BS229" i="5"/>
  <c r="BS224" i="5"/>
  <c r="BS309" i="5"/>
  <c r="BS268" i="5"/>
  <c r="BS357" i="5"/>
  <c r="BS317" i="5"/>
  <c r="BS252" i="5"/>
  <c r="BS239" i="5"/>
  <c r="BS289" i="5"/>
  <c r="BS274" i="5"/>
  <c r="BS270" i="5"/>
  <c r="BS250" i="5"/>
  <c r="BS234" i="5"/>
  <c r="BS227" i="5"/>
  <c r="BS189" i="5"/>
  <c r="BS139" i="5"/>
  <c r="BS472" i="5"/>
  <c r="BS272" i="5"/>
  <c r="BS217" i="5"/>
  <c r="BS194" i="5"/>
  <c r="BS169" i="5"/>
  <c r="BS384" i="5"/>
  <c r="BS347" i="5"/>
  <c r="BS304" i="5"/>
  <c r="BS286" i="5"/>
  <c r="BS276" i="5"/>
  <c r="BS237" i="5"/>
  <c r="BS232" i="5"/>
  <c r="BS222" i="5"/>
  <c r="BS212" i="5"/>
  <c r="BS207" i="5"/>
  <c r="BS202" i="5"/>
  <c r="BS152" i="5"/>
  <c r="BS147" i="5"/>
  <c r="BS137" i="5"/>
  <c r="BS132" i="5"/>
  <c r="BS244" i="5"/>
  <c r="BS197" i="5"/>
  <c r="BS179" i="5"/>
  <c r="BS174" i="5"/>
  <c r="BS342" i="5"/>
  <c r="BS283" i="5"/>
  <c r="BS225" i="5"/>
  <c r="BS220" i="5"/>
  <c r="BS215" i="5"/>
  <c r="BS167" i="5"/>
  <c r="BS157" i="5"/>
  <c r="BS261" i="5"/>
  <c r="BS246" i="5"/>
  <c r="BS259" i="5"/>
  <c r="BS242" i="5"/>
  <c r="BS210" i="5"/>
  <c r="BS337" i="5"/>
  <c r="BS303" i="5"/>
  <c r="BS294" i="5"/>
  <c r="BS291" i="5"/>
  <c r="BS280" i="5"/>
  <c r="BS257" i="5"/>
  <c r="BS230" i="5"/>
  <c r="BS200" i="5"/>
  <c r="BS253" i="5"/>
  <c r="BS263" i="5"/>
  <c r="BS223" i="5"/>
  <c r="BS382" i="5"/>
  <c r="BS271" i="5"/>
  <c r="BS267" i="5"/>
  <c r="BS251" i="5"/>
  <c r="BS240" i="5"/>
  <c r="BS218" i="5"/>
  <c r="BS208" i="5"/>
  <c r="BS204" i="5"/>
  <c r="BS187" i="5"/>
  <c r="BS149" i="5"/>
  <c r="BS143" i="5"/>
  <c r="BS111" i="5"/>
  <c r="BS104" i="5"/>
  <c r="BS180" i="5"/>
  <c r="BS175" i="5"/>
  <c r="BS125" i="5"/>
  <c r="BS118" i="5"/>
  <c r="BS233" i="5"/>
  <c r="BS226" i="5"/>
  <c r="BS219" i="5"/>
  <c r="BS158" i="5"/>
  <c r="BS116" i="5"/>
  <c r="BS249" i="5"/>
  <c r="BS170" i="5"/>
  <c r="BS165" i="5"/>
  <c r="BS153" i="5"/>
  <c r="BS109" i="5"/>
  <c r="BS182" i="5"/>
  <c r="BS177" i="5"/>
  <c r="BS123" i="5"/>
  <c r="BS114" i="5"/>
  <c r="BS102" i="5"/>
  <c r="BS97" i="5"/>
  <c r="BS160" i="5"/>
  <c r="BS90" i="5"/>
  <c r="BS172" i="5"/>
  <c r="BS155" i="5"/>
  <c r="BS203" i="5"/>
  <c r="BS198" i="5"/>
  <c r="BS191" i="5"/>
  <c r="BS184" i="5"/>
  <c r="BS121" i="5"/>
  <c r="BS107" i="5"/>
  <c r="BS95" i="5"/>
  <c r="BS248" i="5"/>
  <c r="BS162" i="5"/>
  <c r="BS134" i="5"/>
  <c r="BS130" i="5"/>
  <c r="BS128" i="5"/>
  <c r="BS93" i="5"/>
  <c r="BS193" i="5"/>
  <c r="BS140" i="5"/>
  <c r="BS138" i="5"/>
  <c r="BS119" i="5"/>
  <c r="BS112" i="5"/>
  <c r="BS100" i="5"/>
  <c r="BS228" i="5"/>
  <c r="BS211" i="5"/>
  <c r="BS195" i="5"/>
  <c r="BS142" i="5"/>
  <c r="BS105" i="5"/>
  <c r="BS480" i="5"/>
  <c r="BS205" i="5"/>
  <c r="BS235" i="5"/>
  <c r="BS181" i="5"/>
  <c r="BS124" i="5"/>
  <c r="BS327" i="5"/>
  <c r="BS299" i="5"/>
  <c r="BS231" i="5"/>
  <c r="BS115" i="5"/>
  <c r="BS269" i="5"/>
  <c r="BS176" i="5"/>
  <c r="BS159" i="5"/>
  <c r="BS332" i="5"/>
  <c r="BS154" i="5"/>
  <c r="BS113" i="5"/>
  <c r="BS96" i="5"/>
  <c r="BS213" i="5"/>
  <c r="BS190" i="5"/>
  <c r="BS135" i="5"/>
  <c r="BS122" i="5"/>
  <c r="BS108" i="5"/>
  <c r="BS238" i="5"/>
  <c r="BS129" i="5"/>
  <c r="BS101" i="5"/>
  <c r="BS199" i="5"/>
  <c r="BS192" i="5"/>
  <c r="BS120" i="5"/>
  <c r="BS163" i="5"/>
  <c r="BS145" i="5"/>
  <c r="BS127" i="5"/>
  <c r="BS99" i="5"/>
  <c r="BS148" i="5"/>
  <c r="BS117" i="5"/>
  <c r="BS186" i="5"/>
  <c r="BS89" i="5"/>
  <c r="BS221" i="5"/>
  <c r="BS133" i="5"/>
  <c r="BS185" i="5"/>
  <c r="BS92" i="5"/>
  <c r="BS103" i="5"/>
  <c r="BS88" i="5"/>
  <c r="BS150" i="5"/>
  <c r="BS91" i="5"/>
  <c r="BS164" i="5"/>
  <c r="BS110" i="5"/>
  <c r="BS106" i="5"/>
  <c r="BS144" i="5"/>
  <c r="BS98" i="5"/>
  <c r="BS94" i="5"/>
  <c r="BL143" i="5" l="1"/>
  <c r="BL209" i="5"/>
  <c r="BL388" i="5"/>
  <c r="BL159" i="5"/>
  <c r="BL48" i="5"/>
  <c r="BL37" i="5"/>
  <c r="BL308" i="5"/>
  <c r="BL122" i="5"/>
  <c r="BL81" i="5"/>
  <c r="AJ326" i="5" a="1"/>
  <c r="AJ326" i="5" s="1"/>
  <c r="AO326" i="5" s="1"/>
  <c r="AJ435" i="5" a="1"/>
  <c r="AJ435" i="5" s="1"/>
  <c r="AO435" i="5" s="1"/>
  <c r="BL372" i="5"/>
  <c r="BL338" i="5"/>
  <c r="BL57" i="5"/>
  <c r="BL41" i="5"/>
  <c r="BL367" i="5"/>
  <c r="BL170" i="5"/>
  <c r="BL54" i="5"/>
  <c r="BL110" i="5"/>
  <c r="BL123" i="5"/>
  <c r="BL108" i="5"/>
  <c r="BL89" i="5"/>
  <c r="BL29" i="5"/>
  <c r="BL465" i="5"/>
  <c r="BL142" i="5"/>
  <c r="BL79" i="5"/>
  <c r="BL132" i="5"/>
  <c r="BL12" i="5"/>
  <c r="BL190" i="5"/>
  <c r="BL125" i="5"/>
  <c r="BL92" i="5"/>
  <c r="BL17" i="5"/>
  <c r="BL172" i="5"/>
  <c r="BL121" i="5"/>
  <c r="BL90" i="5"/>
  <c r="BL11" i="5"/>
  <c r="BL194" i="5"/>
  <c r="AJ482" i="5" a="1"/>
  <c r="AJ482" i="5" s="1"/>
  <c r="AO482" i="5" s="1"/>
  <c r="BL62" i="5"/>
  <c r="BL5" i="5"/>
  <c r="BL114" i="5"/>
  <c r="BL129" i="5"/>
  <c r="BL38" i="5"/>
  <c r="BL52" i="5"/>
  <c r="BL140" i="5"/>
  <c r="BL53" i="5"/>
  <c r="BL40" i="5"/>
  <c r="BL26" i="5"/>
  <c r="BL197" i="5"/>
  <c r="BL95" i="5"/>
  <c r="BL27" i="5"/>
  <c r="BL9" i="5"/>
  <c r="BL113" i="5"/>
  <c r="AJ486" i="5" a="1"/>
  <c r="AJ486" i="5" s="1"/>
  <c r="AO486" i="5" s="1"/>
  <c r="BL60" i="5"/>
  <c r="AJ496" i="5" a="1"/>
  <c r="AJ496" i="5" s="1"/>
  <c r="AO496" i="5" s="1"/>
  <c r="BL104" i="5"/>
  <c r="BL116" i="5"/>
  <c r="BL47" i="5"/>
  <c r="AJ388" i="5" a="1"/>
  <c r="AJ388" i="5" s="1"/>
  <c r="AO388" i="5" s="1"/>
  <c r="BL427" i="5"/>
  <c r="BL72" i="5"/>
  <c r="BL217" i="5"/>
  <c r="BL31" i="5"/>
  <c r="AJ199" i="5" a="1"/>
  <c r="AJ199" i="5" s="1"/>
  <c r="AO199" i="5" s="1"/>
  <c r="BL410" i="5"/>
  <c r="BL100" i="5"/>
  <c r="BL63" i="5"/>
  <c r="AJ419" i="5" a="1"/>
  <c r="AJ419" i="5" s="1"/>
  <c r="AO419" i="5" s="1"/>
  <c r="AJ451" i="5" a="1"/>
  <c r="AJ451" i="5" s="1"/>
  <c r="AO451" i="5" s="1"/>
  <c r="BL360" i="5"/>
  <c r="BL161" i="5"/>
  <c r="BL88" i="5"/>
  <c r="BL30" i="5"/>
  <c r="AJ365" i="5" a="1"/>
  <c r="AJ365" i="5" s="1"/>
  <c r="AO365" i="5" s="1"/>
  <c r="BL310" i="5"/>
  <c r="BL186" i="5"/>
  <c r="BL182" i="5"/>
  <c r="BL14" i="5"/>
  <c r="AJ361" i="5" a="1"/>
  <c r="AJ361" i="5" s="1"/>
  <c r="AO361" i="5" s="1"/>
  <c r="BL437" i="5"/>
  <c r="BL96" i="5"/>
  <c r="BL106" i="5"/>
  <c r="BL73" i="5"/>
  <c r="AJ362" i="5" a="1"/>
  <c r="AJ362" i="5" s="1"/>
  <c r="AO362" i="5" s="1"/>
  <c r="BL289" i="5"/>
  <c r="BL181" i="5"/>
  <c r="BL94" i="5"/>
  <c r="BL56" i="5"/>
  <c r="AJ257" i="5" a="1"/>
  <c r="AJ257" i="5" s="1"/>
  <c r="AO257" i="5" s="1"/>
  <c r="BL355" i="5"/>
  <c r="BL135" i="5"/>
  <c r="BL263" i="5"/>
  <c r="BL59" i="5"/>
  <c r="AJ276" i="5" a="1"/>
  <c r="AJ276" i="5" s="1"/>
  <c r="AO276" i="5" s="1"/>
  <c r="BL238" i="5"/>
  <c r="BL193" i="5"/>
  <c r="BL99" i="5"/>
  <c r="BL33" i="5"/>
  <c r="AJ272" i="5" a="1"/>
  <c r="AJ272" i="5" s="1"/>
  <c r="AO272" i="5" s="1"/>
  <c r="BL248" i="5"/>
  <c r="BL169" i="5"/>
  <c r="BL93" i="5"/>
  <c r="BL55" i="5"/>
  <c r="AJ109" i="5" a="1"/>
  <c r="AJ109" i="5" s="1"/>
  <c r="AO109" i="5" s="1"/>
  <c r="BL466" i="5"/>
  <c r="BL406" i="5"/>
  <c r="BL377" i="5"/>
  <c r="BL392" i="5"/>
  <c r="BL436" i="5"/>
  <c r="BL460" i="5"/>
  <c r="AJ459" i="5" a="1"/>
  <c r="AJ459" i="5" s="1"/>
  <c r="AO459" i="5" s="1"/>
  <c r="AJ441" i="5" a="1"/>
  <c r="AJ441" i="5" s="1"/>
  <c r="AO441" i="5" s="1"/>
  <c r="BL228" i="5"/>
  <c r="BL260" i="5"/>
  <c r="BL192" i="5"/>
  <c r="AJ291" i="5" a="1"/>
  <c r="AJ291" i="5" s="1"/>
  <c r="AO291" i="5" s="1"/>
  <c r="AJ446" i="5" a="1"/>
  <c r="AJ446" i="5" s="1"/>
  <c r="AO446" i="5" s="1"/>
  <c r="AJ287" i="5" a="1"/>
  <c r="AJ287" i="5" s="1"/>
  <c r="AO287" i="5" s="1"/>
  <c r="AJ434" i="5" a="1"/>
  <c r="AJ434" i="5" s="1"/>
  <c r="AO434" i="5" s="1"/>
  <c r="AJ369" i="5" a="1"/>
  <c r="AJ369" i="5" s="1"/>
  <c r="AO369" i="5" s="1"/>
  <c r="AJ311" i="5" a="1"/>
  <c r="AJ311" i="5" s="1"/>
  <c r="AO311" i="5" s="1"/>
  <c r="BL160" i="5"/>
  <c r="AJ200" i="5" a="1"/>
  <c r="AJ200" i="5" s="1"/>
  <c r="AO200" i="5" s="1"/>
  <c r="AJ386" i="5" a="1"/>
  <c r="AJ386" i="5" s="1"/>
  <c r="AO386" i="5" s="1"/>
  <c r="AJ263" i="5" a="1"/>
  <c r="AJ263" i="5" s="1"/>
  <c r="AO263" i="5" s="1"/>
  <c r="AJ324" i="5" a="1"/>
  <c r="AJ324" i="5" s="1"/>
  <c r="AO324" i="5" s="1"/>
  <c r="AJ133" i="5" a="1"/>
  <c r="AJ133" i="5" s="1"/>
  <c r="AO133" i="5" s="1"/>
  <c r="AJ62" i="5" a="1"/>
  <c r="AJ62" i="5" s="1"/>
  <c r="AO62" i="5" s="1"/>
  <c r="AJ228" i="5" a="1"/>
  <c r="AJ228" i="5" s="1"/>
  <c r="AO228" i="5" s="1"/>
  <c r="AJ299" i="5" a="1"/>
  <c r="AJ299" i="5" s="1"/>
  <c r="AO299" i="5" s="1"/>
  <c r="AJ252" i="5" a="1"/>
  <c r="AJ252" i="5" s="1"/>
  <c r="AO252" i="5" s="1"/>
  <c r="AJ268" i="5" a="1"/>
  <c r="AJ268" i="5" s="1"/>
  <c r="AO268" i="5" s="1"/>
  <c r="AJ249" i="5" a="1"/>
  <c r="AJ249" i="5" s="1"/>
  <c r="AO249" i="5" s="1"/>
  <c r="BL448" i="5"/>
  <c r="BL341" i="5"/>
  <c r="BL333" i="5"/>
  <c r="BL354" i="5"/>
  <c r="BL438" i="5"/>
  <c r="BL368" i="5"/>
  <c r="BL378" i="5"/>
  <c r="BL489" i="5"/>
  <c r="BL229" i="5"/>
  <c r="AJ377" i="5" a="1"/>
  <c r="AJ377" i="5" s="1"/>
  <c r="AO377" i="5" s="1"/>
  <c r="BL256" i="5"/>
  <c r="AJ480" i="5" a="1"/>
  <c r="AJ480" i="5" s="1"/>
  <c r="AO480" i="5" s="1"/>
  <c r="AJ484" i="5" a="1"/>
  <c r="AJ484" i="5" s="1"/>
  <c r="AO484" i="5" s="1"/>
  <c r="BL212" i="5"/>
  <c r="BL255" i="5"/>
  <c r="BL241" i="5"/>
  <c r="AJ330" i="5" a="1"/>
  <c r="AJ330" i="5" s="1"/>
  <c r="AO330" i="5" s="1"/>
  <c r="AJ468" i="5" a="1"/>
  <c r="AJ468" i="5" s="1"/>
  <c r="AO468" i="5" s="1"/>
  <c r="AJ331" i="5" a="1"/>
  <c r="AJ331" i="5" s="1"/>
  <c r="AO331" i="5" s="1"/>
  <c r="BL69" i="5"/>
  <c r="BL275" i="5"/>
  <c r="AJ222" i="5" a="1"/>
  <c r="AJ222" i="5" s="1"/>
  <c r="AO222" i="5" s="1"/>
  <c r="BL204" i="5"/>
  <c r="AJ431" i="5" a="1"/>
  <c r="AJ431" i="5" s="1"/>
  <c r="AO431" i="5" s="1"/>
  <c r="AJ440" i="5" a="1"/>
  <c r="AJ440" i="5" s="1"/>
  <c r="AO440" i="5" s="1"/>
  <c r="AJ241" i="5" a="1"/>
  <c r="AJ241" i="5" s="1"/>
  <c r="AO241" i="5" s="1"/>
  <c r="AJ322" i="5" a="1"/>
  <c r="AJ322" i="5" s="1"/>
  <c r="AO322" i="5" s="1"/>
  <c r="AJ321" i="5" a="1"/>
  <c r="AJ321" i="5" s="1"/>
  <c r="AO321" i="5" s="1"/>
  <c r="AJ196" i="5" a="1"/>
  <c r="AJ196" i="5" s="1"/>
  <c r="AO196" i="5" s="1"/>
  <c r="AJ68" i="5" a="1"/>
  <c r="AJ68" i="5" s="1"/>
  <c r="AO68" i="5" s="1"/>
  <c r="AJ230" i="5" a="1"/>
  <c r="AJ230" i="5" s="1"/>
  <c r="AO230" i="5" s="1"/>
  <c r="AJ270" i="5" a="1"/>
  <c r="AJ270" i="5" s="1"/>
  <c r="AO270" i="5" s="1"/>
  <c r="AJ213" i="5" a="1"/>
  <c r="AJ213" i="5" s="1"/>
  <c r="AO213" i="5" s="1"/>
  <c r="AJ108" i="5" a="1"/>
  <c r="AJ108" i="5" s="1"/>
  <c r="AO108" i="5" s="1"/>
  <c r="BL389" i="5"/>
  <c r="BL317" i="5"/>
  <c r="BL391" i="5"/>
  <c r="BL452" i="5"/>
  <c r="BL349" i="5"/>
  <c r="BL371" i="5"/>
  <c r="BL237" i="5"/>
  <c r="AJ465" i="5" a="1"/>
  <c r="AJ465" i="5" s="1"/>
  <c r="AO465" i="5" s="1"/>
  <c r="BL239" i="5"/>
  <c r="BL318" i="5"/>
  <c r="AJ438" i="5" a="1"/>
  <c r="AJ438" i="5" s="1"/>
  <c r="AO438" i="5" s="1"/>
  <c r="BL280" i="5"/>
  <c r="AJ461" i="5" a="1"/>
  <c r="AJ461" i="5" s="1"/>
  <c r="AO461" i="5" s="1"/>
  <c r="BL265" i="5"/>
  <c r="BL177" i="5"/>
  <c r="AJ454" i="5" a="1"/>
  <c r="AJ454" i="5" s="1"/>
  <c r="AO454" i="5" s="1"/>
  <c r="AJ334" i="5" a="1"/>
  <c r="AJ334" i="5" s="1"/>
  <c r="AO334" i="5" s="1"/>
  <c r="BL210" i="5"/>
  <c r="AJ292" i="5" a="1"/>
  <c r="AJ292" i="5" s="1"/>
  <c r="AO292" i="5" s="1"/>
  <c r="AJ281" i="5" a="1"/>
  <c r="AJ281" i="5" s="1"/>
  <c r="AO281" i="5" s="1"/>
  <c r="AJ452" i="5" a="1"/>
  <c r="AJ452" i="5" s="1"/>
  <c r="AO452" i="5" s="1"/>
  <c r="AJ240" i="5" a="1"/>
  <c r="AJ240" i="5" s="1"/>
  <c r="AO240" i="5" s="1"/>
  <c r="AJ427" i="5" a="1"/>
  <c r="AJ427" i="5" s="1"/>
  <c r="AO427" i="5" s="1"/>
  <c r="AJ149" i="5" a="1"/>
  <c r="AJ149" i="5" s="1"/>
  <c r="AO149" i="5" s="1"/>
  <c r="AJ176" i="5" a="1"/>
  <c r="AJ176" i="5" s="1"/>
  <c r="AO176" i="5" s="1"/>
  <c r="AJ359" i="5" a="1"/>
  <c r="AJ359" i="5" s="1"/>
  <c r="AO359" i="5" s="1"/>
  <c r="AJ214" i="5" a="1"/>
  <c r="AJ214" i="5" s="1"/>
  <c r="AO214" i="5" s="1"/>
  <c r="AJ173" i="5" a="1"/>
  <c r="AJ173" i="5" s="1"/>
  <c r="AO173" i="5" s="1"/>
  <c r="AJ39" i="5" a="1"/>
  <c r="AJ39" i="5" s="1"/>
  <c r="AO39" i="5" s="1"/>
  <c r="BL447" i="5"/>
  <c r="BL412" i="5"/>
  <c r="BL290" i="5"/>
  <c r="BL320" i="5"/>
  <c r="BL451" i="5"/>
  <c r="BL340" i="5"/>
  <c r="BL309" i="5"/>
  <c r="BL446" i="5"/>
  <c r="BL252" i="5"/>
  <c r="BL282" i="5"/>
  <c r="BL249" i="5"/>
  <c r="BL323" i="5"/>
  <c r="BL162" i="5"/>
  <c r="BL319" i="5"/>
  <c r="BL127" i="5"/>
  <c r="BL195" i="5"/>
  <c r="AJ474" i="5" a="1"/>
  <c r="AJ474" i="5" s="1"/>
  <c r="AO474" i="5" s="1"/>
  <c r="AJ458" i="5" a="1"/>
  <c r="AJ458" i="5" s="1"/>
  <c r="AO458" i="5" s="1"/>
  <c r="BL98" i="5"/>
  <c r="BF193" i="5" a="1"/>
  <c r="BF193" i="5" s="1"/>
  <c r="CE193" i="5" s="1"/>
  <c r="CF193" i="5" s="1"/>
  <c r="BL144" i="5"/>
  <c r="BL84" i="5"/>
  <c r="AJ302" i="5" a="1"/>
  <c r="AJ302" i="5" s="1"/>
  <c r="AO302" i="5" s="1"/>
  <c r="AJ366" i="5" a="1"/>
  <c r="AJ366" i="5" s="1"/>
  <c r="AO366" i="5" s="1"/>
  <c r="AJ367" i="5" a="1"/>
  <c r="AJ367" i="5" s="1"/>
  <c r="AO367" i="5" s="1"/>
  <c r="AJ260" i="5" a="1"/>
  <c r="AJ260" i="5" s="1"/>
  <c r="AO260" i="5" s="1"/>
  <c r="AJ448" i="5" a="1"/>
  <c r="AJ448" i="5" s="1"/>
  <c r="AO448" i="5" s="1"/>
  <c r="AJ169" i="5" a="1"/>
  <c r="AJ169" i="5" s="1"/>
  <c r="AO169" i="5" s="1"/>
  <c r="AJ85" i="5" a="1"/>
  <c r="AJ85" i="5" s="1"/>
  <c r="AO85" i="5" s="1"/>
  <c r="AJ67" i="5" a="1"/>
  <c r="AJ67" i="5" s="1"/>
  <c r="AO67" i="5" s="1"/>
  <c r="AJ317" i="5" a="1"/>
  <c r="AJ317" i="5" s="1"/>
  <c r="AO317" i="5" s="1"/>
  <c r="AJ237" i="5" a="1"/>
  <c r="AJ237" i="5" s="1"/>
  <c r="AO237" i="5" s="1"/>
  <c r="AJ101" i="5" a="1"/>
  <c r="AJ101" i="5" s="1"/>
  <c r="AO101" i="5" s="1"/>
  <c r="BL497" i="5"/>
  <c r="BL430" i="5"/>
  <c r="BL268" i="5"/>
  <c r="BL295" i="5"/>
  <c r="BL428" i="5"/>
  <c r="BL387" i="5"/>
  <c r="BL402" i="5"/>
  <c r="BL363" i="5"/>
  <c r="AJ421" i="5" a="1"/>
  <c r="AJ421" i="5" s="1"/>
  <c r="AO421" i="5" s="1"/>
  <c r="BL208" i="5"/>
  <c r="BL196" i="5"/>
  <c r="BL158" i="5"/>
  <c r="BL155" i="5"/>
  <c r="BL225" i="5"/>
  <c r="BL259" i="5"/>
  <c r="BL74" i="5"/>
  <c r="AJ417" i="5" a="1"/>
  <c r="AJ417" i="5" s="1"/>
  <c r="AO417" i="5" s="1"/>
  <c r="AJ288" i="5" a="1"/>
  <c r="AJ288" i="5" s="1"/>
  <c r="AO288" i="5" s="1"/>
  <c r="BL139" i="5"/>
  <c r="AJ409" i="5" a="1"/>
  <c r="AJ409" i="5" s="1"/>
  <c r="AO409" i="5" s="1"/>
  <c r="AJ217" i="5" a="1"/>
  <c r="AJ217" i="5" s="1"/>
  <c r="AO217" i="5" s="1"/>
  <c r="AJ381" i="5" a="1"/>
  <c r="AJ381" i="5" s="1"/>
  <c r="AO381" i="5" s="1"/>
  <c r="AJ280" i="5" a="1"/>
  <c r="AJ280" i="5" s="1"/>
  <c r="AO280" i="5" s="1"/>
  <c r="AJ298" i="5" a="1"/>
  <c r="AJ298" i="5" s="1"/>
  <c r="AO298" i="5" s="1"/>
  <c r="AJ234" i="5" a="1"/>
  <c r="AJ234" i="5" s="1"/>
  <c r="AO234" i="5" s="1"/>
  <c r="AJ210" i="5" a="1"/>
  <c r="AJ210" i="5" s="1"/>
  <c r="AO210" i="5" s="1"/>
  <c r="AJ197" i="5" a="1"/>
  <c r="AJ197" i="5" s="1"/>
  <c r="AO197" i="5" s="1"/>
  <c r="AJ256" i="5" a="1"/>
  <c r="AJ256" i="5" s="1"/>
  <c r="AO256" i="5" s="1"/>
  <c r="AJ131" i="5" a="1"/>
  <c r="AJ131" i="5" s="1"/>
  <c r="AO131" i="5" s="1"/>
  <c r="AJ187" i="5" a="1"/>
  <c r="AJ187" i="5" s="1"/>
  <c r="AO187" i="5" s="1"/>
  <c r="BL472" i="5"/>
  <c r="BL306" i="5"/>
  <c r="BL303" i="5"/>
  <c r="BL376" i="5"/>
  <c r="BL342" i="5"/>
  <c r="BL398" i="5"/>
  <c r="BL381" i="5"/>
  <c r="BL366" i="5"/>
  <c r="AJ422" i="5" a="1"/>
  <c r="AJ422" i="5" s="1"/>
  <c r="AO422" i="5" s="1"/>
  <c r="BL369" i="5"/>
  <c r="BL262" i="5"/>
  <c r="BL250" i="5"/>
  <c r="BL166" i="5"/>
  <c r="AJ397" i="5" a="1"/>
  <c r="AJ397" i="5" s="1"/>
  <c r="AO397" i="5" s="1"/>
  <c r="BL221" i="5"/>
  <c r="BL157" i="5"/>
  <c r="BL115" i="5"/>
  <c r="AJ370" i="5" a="1"/>
  <c r="AJ370" i="5" s="1"/>
  <c r="AO370" i="5" s="1"/>
  <c r="AJ394" i="5" a="1"/>
  <c r="AJ394" i="5" s="1"/>
  <c r="AO394" i="5" s="1"/>
  <c r="BL36" i="5"/>
  <c r="BL23" i="5"/>
  <c r="AJ407" i="5" a="1"/>
  <c r="AJ407" i="5" s="1"/>
  <c r="AO407" i="5" s="1"/>
  <c r="AJ307" i="5" a="1"/>
  <c r="AJ307" i="5" s="1"/>
  <c r="AO307" i="5" s="1"/>
  <c r="AJ385" i="5" a="1"/>
  <c r="AJ385" i="5" s="1"/>
  <c r="AO385" i="5" s="1"/>
  <c r="AJ261" i="5" a="1"/>
  <c r="AJ261" i="5" s="1"/>
  <c r="AO261" i="5" s="1"/>
  <c r="AJ405" i="5" a="1"/>
  <c r="AJ405" i="5" s="1"/>
  <c r="AO405" i="5" s="1"/>
  <c r="AJ357" i="5" a="1"/>
  <c r="AJ357" i="5" s="1"/>
  <c r="AO357" i="5" s="1"/>
  <c r="AJ318" i="5" a="1"/>
  <c r="AJ318" i="5" s="1"/>
  <c r="AO318" i="5" s="1"/>
  <c r="AJ172" i="5" a="1"/>
  <c r="AJ172" i="5" s="1"/>
  <c r="AO172" i="5" s="1"/>
  <c r="AJ273" i="5" a="1"/>
  <c r="AJ273" i="5" s="1"/>
  <c r="AO273" i="5" s="1"/>
  <c r="AJ296" i="5" a="1"/>
  <c r="AJ296" i="5" s="1"/>
  <c r="AO296" i="5" s="1"/>
  <c r="AJ148" i="5" a="1"/>
  <c r="AJ148" i="5" s="1"/>
  <c r="AO148" i="5" s="1"/>
  <c r="BL403" i="5"/>
  <c r="BL386" i="5"/>
  <c r="BL479" i="5"/>
  <c r="BL339" i="5"/>
  <c r="BL352" i="5"/>
  <c r="BL433" i="5"/>
  <c r="BL353" i="5"/>
  <c r="BL365" i="5"/>
  <c r="AJ401" i="5" a="1"/>
  <c r="AJ401" i="5" s="1"/>
  <c r="AO401" i="5" s="1"/>
  <c r="BL240" i="5"/>
  <c r="BL164" i="5"/>
  <c r="BL138" i="5"/>
  <c r="BL173" i="5"/>
  <c r="BL227" i="5"/>
  <c r="AJ374" i="5" a="1"/>
  <c r="AJ374" i="5" s="1"/>
  <c r="AO374" i="5" s="1"/>
  <c r="BL301" i="5"/>
  <c r="BL220" i="5"/>
  <c r="BL154" i="5"/>
  <c r="AJ308" i="5" a="1"/>
  <c r="AJ308" i="5" s="1"/>
  <c r="AO308" i="5" s="1"/>
  <c r="BL49" i="5"/>
  <c r="BL42" i="5"/>
  <c r="AJ347" i="5" a="1"/>
  <c r="AJ347" i="5" s="1"/>
  <c r="AO347" i="5" s="1"/>
  <c r="AJ349" i="5" a="1"/>
  <c r="AJ349" i="5" s="1"/>
  <c r="AO349" i="5" s="1"/>
  <c r="BL68" i="5"/>
  <c r="BL126" i="5"/>
  <c r="AJ495" i="5" a="1"/>
  <c r="AJ495" i="5" s="1"/>
  <c r="AO495" i="5" s="1"/>
  <c r="AJ285" i="5" a="1"/>
  <c r="AJ285" i="5" s="1"/>
  <c r="AO285" i="5" s="1"/>
  <c r="AJ345" i="5" a="1"/>
  <c r="AJ345" i="5" s="1"/>
  <c r="AO345" i="5" s="1"/>
  <c r="AJ343" i="5" a="1"/>
  <c r="AJ343" i="5" s="1"/>
  <c r="AO343" i="5" s="1"/>
  <c r="AJ426" i="5" a="1"/>
  <c r="AJ426" i="5" s="1"/>
  <c r="AO426" i="5" s="1"/>
  <c r="AJ295" i="5" a="1"/>
  <c r="AJ295" i="5" s="1"/>
  <c r="AO295" i="5" s="1"/>
  <c r="AJ402" i="5" a="1"/>
  <c r="AJ402" i="5" s="1"/>
  <c r="AO402" i="5" s="1"/>
  <c r="AJ170" i="5" a="1"/>
  <c r="AJ170" i="5" s="1"/>
  <c r="AO170" i="5" s="1"/>
  <c r="AJ179" i="5" a="1"/>
  <c r="AJ179" i="5" s="1"/>
  <c r="AO179" i="5" s="1"/>
  <c r="AJ338" i="5" a="1"/>
  <c r="AJ338" i="5" s="1"/>
  <c r="AO338" i="5" s="1"/>
  <c r="AJ166" i="5" a="1"/>
  <c r="AJ166" i="5" s="1"/>
  <c r="AO166" i="5" s="1"/>
  <c r="BL481" i="5"/>
  <c r="BL496" i="5"/>
  <c r="BL345" i="5"/>
  <c r="BL480" i="5"/>
  <c r="BL422" i="5"/>
  <c r="BL375" i="5"/>
  <c r="BL408" i="5"/>
  <c r="BL456" i="5"/>
  <c r="BL432" i="5"/>
  <c r="BL327" i="5"/>
  <c r="BL141" i="5"/>
  <c r="BL133" i="5"/>
  <c r="BL105" i="5"/>
  <c r="BL61" i="5"/>
  <c r="BL101" i="5"/>
  <c r="AJ395" i="5" a="1"/>
  <c r="AJ395" i="5" s="1"/>
  <c r="AO395" i="5" s="1"/>
  <c r="BL278" i="5"/>
  <c r="BL291" i="5"/>
  <c r="AJ466" i="5" a="1"/>
  <c r="AJ466" i="5" s="1"/>
  <c r="AO466" i="5" s="1"/>
  <c r="AJ498" i="5" a="1"/>
  <c r="AJ498" i="5" s="1"/>
  <c r="AO498" i="5" s="1"/>
  <c r="AJ269" i="5" a="1"/>
  <c r="AJ269" i="5" s="1"/>
  <c r="AO269" i="5" s="1"/>
  <c r="AJ265" i="5" a="1"/>
  <c r="AJ265" i="5" s="1"/>
  <c r="AO265" i="5" s="1"/>
  <c r="AJ413" i="5" a="1"/>
  <c r="AJ413" i="5" s="1"/>
  <c r="AO413" i="5" s="1"/>
  <c r="BL216" i="5"/>
  <c r="AJ267" i="5" a="1"/>
  <c r="AJ267" i="5" s="1"/>
  <c r="AO267" i="5" s="1"/>
  <c r="BL78" i="5"/>
  <c r="AJ494" i="5" a="1"/>
  <c r="AJ494" i="5" s="1"/>
  <c r="AO494" i="5" s="1"/>
  <c r="BL16" i="5"/>
  <c r="AJ239" i="5" a="1"/>
  <c r="AJ239" i="5" s="1"/>
  <c r="AO239" i="5" s="1"/>
  <c r="AJ177" i="5" a="1"/>
  <c r="AJ177" i="5" s="1"/>
  <c r="AO177" i="5" s="1"/>
  <c r="AJ246" i="5" a="1"/>
  <c r="AJ246" i="5" s="1"/>
  <c r="AO246" i="5" s="1"/>
  <c r="AJ112" i="5" a="1"/>
  <c r="AJ112" i="5" s="1"/>
  <c r="AO112" i="5" s="1"/>
  <c r="AJ40" i="5" a="1"/>
  <c r="AJ40" i="5" s="1"/>
  <c r="AO40" i="5" s="1"/>
  <c r="AJ235" i="5" a="1"/>
  <c r="AJ235" i="5" s="1"/>
  <c r="AO235" i="5" s="1"/>
  <c r="AJ151" i="5" a="1"/>
  <c r="AJ151" i="5" s="1"/>
  <c r="AO151" i="5" s="1"/>
  <c r="AJ294" i="5" a="1"/>
  <c r="AJ294" i="5" s="1"/>
  <c r="AO294" i="5" s="1"/>
  <c r="AJ111" i="5" a="1"/>
  <c r="AJ111" i="5" s="1"/>
  <c r="AO111" i="5" s="1"/>
  <c r="BL439" i="5"/>
  <c r="BL370" i="5"/>
  <c r="BL450" i="5"/>
  <c r="BL425" i="5"/>
  <c r="BL401" i="5"/>
  <c r="BL404" i="5"/>
  <c r="BL462" i="5"/>
  <c r="BL484" i="5"/>
  <c r="BL304" i="5"/>
  <c r="AJ488" i="5" a="1"/>
  <c r="AJ488" i="5" s="1"/>
  <c r="AO488" i="5" s="1"/>
  <c r="AJ310" i="5" a="1"/>
  <c r="AJ310" i="5" s="1"/>
  <c r="AO310" i="5" s="1"/>
  <c r="BL257" i="5"/>
  <c r="BL380" i="5"/>
  <c r="BL251" i="5"/>
  <c r="AJ439" i="5" a="1"/>
  <c r="AJ439" i="5" s="1"/>
  <c r="AO439" i="5" s="1"/>
  <c r="AJ375" i="5" a="1"/>
  <c r="AJ375" i="5" s="1"/>
  <c r="AO375" i="5" s="1"/>
  <c r="AJ309" i="5" a="1"/>
  <c r="AJ309" i="5" s="1"/>
  <c r="AO309" i="5" s="1"/>
  <c r="AJ412" i="5" a="1"/>
  <c r="AJ412" i="5" s="1"/>
  <c r="AO412" i="5" s="1"/>
  <c r="BL130" i="5"/>
  <c r="AJ372" i="5" a="1"/>
  <c r="AJ372" i="5" s="1"/>
  <c r="AO372" i="5" s="1"/>
  <c r="AJ493" i="5" a="1"/>
  <c r="AJ493" i="5" s="1"/>
  <c r="AO493" i="5" s="1"/>
  <c r="AJ289" i="5" a="1"/>
  <c r="AJ289" i="5" s="1"/>
  <c r="AO289" i="5" s="1"/>
  <c r="AJ453" i="5" a="1"/>
  <c r="AJ453" i="5" s="1"/>
  <c r="AO453" i="5" s="1"/>
  <c r="AJ406" i="5" a="1"/>
  <c r="AJ406" i="5" s="1"/>
  <c r="AO406" i="5" s="1"/>
  <c r="AJ382" i="5" a="1"/>
  <c r="AJ382" i="5" s="1"/>
  <c r="AO382" i="5" s="1"/>
  <c r="AJ69" i="5" a="1"/>
  <c r="AJ69" i="5" s="1"/>
  <c r="AO69" i="5" s="1"/>
  <c r="AJ87" i="5" a="1"/>
  <c r="AJ87" i="5" s="1"/>
  <c r="AO87" i="5" s="1"/>
  <c r="AJ277" i="5" a="1"/>
  <c r="AJ277" i="5" s="1"/>
  <c r="AO277" i="5" s="1"/>
  <c r="AJ218" i="5" a="1"/>
  <c r="AJ218" i="5" s="1"/>
  <c r="AO218" i="5" s="1"/>
  <c r="AJ275" i="5" a="1"/>
  <c r="AJ275" i="5" s="1"/>
  <c r="AO275" i="5" s="1"/>
  <c r="AJ22" i="5" a="1"/>
  <c r="AJ22" i="5" s="1"/>
  <c r="AO22" i="5" s="1"/>
  <c r="BL442" i="5"/>
  <c r="BL482" i="5"/>
  <c r="BL457" i="5"/>
  <c r="BL284" i="5"/>
  <c r="BL329" i="5"/>
  <c r="BL463" i="5"/>
  <c r="BL475" i="5"/>
  <c r="BL413" i="5"/>
  <c r="BL213" i="5"/>
  <c r="BL322" i="5"/>
  <c r="BL230" i="5"/>
  <c r="BL189" i="5"/>
  <c r="AJ398" i="5" a="1"/>
  <c r="AJ398" i="5" s="1"/>
  <c r="AO398" i="5" s="1"/>
  <c r="BL107" i="5"/>
  <c r="BL150" i="5"/>
  <c r="BL331" i="5"/>
  <c r="BL147" i="5"/>
  <c r="BL247" i="5"/>
  <c r="BL137" i="5"/>
  <c r="BL65" i="5"/>
  <c r="AJ455" i="5" a="1"/>
  <c r="AJ455" i="5" s="1"/>
  <c r="AO455" i="5" s="1"/>
  <c r="AJ437" i="5" a="1"/>
  <c r="AJ437" i="5" s="1"/>
  <c r="AO437" i="5" s="1"/>
  <c r="BL357" i="5"/>
  <c r="BL86" i="5"/>
  <c r="AJ373" i="5" a="1"/>
  <c r="AJ373" i="5" s="1"/>
  <c r="AO373" i="5" s="1"/>
  <c r="BL28" i="5"/>
  <c r="AJ264" i="5" a="1"/>
  <c r="AJ264" i="5" s="1"/>
  <c r="AO264" i="5" s="1"/>
  <c r="AJ411" i="5" a="1"/>
  <c r="AJ411" i="5" s="1"/>
  <c r="AO411" i="5" s="1"/>
  <c r="BL22" i="5"/>
  <c r="AJ363" i="5" a="1"/>
  <c r="AJ363" i="5" s="1"/>
  <c r="AO363" i="5" s="1"/>
  <c r="AJ404" i="5" a="1"/>
  <c r="AJ404" i="5" s="1"/>
  <c r="AO404" i="5" s="1"/>
  <c r="AJ152" i="5" a="1"/>
  <c r="AJ152" i="5" s="1"/>
  <c r="AO152" i="5" s="1"/>
  <c r="AJ202" i="5" a="1"/>
  <c r="AJ202" i="5" s="1"/>
  <c r="AO202" i="5" s="1"/>
  <c r="AJ337" i="5" a="1"/>
  <c r="AJ337" i="5" s="1"/>
  <c r="AO337" i="5" s="1"/>
  <c r="AJ174" i="5" a="1"/>
  <c r="AJ174" i="5" s="1"/>
  <c r="AO174" i="5" s="1"/>
  <c r="AJ175" i="5" a="1"/>
  <c r="AJ175" i="5" s="1"/>
  <c r="AO175" i="5" s="1"/>
  <c r="AJ186" i="5" a="1"/>
  <c r="AJ186" i="5" s="1"/>
  <c r="AO186" i="5" s="1"/>
  <c r="BL478" i="5"/>
  <c r="BL445" i="5"/>
  <c r="BL426" i="5"/>
  <c r="BL350" i="5"/>
  <c r="BL294" i="5"/>
  <c r="BL411" i="5"/>
  <c r="BL421" i="5"/>
  <c r="BL394" i="5"/>
  <c r="BL226" i="5"/>
  <c r="BL273" i="5"/>
  <c r="BL180" i="5"/>
  <c r="BL184" i="5"/>
  <c r="AJ467" i="5" a="1"/>
  <c r="AJ467" i="5" s="1"/>
  <c r="AO467" i="5" s="1"/>
  <c r="AJ354" i="5" a="1"/>
  <c r="AJ354" i="5" s="1"/>
  <c r="AO354" i="5" s="1"/>
  <c r="AJ464" i="5" a="1"/>
  <c r="AJ464" i="5" s="1"/>
  <c r="AO464" i="5" s="1"/>
  <c r="BL245" i="5"/>
  <c r="BL200" i="5"/>
  <c r="BL214" i="5"/>
  <c r="BL75" i="5"/>
  <c r="BL34" i="5"/>
  <c r="AJ432" i="5" a="1"/>
  <c r="AJ432" i="5" s="1"/>
  <c r="AO432" i="5" s="1"/>
  <c r="BL87" i="5"/>
  <c r="BL102" i="5"/>
  <c r="AJ400" i="5" a="1"/>
  <c r="AJ400" i="5" s="1"/>
  <c r="AO400" i="5" s="1"/>
  <c r="BL4" i="5"/>
  <c r="BL21" i="5"/>
  <c r="AJ387" i="5" a="1"/>
  <c r="AJ387" i="5" s="1"/>
  <c r="AO387" i="5" s="1"/>
  <c r="BL19" i="5"/>
  <c r="BL13" i="5"/>
  <c r="AJ340" i="5" a="1"/>
  <c r="AJ340" i="5" s="1"/>
  <c r="AO340" i="5" s="1"/>
  <c r="AJ219" i="5" a="1"/>
  <c r="AJ219" i="5" s="1"/>
  <c r="AO219" i="5" s="1"/>
  <c r="AJ105" i="5" a="1"/>
  <c r="AJ105" i="5" s="1"/>
  <c r="AO105" i="5" s="1"/>
  <c r="AJ358" i="5" a="1"/>
  <c r="AJ358" i="5" s="1"/>
  <c r="AO358" i="5" s="1"/>
  <c r="AJ154" i="5" a="1"/>
  <c r="AJ154" i="5" s="1"/>
  <c r="AO154" i="5" s="1"/>
  <c r="AJ315" i="5" a="1"/>
  <c r="AJ315" i="5" s="1"/>
  <c r="AO315" i="5" s="1"/>
  <c r="AJ255" i="5" a="1"/>
  <c r="AJ255" i="5" s="1"/>
  <c r="AO255" i="5" s="1"/>
  <c r="AJ44" i="5" a="1"/>
  <c r="AJ44" i="5" s="1"/>
  <c r="AO44" i="5" s="1"/>
  <c r="BL455" i="5"/>
  <c r="BL434" i="5"/>
  <c r="BL288" i="5"/>
  <c r="BL313" i="5"/>
  <c r="BL494" i="5"/>
  <c r="BL337" i="5"/>
  <c r="BL409" i="5"/>
  <c r="BL383" i="5"/>
  <c r="BL171" i="5"/>
  <c r="BL183" i="5"/>
  <c r="BL222" i="5"/>
  <c r="BL146" i="5"/>
  <c r="AJ424" i="5" a="1"/>
  <c r="AJ424" i="5" s="1"/>
  <c r="AO424" i="5" s="1"/>
  <c r="AJ463" i="5" a="1"/>
  <c r="AJ463" i="5" s="1"/>
  <c r="AO463" i="5" s="1"/>
  <c r="AJ418" i="5" a="1"/>
  <c r="AJ418" i="5" s="1"/>
  <c r="AO418" i="5" s="1"/>
  <c r="BL191" i="5"/>
  <c r="BL202" i="5"/>
  <c r="BL205" i="5"/>
  <c r="BL50" i="5"/>
  <c r="AJ290" i="5" a="1"/>
  <c r="AJ290" i="5" s="1"/>
  <c r="AO290" i="5" s="1"/>
  <c r="AJ497" i="5" a="1"/>
  <c r="AJ497" i="5" s="1"/>
  <c r="AO497" i="5" s="1"/>
  <c r="BL85" i="5"/>
  <c r="BL25" i="5"/>
  <c r="AJ266" i="5" a="1"/>
  <c r="AJ266" i="5" s="1"/>
  <c r="AO266" i="5" s="1"/>
  <c r="BL44" i="5"/>
  <c r="BL18" i="5"/>
  <c r="AJ475" i="5" a="1"/>
  <c r="AJ475" i="5" s="1"/>
  <c r="AO475" i="5" s="1"/>
  <c r="AJ223" i="5" a="1"/>
  <c r="AJ223" i="5" s="1"/>
  <c r="AO223" i="5" s="1"/>
  <c r="AJ478" i="5" a="1"/>
  <c r="AJ478" i="5" s="1"/>
  <c r="AO478" i="5" s="1"/>
  <c r="AJ341" i="5" a="1"/>
  <c r="AJ341" i="5" s="1"/>
  <c r="AO341" i="5" s="1"/>
  <c r="AJ450" i="5" a="1"/>
  <c r="AJ450" i="5" s="1"/>
  <c r="AO450" i="5" s="1"/>
  <c r="AJ125" i="5" a="1"/>
  <c r="AJ125" i="5" s="1"/>
  <c r="AO125" i="5" s="1"/>
  <c r="AJ229" i="5" a="1"/>
  <c r="AJ229" i="5" s="1"/>
  <c r="AO229" i="5" s="1"/>
  <c r="AJ86" i="5" a="1"/>
  <c r="AJ86" i="5" s="1"/>
  <c r="AO86" i="5" s="1"/>
  <c r="AJ236" i="5" a="1"/>
  <c r="AJ236" i="5" s="1"/>
  <c r="AO236" i="5" s="1"/>
  <c r="AJ190" i="5" a="1"/>
  <c r="AJ190" i="5" s="1"/>
  <c r="AO190" i="5" s="1"/>
  <c r="AJ147" i="5" a="1"/>
  <c r="AJ147" i="5" s="1"/>
  <c r="AO147" i="5" s="1"/>
  <c r="BL464" i="5"/>
  <c r="BL420" i="5"/>
  <c r="BL441" i="5"/>
  <c r="BL321" i="5"/>
  <c r="BL485" i="5"/>
  <c r="BL307" i="5"/>
  <c r="BL312" i="5"/>
  <c r="BL362" i="5"/>
  <c r="BL187" i="5"/>
  <c r="BL199" i="5"/>
  <c r="BL270" i="5"/>
  <c r="AJ442" i="5" a="1"/>
  <c r="AJ442" i="5" s="1"/>
  <c r="AO442" i="5" s="1"/>
  <c r="AJ481" i="5" a="1"/>
  <c r="AJ481" i="5" s="1"/>
  <c r="AO481" i="5" s="1"/>
  <c r="AJ460" i="5" a="1"/>
  <c r="AJ460" i="5" s="1"/>
  <c r="AO460" i="5" s="1"/>
  <c r="AJ462" i="5" a="1"/>
  <c r="AJ462" i="5" s="1"/>
  <c r="AO462" i="5" s="1"/>
  <c r="BL276" i="5"/>
  <c r="BL274" i="5"/>
  <c r="BL66" i="5"/>
  <c r="AJ245" i="5" a="1"/>
  <c r="AJ245" i="5" s="1"/>
  <c r="AO245" i="5" s="1"/>
  <c r="AJ403" i="5" a="1"/>
  <c r="AJ403" i="5" s="1"/>
  <c r="AO403" i="5" s="1"/>
  <c r="BL151" i="5"/>
  <c r="AJ247" i="5" a="1"/>
  <c r="AJ247" i="5" s="1"/>
  <c r="AO247" i="5" s="1"/>
  <c r="BL136" i="5"/>
  <c r="AJ327" i="5" a="1"/>
  <c r="AJ327" i="5" s="1"/>
  <c r="AO327" i="5" s="1"/>
  <c r="BL39" i="5"/>
  <c r="BL6" i="5"/>
  <c r="AJ473" i="5" a="1"/>
  <c r="AJ473" i="5" s="1"/>
  <c r="AO473" i="5" s="1"/>
  <c r="AJ243" i="5" a="1"/>
  <c r="AJ243" i="5" s="1"/>
  <c r="AO243" i="5" s="1"/>
  <c r="BL8" i="5"/>
  <c r="AJ156" i="5" a="1"/>
  <c r="AJ156" i="5" s="1"/>
  <c r="AO156" i="5" s="1"/>
  <c r="AJ88" i="5" a="1"/>
  <c r="AJ88" i="5" s="1"/>
  <c r="AO88" i="5" s="1"/>
  <c r="AJ167" i="5" a="1"/>
  <c r="AJ167" i="5" s="1"/>
  <c r="AO167" i="5" s="1"/>
  <c r="AJ25" i="5" a="1"/>
  <c r="AJ25" i="5" s="1"/>
  <c r="AO25" i="5" s="1"/>
  <c r="AJ316" i="5" a="1"/>
  <c r="AJ316" i="5" s="1"/>
  <c r="AO316" i="5" s="1"/>
  <c r="AJ293" i="5" a="1"/>
  <c r="AJ293" i="5" s="1"/>
  <c r="AO293" i="5" s="1"/>
  <c r="AJ150" i="5" a="1"/>
  <c r="AJ150" i="5" s="1"/>
  <c r="AO150" i="5" s="1"/>
  <c r="AJ115" i="5" a="1"/>
  <c r="AJ115" i="5" s="1"/>
  <c r="AO115" i="5" s="1"/>
  <c r="BL495" i="5"/>
  <c r="BL493" i="5"/>
  <c r="BL461" i="5"/>
  <c r="BL344" i="5"/>
  <c r="BL343" i="5"/>
  <c r="BL399" i="5"/>
  <c r="BL467" i="5"/>
  <c r="BL267" i="5"/>
  <c r="BL224" i="5"/>
  <c r="BL325" i="5"/>
  <c r="BL348" i="5"/>
  <c r="BL285" i="5"/>
  <c r="AJ416" i="5" a="1"/>
  <c r="AJ416" i="5" s="1"/>
  <c r="AO416" i="5" s="1"/>
  <c r="BL131" i="5"/>
  <c r="BL128" i="5"/>
  <c r="AJ350" i="5" a="1"/>
  <c r="AJ350" i="5" s="1"/>
  <c r="AO350" i="5" s="1"/>
  <c r="AJ499" i="5" a="1"/>
  <c r="AJ499" i="5" s="1"/>
  <c r="AO499" i="5" s="1"/>
  <c r="AJ286" i="5" a="1"/>
  <c r="AJ286" i="5" s="1"/>
  <c r="AO286" i="5" s="1"/>
  <c r="AJ355" i="5" a="1"/>
  <c r="AJ355" i="5" s="1"/>
  <c r="AO355" i="5" s="1"/>
  <c r="BL206" i="5"/>
  <c r="BL77" i="5"/>
  <c r="AJ368" i="5" a="1"/>
  <c r="AJ368" i="5" s="1"/>
  <c r="AO368" i="5" s="1"/>
  <c r="AJ472" i="5" a="1"/>
  <c r="AJ472" i="5" s="1"/>
  <c r="AO472" i="5" s="1"/>
  <c r="AJ389" i="5" a="1"/>
  <c r="AJ389" i="5" s="1"/>
  <c r="AO389" i="5" s="1"/>
  <c r="BL3" i="5"/>
  <c r="AJ319" i="5" a="1"/>
  <c r="AJ319" i="5" s="1"/>
  <c r="AO319" i="5" s="1"/>
  <c r="AJ158" i="5" a="1"/>
  <c r="AJ158" i="5" s="1"/>
  <c r="AO158" i="5" s="1"/>
  <c r="AJ254" i="5" a="1"/>
  <c r="AJ254" i="5" s="1"/>
  <c r="AO254" i="5" s="1"/>
  <c r="AJ65" i="5" a="1"/>
  <c r="AJ65" i="5" s="1"/>
  <c r="AO65" i="5" s="1"/>
  <c r="AJ312" i="5" a="1"/>
  <c r="AJ312" i="5" s="1"/>
  <c r="AO312" i="5" s="1"/>
  <c r="AJ129" i="5" a="1"/>
  <c r="AJ129" i="5" s="1"/>
  <c r="AO129" i="5" s="1"/>
  <c r="AJ168" i="5" a="1"/>
  <c r="AJ168" i="5" s="1"/>
  <c r="AO168" i="5" s="1"/>
  <c r="AJ188" i="5" a="1"/>
  <c r="AJ188" i="5" s="1"/>
  <c r="AO188" i="5" s="1"/>
  <c r="BL492" i="5"/>
  <c r="BL414" i="5"/>
  <c r="BL359" i="5"/>
  <c r="BL405" i="5"/>
  <c r="BL361" i="5"/>
  <c r="BL469" i="5"/>
  <c r="BL491" i="5"/>
  <c r="BL281" i="5"/>
  <c r="AJ399" i="5" a="1"/>
  <c r="AJ399" i="5" s="1"/>
  <c r="AO399" i="5" s="1"/>
  <c r="BL203" i="5"/>
  <c r="BL296" i="5"/>
  <c r="BL163" i="5"/>
  <c r="BL346" i="5"/>
  <c r="BL201" i="5"/>
  <c r="BL326" i="5"/>
  <c r="BL198" i="5"/>
  <c r="AJ351" i="5" a="1"/>
  <c r="AJ351" i="5" s="1"/>
  <c r="AO351" i="5" s="1"/>
  <c r="AJ476" i="5" a="1"/>
  <c r="AJ476" i="5" s="1"/>
  <c r="AO476" i="5" s="1"/>
  <c r="AJ415" i="5" a="1"/>
  <c r="AJ415" i="5" s="1"/>
  <c r="AO415" i="5" s="1"/>
  <c r="AJ348" i="5" a="1"/>
  <c r="AJ348" i="5" s="1"/>
  <c r="AO348" i="5" s="1"/>
  <c r="BL119" i="5"/>
  <c r="BL80" i="5"/>
  <c r="AJ471" i="5" a="1"/>
  <c r="AJ471" i="5" s="1"/>
  <c r="AO471" i="5" s="1"/>
  <c r="BL7" i="5"/>
  <c r="AJ242" i="5" a="1"/>
  <c r="AJ242" i="5" s="1"/>
  <c r="AO242" i="5" s="1"/>
  <c r="AJ134" i="5" a="1"/>
  <c r="AJ134" i="5" s="1"/>
  <c r="AO134" i="5" s="1"/>
  <c r="AJ136" i="5" a="1"/>
  <c r="AJ136" i="5" s="1"/>
  <c r="AO136" i="5" s="1"/>
  <c r="AJ384" i="5" a="1"/>
  <c r="AJ384" i="5" s="1"/>
  <c r="AO384" i="5" s="1"/>
  <c r="AJ106" i="5" a="1"/>
  <c r="AJ106" i="5" s="1"/>
  <c r="AO106" i="5" s="1"/>
  <c r="AJ380" i="5" a="1"/>
  <c r="AJ380" i="5" s="1"/>
  <c r="AO380" i="5" s="1"/>
  <c r="AJ216" i="5" a="1"/>
  <c r="AJ216" i="5" s="1"/>
  <c r="AO216" i="5" s="1"/>
  <c r="AJ271" i="5" a="1"/>
  <c r="AJ271" i="5" s="1"/>
  <c r="AO271" i="5" s="1"/>
  <c r="AJ43" i="5" a="1"/>
  <c r="AJ43" i="5" s="1"/>
  <c r="AO43" i="5" s="1"/>
  <c r="BL419" i="5"/>
  <c r="BL486" i="5"/>
  <c r="BL347" i="5"/>
  <c r="BL470" i="5"/>
  <c r="BL487" i="5"/>
  <c r="BL356" i="5"/>
  <c r="BL351" i="5"/>
  <c r="BL449" i="5"/>
  <c r="AJ487" i="5" a="1"/>
  <c r="AJ487" i="5" s="1"/>
  <c r="AO487" i="5" s="1"/>
  <c r="BL258" i="5"/>
  <c r="BL254" i="5"/>
  <c r="BL178" i="5"/>
  <c r="BL293" i="5"/>
  <c r="BL244" i="5"/>
  <c r="BL292" i="5"/>
  <c r="AJ284" i="5" a="1"/>
  <c r="AJ284" i="5" s="1"/>
  <c r="AO284" i="5" s="1"/>
  <c r="AJ414" i="5" a="1"/>
  <c r="AJ414" i="5" s="1"/>
  <c r="AO414" i="5" s="1"/>
  <c r="AJ391" i="5" a="1"/>
  <c r="AJ391" i="5" s="1"/>
  <c r="AO391" i="5" s="1"/>
  <c r="BL76" i="5"/>
  <c r="BL82" i="5"/>
  <c r="AJ323" i="5" a="1"/>
  <c r="AJ323" i="5" s="1"/>
  <c r="AO323" i="5" s="1"/>
  <c r="AJ220" i="5" a="1"/>
  <c r="AJ220" i="5" s="1"/>
  <c r="AO220" i="5" s="1"/>
  <c r="AJ201" i="5" a="1"/>
  <c r="AJ201" i="5" s="1"/>
  <c r="AO201" i="5" s="1"/>
  <c r="AJ178" i="5" a="1"/>
  <c r="AJ178" i="5" s="1"/>
  <c r="AO178" i="5" s="1"/>
  <c r="AJ195" i="5" a="1"/>
  <c r="AJ195" i="5" s="1"/>
  <c r="AO195" i="5" s="1"/>
  <c r="AJ253" i="5" a="1"/>
  <c r="AJ253" i="5" s="1"/>
  <c r="AO253" i="5" s="1"/>
  <c r="AJ250" i="5" a="1"/>
  <c r="AJ250" i="5" s="1"/>
  <c r="AO250" i="5" s="1"/>
  <c r="AJ259" i="5" a="1"/>
  <c r="AJ259" i="5" s="1"/>
  <c r="AO259" i="5" s="1"/>
  <c r="AJ339" i="5" a="1"/>
  <c r="AJ339" i="5" s="1"/>
  <c r="AO339" i="5" s="1"/>
  <c r="AJ191" i="5" a="1"/>
  <c r="AJ191" i="5" s="1"/>
  <c r="AO191" i="5" s="1"/>
  <c r="AJ128" i="5" a="1"/>
  <c r="AJ128" i="5" s="1"/>
  <c r="AO128" i="5" s="1"/>
  <c r="AJ58" i="5" a="1"/>
  <c r="AJ58" i="5" s="1"/>
  <c r="AO58" i="5" s="1"/>
  <c r="BL458" i="5"/>
  <c r="BL473" i="5"/>
  <c r="BL373" i="5"/>
  <c r="BL423" i="5"/>
  <c r="BL324" i="5"/>
  <c r="BL415" i="5"/>
  <c r="BL443" i="5"/>
  <c r="BL476" i="5"/>
  <c r="BL207" i="5"/>
  <c r="BL315" i="5"/>
  <c r="BL374" i="5"/>
  <c r="BL234" i="5"/>
  <c r="BL236" i="5"/>
  <c r="BL334" i="5"/>
  <c r="BL246" i="5"/>
  <c r="BL117" i="5"/>
  <c r="AJ379" i="5" a="1"/>
  <c r="AJ379" i="5" s="1"/>
  <c r="AO379" i="5" s="1"/>
  <c r="AJ457" i="5" a="1"/>
  <c r="AJ457" i="5" s="1"/>
  <c r="AO457" i="5" s="1"/>
  <c r="AJ390" i="5" a="1"/>
  <c r="AJ390" i="5" s="1"/>
  <c r="AO390" i="5" s="1"/>
  <c r="BL83" i="5"/>
  <c r="AJ425" i="5" a="1"/>
  <c r="AJ425" i="5" s="1"/>
  <c r="AO425" i="5" s="1"/>
  <c r="AJ436" i="5" a="1"/>
  <c r="AJ436" i="5" s="1"/>
  <c r="AO436" i="5" s="1"/>
  <c r="AJ221" i="5" a="1"/>
  <c r="AJ221" i="5" s="1"/>
  <c r="AO221" i="5" s="1"/>
  <c r="AJ449" i="5" a="1"/>
  <c r="AJ449" i="5" s="1"/>
  <c r="AO449" i="5" s="1"/>
  <c r="AJ258" i="5" a="1"/>
  <c r="AJ258" i="5" s="1"/>
  <c r="AO258" i="5" s="1"/>
  <c r="AJ383" i="5" a="1"/>
  <c r="AJ383" i="5" s="1"/>
  <c r="AO383" i="5" s="1"/>
  <c r="AJ90" i="5" a="1"/>
  <c r="AJ90" i="5" s="1"/>
  <c r="AO90" i="5" s="1"/>
  <c r="AJ203" i="5" a="1"/>
  <c r="AJ203" i="5" s="1"/>
  <c r="AO203" i="5" s="1"/>
  <c r="AJ238" i="5" a="1"/>
  <c r="AJ238" i="5" s="1"/>
  <c r="AO238" i="5" s="1"/>
  <c r="AJ248" i="5" a="1"/>
  <c r="AJ248" i="5" s="1"/>
  <c r="AO248" i="5" s="1"/>
  <c r="AJ211" i="5" a="1"/>
  <c r="AJ211" i="5" s="1"/>
  <c r="AO211" i="5" s="1"/>
  <c r="AJ143" i="5" a="1"/>
  <c r="AJ143" i="5" s="1"/>
  <c r="AO143" i="5" s="1"/>
  <c r="BL454" i="5"/>
  <c r="BL499" i="5"/>
  <c r="BL358" i="5"/>
  <c r="BL393" i="5"/>
  <c r="BL397" i="5"/>
  <c r="BL459" i="5"/>
  <c r="BL444" i="5"/>
  <c r="BL431" i="5"/>
  <c r="AJ444" i="5" a="1"/>
  <c r="AJ444" i="5" s="1"/>
  <c r="AO444" i="5" s="1"/>
  <c r="BL218" i="5"/>
  <c r="BL185" i="5"/>
  <c r="BL283" i="5"/>
  <c r="BL235" i="5"/>
  <c r="BL134" i="5"/>
  <c r="AJ353" i="5" a="1"/>
  <c r="AJ353" i="5" s="1"/>
  <c r="AO353" i="5" s="1"/>
  <c r="AJ456" i="5" a="1"/>
  <c r="AJ456" i="5" s="1"/>
  <c r="AO456" i="5" s="1"/>
  <c r="BL148" i="5"/>
  <c r="AJ378" i="5" a="1"/>
  <c r="AJ378" i="5" s="1"/>
  <c r="AO378" i="5" s="1"/>
  <c r="AJ491" i="5" a="1"/>
  <c r="AJ491" i="5" s="1"/>
  <c r="AO491" i="5" s="1"/>
  <c r="AJ430" i="5" a="1"/>
  <c r="AJ430" i="5" s="1"/>
  <c r="AO430" i="5" s="1"/>
  <c r="AJ304" i="5" a="1"/>
  <c r="AJ304" i="5" s="1"/>
  <c r="AO304" i="5" s="1"/>
  <c r="AJ301" i="5" a="1"/>
  <c r="AJ301" i="5" s="1"/>
  <c r="AO301" i="5" s="1"/>
  <c r="AJ314" i="5" a="1"/>
  <c r="AJ314" i="5" s="1"/>
  <c r="AO314" i="5" s="1"/>
  <c r="AJ66" i="5" a="1"/>
  <c r="AJ66" i="5" s="1"/>
  <c r="AO66" i="5" s="1"/>
  <c r="AJ198" i="5" a="1"/>
  <c r="AJ198" i="5" s="1"/>
  <c r="AO198" i="5" s="1"/>
  <c r="AJ297" i="5" a="1"/>
  <c r="AJ297" i="5" s="1"/>
  <c r="AO297" i="5" s="1"/>
  <c r="AJ278" i="5" a="1"/>
  <c r="AJ278" i="5" s="1"/>
  <c r="AO278" i="5" s="1"/>
  <c r="AJ171" i="5" a="1"/>
  <c r="AJ171" i="5" s="1"/>
  <c r="AO171" i="5" s="1"/>
  <c r="AJ110" i="5" a="1"/>
  <c r="AJ110" i="5" s="1"/>
  <c r="AO110" i="5" s="1"/>
  <c r="AJ64" i="5" a="1"/>
  <c r="AJ64" i="5" s="1"/>
  <c r="AO64" i="5" s="1"/>
  <c r="BL468" i="5"/>
  <c r="BL490" i="5"/>
  <c r="BL316" i="5"/>
  <c r="BL332" i="5"/>
  <c r="BL379" i="5"/>
  <c r="BL299" i="5"/>
  <c r="BL416" i="5"/>
  <c r="BL424" i="5"/>
  <c r="AJ306" i="5" a="1"/>
  <c r="AJ306" i="5" s="1"/>
  <c r="AO306" i="5" s="1"/>
  <c r="AJ356" i="5" a="1"/>
  <c r="AJ356" i="5" s="1"/>
  <c r="AO356" i="5" s="1"/>
  <c r="BL298" i="5"/>
  <c r="BL153" i="5"/>
  <c r="BL71" i="5"/>
  <c r="BL179" i="5"/>
  <c r="BL243" i="5"/>
  <c r="BL145" i="5"/>
  <c r="AJ489" i="5" a="1"/>
  <c r="AJ489" i="5" s="1"/>
  <c r="AO489" i="5" s="1"/>
  <c r="BL46" i="5"/>
  <c r="AJ477" i="5" a="1"/>
  <c r="AJ477" i="5" s="1"/>
  <c r="AO477" i="5" s="1"/>
  <c r="AJ445" i="5" a="1"/>
  <c r="AJ445" i="5" s="1"/>
  <c r="AO445" i="5" s="1"/>
  <c r="BL109" i="5"/>
  <c r="BL97" i="5"/>
  <c r="AJ244" i="5" a="1"/>
  <c r="AJ244" i="5" s="1"/>
  <c r="AO244" i="5" s="1"/>
  <c r="BL15" i="5"/>
  <c r="AJ283" i="5" a="1"/>
  <c r="AJ283" i="5" s="1"/>
  <c r="AO283" i="5" s="1"/>
  <c r="AJ429" i="5" a="1"/>
  <c r="AJ429" i="5" s="1"/>
  <c r="AO429" i="5" s="1"/>
  <c r="BL20" i="5"/>
  <c r="AJ492" i="5" a="1"/>
  <c r="AJ492" i="5" s="1"/>
  <c r="AO492" i="5" s="1"/>
  <c r="AJ300" i="5" a="1"/>
  <c r="AJ300" i="5" s="1"/>
  <c r="AO300" i="5" s="1"/>
  <c r="AJ114" i="5" a="1"/>
  <c r="AJ114" i="5" s="1"/>
  <c r="AO114" i="5" s="1"/>
  <c r="AJ107" i="5" a="1"/>
  <c r="AJ107" i="5" s="1"/>
  <c r="AO107" i="5" s="1"/>
  <c r="AJ335" i="5" a="1"/>
  <c r="AJ335" i="5" s="1"/>
  <c r="AO335" i="5" s="1"/>
  <c r="AJ320" i="5" a="1"/>
  <c r="AJ320" i="5" s="1"/>
  <c r="AO320" i="5" s="1"/>
  <c r="AJ360" i="5" a="1"/>
  <c r="AJ360" i="5" s="1"/>
  <c r="AO360" i="5" s="1"/>
  <c r="AJ189" i="5" a="1"/>
  <c r="AJ189" i="5" s="1"/>
  <c r="AO189" i="5" s="1"/>
  <c r="AJ63" i="5" a="1"/>
  <c r="AJ63" i="5" s="1"/>
  <c r="AO63" i="5" s="1"/>
  <c r="BL488" i="5"/>
  <c r="BL429" i="5"/>
  <c r="BL314" i="5"/>
  <c r="BL335" i="5"/>
  <c r="BL477" i="5"/>
  <c r="BL297" i="5"/>
  <c r="BL395" i="5"/>
  <c r="BL385" i="5"/>
  <c r="BL269" i="5"/>
  <c r="AJ443" i="5" a="1"/>
  <c r="AJ443" i="5" s="1"/>
  <c r="AO443" i="5" s="1"/>
  <c r="BL176" i="5"/>
  <c r="BL167" i="5"/>
  <c r="BL118" i="5"/>
  <c r="BL165" i="5"/>
  <c r="BL435" i="5"/>
  <c r="BL149" i="5"/>
  <c r="BL174" i="5"/>
  <c r="AJ490" i="5" a="1"/>
  <c r="AJ490" i="5" s="1"/>
  <c r="AO490" i="5" s="1"/>
  <c r="AJ329" i="5" a="1"/>
  <c r="AJ329" i="5" s="1"/>
  <c r="AO329" i="5" s="1"/>
  <c r="BL43" i="5"/>
  <c r="AJ433" i="5" a="1"/>
  <c r="AJ433" i="5" s="1"/>
  <c r="AO433" i="5" s="1"/>
  <c r="BL58" i="5"/>
  <c r="BL64" i="5"/>
  <c r="AJ305" i="5" a="1"/>
  <c r="AJ305" i="5" s="1"/>
  <c r="AO305" i="5" s="1"/>
  <c r="BL10" i="5"/>
  <c r="AJ479" i="5" a="1"/>
  <c r="AJ479" i="5" s="1"/>
  <c r="AO479" i="5" s="1"/>
  <c r="AJ325" i="5" a="1"/>
  <c r="AJ325" i="5" s="1"/>
  <c r="AO325" i="5" s="1"/>
  <c r="AJ352" i="5" a="1"/>
  <c r="AJ352" i="5" s="1"/>
  <c r="AO352" i="5" s="1"/>
  <c r="AJ470" i="5" a="1"/>
  <c r="AJ470" i="5" s="1"/>
  <c r="AO470" i="5" s="1"/>
  <c r="AJ364" i="5" a="1"/>
  <c r="AJ364" i="5" s="1"/>
  <c r="AO364" i="5" s="1"/>
  <c r="AJ215" i="5" a="1"/>
  <c r="AJ215" i="5" s="1"/>
  <c r="AO215" i="5" s="1"/>
  <c r="AJ82" i="5" a="1"/>
  <c r="AJ82" i="5" s="1"/>
  <c r="AO82" i="5" s="1"/>
  <c r="AJ89" i="5" a="1"/>
  <c r="AJ89" i="5" s="1"/>
  <c r="AO89" i="5" s="1"/>
  <c r="AJ279" i="5" a="1"/>
  <c r="AJ279" i="5" s="1"/>
  <c r="AO279" i="5" s="1"/>
  <c r="AJ233" i="5" a="1"/>
  <c r="AJ233" i="5" s="1"/>
  <c r="AO233" i="5" s="1"/>
  <c r="AJ251" i="5" a="1"/>
  <c r="AJ251" i="5" s="1"/>
  <c r="AO251" i="5" s="1"/>
  <c r="AJ102" i="5" a="1"/>
  <c r="AJ102" i="5" s="1"/>
  <c r="AO102" i="5" s="1"/>
  <c r="BL453" i="5"/>
  <c r="BL498" i="5"/>
  <c r="BL417" i="5"/>
  <c r="BL305" i="5"/>
  <c r="BL400" i="5"/>
  <c r="BL330" i="5"/>
  <c r="BL302" i="5"/>
  <c r="BL384" i="5"/>
  <c r="AJ328" i="5" a="1"/>
  <c r="AJ328" i="5" s="1"/>
  <c r="AO328" i="5" s="1"/>
  <c r="BL232" i="5"/>
  <c r="BL336" i="5"/>
  <c r="BL300" i="5"/>
  <c r="BL188" i="5"/>
  <c r="BL286" i="5"/>
  <c r="BL111" i="5"/>
  <c r="BL91" i="5"/>
  <c r="BL272" i="5"/>
  <c r="AJ447" i="5" a="1"/>
  <c r="AJ447" i="5" s="1"/>
  <c r="AO447" i="5" s="1"/>
  <c r="AJ410" i="5" a="1"/>
  <c r="AJ410" i="5" s="1"/>
  <c r="AO410" i="5" s="1"/>
  <c r="AJ313" i="5" a="1"/>
  <c r="AJ313" i="5" s="1"/>
  <c r="AO313" i="5" s="1"/>
  <c r="AJ428" i="5" a="1"/>
  <c r="AJ428" i="5" s="1"/>
  <c r="AO428" i="5" s="1"/>
  <c r="AJ342" i="5" a="1"/>
  <c r="AJ342" i="5" s="1"/>
  <c r="AO342" i="5" s="1"/>
  <c r="AJ224" i="5" a="1"/>
  <c r="AJ224" i="5" s="1"/>
  <c r="AO224" i="5" s="1"/>
  <c r="AJ103" i="5" a="1"/>
  <c r="AJ103" i="5" s="1"/>
  <c r="AO103" i="5" s="1"/>
  <c r="AJ84" i="5" a="1"/>
  <c r="AJ84" i="5" s="1"/>
  <c r="AO84" i="5" s="1"/>
  <c r="AJ153" i="5" a="1"/>
  <c r="AJ153" i="5" s="1"/>
  <c r="AO153" i="5" s="1"/>
  <c r="AJ132" i="5" a="1"/>
  <c r="AJ132" i="5" s="1"/>
  <c r="AO132" i="5" s="1"/>
  <c r="AJ137" i="5" a="1"/>
  <c r="AJ137" i="5" s="1"/>
  <c r="AO137" i="5" s="1"/>
  <c r="AJ83" i="5" a="1"/>
  <c r="AJ83" i="5" s="1"/>
  <c r="AO83" i="5" s="1"/>
  <c r="BL471" i="5"/>
  <c r="BL311" i="5"/>
  <c r="BL418" i="5"/>
  <c r="BL253" i="5"/>
  <c r="BL440" i="5"/>
  <c r="BL328" i="5"/>
  <c r="BL390" i="5"/>
  <c r="BL407" i="5"/>
  <c r="BL211" i="5"/>
  <c r="BL264" i="5"/>
  <c r="BL168" i="5"/>
  <c r="AJ420" i="5" a="1"/>
  <c r="AJ420" i="5" s="1"/>
  <c r="AO420" i="5" s="1"/>
  <c r="AJ376" i="5" a="1"/>
  <c r="AJ376" i="5" s="1"/>
  <c r="AO376" i="5" s="1"/>
  <c r="BL152" i="5"/>
  <c r="BL277" i="5"/>
  <c r="BL120" i="5"/>
  <c r="BL242" i="5"/>
  <c r="BL223" i="5"/>
  <c r="BL124" i="5"/>
  <c r="BL45" i="5"/>
  <c r="BL35" i="5"/>
  <c r="AJ393" i="5" a="1"/>
  <c r="AJ393" i="5" s="1"/>
  <c r="AO393" i="5" s="1"/>
  <c r="AJ333" i="5" a="1"/>
  <c r="AJ333" i="5" s="1"/>
  <c r="AO333" i="5" s="1"/>
  <c r="BL112" i="5"/>
  <c r="BL103" i="5"/>
  <c r="AJ469" i="5" a="1"/>
  <c r="AJ469" i="5" s="1"/>
  <c r="AO469" i="5" s="1"/>
  <c r="AJ408" i="5" a="1"/>
  <c r="AJ408" i="5" s="1"/>
  <c r="AO408" i="5" s="1"/>
  <c r="AJ344" i="5" a="1"/>
  <c r="AJ344" i="5" s="1"/>
  <c r="AO344" i="5" s="1"/>
  <c r="AJ262" i="5" a="1"/>
  <c r="AJ262" i="5" s="1"/>
  <c r="AO262" i="5" s="1"/>
  <c r="AJ423" i="5" a="1"/>
  <c r="AJ423" i="5" s="1"/>
  <c r="AO423" i="5" s="1"/>
  <c r="AJ231" i="5" a="1"/>
  <c r="AJ231" i="5" s="1"/>
  <c r="AO231" i="5" s="1"/>
  <c r="AJ145" i="5" a="1"/>
  <c r="AJ145" i="5" s="1"/>
  <c r="AO145" i="5" s="1"/>
  <c r="AJ194" i="5" a="1"/>
  <c r="AJ194" i="5" s="1"/>
  <c r="AO194" i="5" s="1"/>
  <c r="AJ274" i="5" a="1"/>
  <c r="AJ274" i="5" s="1"/>
  <c r="AO274" i="5" s="1"/>
  <c r="AJ193" i="5" a="1"/>
  <c r="AJ193" i="5" s="1"/>
  <c r="AO193" i="5" s="1"/>
  <c r="AJ127" i="5" a="1"/>
  <c r="AJ127" i="5" s="1"/>
  <c r="AO127" i="5" s="1"/>
  <c r="AJ163" i="5" a="1"/>
  <c r="AJ163" i="5" s="1"/>
  <c r="AO163" i="5" s="1"/>
  <c r="BL382" i="5"/>
  <c r="BL483" i="5"/>
  <c r="BL261" i="5"/>
  <c r="BL233" i="5"/>
  <c r="BL279" i="5"/>
  <c r="BL287" i="5"/>
  <c r="BL396" i="5"/>
  <c r="BL364" i="5"/>
  <c r="BL156" i="5"/>
  <c r="BL271" i="5"/>
  <c r="BL215" i="5"/>
  <c r="AJ483" i="5" a="1"/>
  <c r="AJ483" i="5" s="1"/>
  <c r="AO483" i="5" s="1"/>
  <c r="AJ485" i="5" a="1"/>
  <c r="AJ485" i="5" s="1"/>
  <c r="AO485" i="5" s="1"/>
  <c r="AJ332" i="5" a="1"/>
  <c r="AJ332" i="5" s="1"/>
  <c r="AO332" i="5" s="1"/>
  <c r="BL219" i="5"/>
  <c r="BL175" i="5"/>
  <c r="BL266" i="5"/>
  <c r="BL231" i="5"/>
  <c r="BL67" i="5"/>
  <c r="BL24" i="5"/>
  <c r="BL51" i="5"/>
  <c r="AJ392" i="5" a="1"/>
  <c r="AJ392" i="5" s="1"/>
  <c r="AO392" i="5" s="1"/>
  <c r="AJ371" i="5" a="1"/>
  <c r="AJ371" i="5" s="1"/>
  <c r="AO371" i="5" s="1"/>
  <c r="BL70" i="5"/>
  <c r="BL32" i="5"/>
  <c r="AJ346" i="5" a="1"/>
  <c r="AJ346" i="5" s="1"/>
  <c r="AO346" i="5" s="1"/>
  <c r="AJ303" i="5" a="1"/>
  <c r="AJ303" i="5" s="1"/>
  <c r="AO303" i="5" s="1"/>
  <c r="AJ396" i="5" a="1"/>
  <c r="AJ396" i="5" s="1"/>
  <c r="AO396" i="5" s="1"/>
  <c r="AJ282" i="5" a="1"/>
  <c r="AJ282" i="5" s="1"/>
  <c r="AO282" i="5" s="1"/>
  <c r="AJ155" i="5" a="1"/>
  <c r="AJ155" i="5" s="1"/>
  <c r="AO155" i="5" s="1"/>
  <c r="AJ336" i="5" a="1"/>
  <c r="AJ336" i="5" s="1"/>
  <c r="AO336" i="5" s="1"/>
  <c r="AJ232" i="5" a="1"/>
  <c r="AJ232" i="5" s="1"/>
  <c r="AO232" i="5" s="1"/>
  <c r="AJ192" i="5" a="1"/>
  <c r="AJ192" i="5" s="1"/>
  <c r="AO192" i="5" s="1"/>
  <c r="AJ130" i="5" a="1"/>
  <c r="AJ130" i="5" s="1"/>
  <c r="AO130" i="5" s="1"/>
  <c r="AJ212" i="5" a="1"/>
  <c r="AJ212" i="5" s="1"/>
  <c r="AO212" i="5" s="1"/>
  <c r="AJ209" i="5" a="1"/>
  <c r="AJ209" i="5" s="1"/>
  <c r="AO209" i="5" s="1"/>
  <c r="BL474" i="5"/>
  <c r="AJ37" i="5" a="1"/>
  <c r="AJ37" i="5" s="1"/>
  <c r="AO37" i="5" s="1"/>
  <c r="AJ77" i="5" a="1"/>
  <c r="AJ77" i="5" s="1"/>
  <c r="AO77" i="5" s="1"/>
  <c r="AJ207" i="5" a="1"/>
  <c r="AJ207" i="5" s="1"/>
  <c r="AO207" i="5" s="1"/>
  <c r="AJ161" i="5" a="1"/>
  <c r="AJ161" i="5" s="1"/>
  <c r="AO161" i="5" s="1"/>
  <c r="BF18" i="5" a="1"/>
  <c r="BF87" i="5" a="1"/>
  <c r="BF27" i="5" a="1"/>
  <c r="BF14" i="5" a="1"/>
  <c r="BF31" i="5" a="1"/>
  <c r="BF115" i="5" a="1"/>
  <c r="BF115" i="5" s="1"/>
  <c r="CE115" i="5" s="1"/>
  <c r="CF115" i="5" s="1"/>
  <c r="BF35" i="5" a="1"/>
  <c r="BF156" i="5" a="1"/>
  <c r="BF156" i="5" s="1"/>
  <c r="CE156" i="5" s="1"/>
  <c r="CF156" i="5" s="1"/>
  <c r="BF220" i="5" a="1"/>
  <c r="BF220" i="5" s="1"/>
  <c r="CE220" i="5" s="1"/>
  <c r="CF220" i="5" s="1"/>
  <c r="BF127" i="5" a="1"/>
  <c r="BF127" i="5" s="1"/>
  <c r="CE127" i="5" s="1"/>
  <c r="CF127" i="5" s="1"/>
  <c r="BF309" i="5" a="1"/>
  <c r="BF309" i="5" s="1"/>
  <c r="CE309" i="5" s="1"/>
  <c r="CF309" i="5" s="1"/>
  <c r="BF257" i="5" a="1"/>
  <c r="BF257" i="5" s="1"/>
  <c r="CE257" i="5" s="1"/>
  <c r="CF257" i="5" s="1"/>
  <c r="BF331" i="5" a="1"/>
  <c r="BF331" i="5" s="1"/>
  <c r="CE331" i="5" s="1"/>
  <c r="CF331" i="5" s="1"/>
  <c r="BF492" i="5" a="1"/>
  <c r="BF492" i="5" s="1"/>
  <c r="CE492" i="5" s="1"/>
  <c r="CF492" i="5" s="1"/>
  <c r="BF363" i="5" a="1"/>
  <c r="BF363" i="5" s="1"/>
  <c r="CE363" i="5" s="1"/>
  <c r="CF363" i="5" s="1"/>
  <c r="BF256" i="5" a="1"/>
  <c r="BF256" i="5" s="1"/>
  <c r="CE256" i="5" s="1"/>
  <c r="CF256" i="5" s="1"/>
  <c r="BF355" i="5" a="1"/>
  <c r="BF355" i="5" s="1"/>
  <c r="CE355" i="5" s="1"/>
  <c r="CF355" i="5" s="1"/>
  <c r="BF361" i="5" a="1"/>
  <c r="BF361" i="5" s="1"/>
  <c r="CE361" i="5" s="1"/>
  <c r="CF361" i="5" s="1"/>
  <c r="BF442" i="5" a="1"/>
  <c r="BF442" i="5" s="1"/>
  <c r="CE442" i="5" s="1"/>
  <c r="CF442" i="5" s="1"/>
  <c r="BF305" i="5" a="1"/>
  <c r="BF305" i="5" s="1"/>
  <c r="CE305" i="5" s="1"/>
  <c r="CF305" i="5" s="1"/>
  <c r="BF326" i="5" a="1"/>
  <c r="BF326" i="5" s="1"/>
  <c r="CE326" i="5" s="1"/>
  <c r="CF326" i="5" s="1"/>
  <c r="BF381" i="5" a="1"/>
  <c r="BF381" i="5" s="1"/>
  <c r="CE381" i="5" s="1"/>
  <c r="CF381" i="5" s="1"/>
  <c r="AJ15" i="5" a="1"/>
  <c r="AJ15" i="5" s="1"/>
  <c r="AO15" i="5" s="1"/>
  <c r="AJ55" i="5" a="1"/>
  <c r="AJ55" i="5" s="1"/>
  <c r="AO55" i="5" s="1"/>
  <c r="AJ185" i="5" a="1"/>
  <c r="AJ185" i="5" s="1"/>
  <c r="AO185" i="5" s="1"/>
  <c r="AJ139" i="5" a="1"/>
  <c r="AJ139" i="5" s="1"/>
  <c r="AO139" i="5" s="1"/>
  <c r="BF130" i="5" a="1"/>
  <c r="BF130" i="5" s="1"/>
  <c r="CE130" i="5" s="1"/>
  <c r="CF130" i="5" s="1"/>
  <c r="BF48" i="5" a="1"/>
  <c r="BF196" i="5" a="1"/>
  <c r="BF196" i="5" s="1"/>
  <c r="CE196" i="5" s="1"/>
  <c r="CF196" i="5" s="1"/>
  <c r="BF112" i="5" a="1"/>
  <c r="BF112" i="5" s="1"/>
  <c r="CE112" i="5" s="1"/>
  <c r="CF112" i="5" s="1"/>
  <c r="BF56" i="5" a="1"/>
  <c r="BF97" i="5" a="1"/>
  <c r="BF97" i="5" s="1"/>
  <c r="CE97" i="5" s="1"/>
  <c r="CF97" i="5" s="1"/>
  <c r="BF83" i="5" a="1"/>
  <c r="BF246" i="5" a="1"/>
  <c r="BF246" i="5" s="1"/>
  <c r="CE246" i="5" s="1"/>
  <c r="CF246" i="5" s="1"/>
  <c r="BF266" i="5" a="1"/>
  <c r="BF266" i="5" s="1"/>
  <c r="CE266" i="5" s="1"/>
  <c r="CF266" i="5" s="1"/>
  <c r="BF289" i="5" a="1"/>
  <c r="BF289" i="5" s="1"/>
  <c r="CE289" i="5" s="1"/>
  <c r="CF289" i="5" s="1"/>
  <c r="BF487" i="5" a="1"/>
  <c r="BF487" i="5" s="1"/>
  <c r="CE487" i="5" s="1"/>
  <c r="CF487" i="5" s="1"/>
  <c r="BF454" i="5" a="1"/>
  <c r="BF454" i="5" s="1"/>
  <c r="CE454" i="5" s="1"/>
  <c r="CF454" i="5" s="1"/>
  <c r="BF299" i="5" a="1"/>
  <c r="BF299" i="5" s="1"/>
  <c r="CE299" i="5" s="1"/>
  <c r="CF299" i="5" s="1"/>
  <c r="BF369" i="5" a="1"/>
  <c r="BF369" i="5" s="1"/>
  <c r="CE369" i="5" s="1"/>
  <c r="CF369" i="5" s="1"/>
  <c r="BF276" i="5" a="1"/>
  <c r="BF276" i="5" s="1"/>
  <c r="CE276" i="5" s="1"/>
  <c r="CF276" i="5" s="1"/>
  <c r="BF236" i="5" a="1"/>
  <c r="BF236" i="5" s="1"/>
  <c r="CE236" i="5" s="1"/>
  <c r="CF236" i="5" s="1"/>
  <c r="BF460" i="5" a="1"/>
  <c r="BF460" i="5" s="1"/>
  <c r="CE460" i="5" s="1"/>
  <c r="CF460" i="5" s="1"/>
  <c r="BF463" i="5" a="1"/>
  <c r="BF463" i="5" s="1"/>
  <c r="CE463" i="5" s="1"/>
  <c r="CF463" i="5" s="1"/>
  <c r="BF468" i="5" a="1"/>
  <c r="BF468" i="5" s="1"/>
  <c r="CE468" i="5" s="1"/>
  <c r="CF468" i="5" s="1"/>
  <c r="BF322" i="5" a="1"/>
  <c r="BF322" i="5" s="1"/>
  <c r="CE322" i="5" s="1"/>
  <c r="CF322" i="5" s="1"/>
  <c r="BF396" i="5" a="1"/>
  <c r="BF396" i="5" s="1"/>
  <c r="CE396" i="5" s="1"/>
  <c r="CF396" i="5" s="1"/>
  <c r="BF447" i="5" a="1"/>
  <c r="BF447" i="5" s="1"/>
  <c r="CE447" i="5" s="1"/>
  <c r="CF447" i="5" s="1"/>
  <c r="BF451" i="5" a="1"/>
  <c r="BF451" i="5" s="1"/>
  <c r="CE451" i="5" s="1"/>
  <c r="CF451" i="5" s="1"/>
  <c r="AJ48" i="5" a="1"/>
  <c r="AJ48" i="5" s="1"/>
  <c r="AO48" i="5" s="1"/>
  <c r="AJ33" i="5" a="1"/>
  <c r="AJ33" i="5" s="1"/>
  <c r="AO33" i="5" s="1"/>
  <c r="AJ141" i="5" a="1"/>
  <c r="AJ141" i="5" s="1"/>
  <c r="AO141" i="5" s="1"/>
  <c r="AJ117" i="5" a="1"/>
  <c r="AJ117" i="5" s="1"/>
  <c r="AO117" i="5" s="1"/>
  <c r="BF20" i="5" a="1"/>
  <c r="BF12" i="5" a="1"/>
  <c r="BF151" i="5" a="1"/>
  <c r="BF151" i="5" s="1"/>
  <c r="CE151" i="5" s="1"/>
  <c r="CF151" i="5" s="1"/>
  <c r="BF203" i="5" a="1"/>
  <c r="BF203" i="5" s="1"/>
  <c r="CE203" i="5" s="1"/>
  <c r="CF203" i="5" s="1"/>
  <c r="BF37" i="5" a="1"/>
  <c r="BF122" i="5" a="1"/>
  <c r="BF122" i="5" s="1"/>
  <c r="CE122" i="5" s="1"/>
  <c r="CF122" i="5" s="1"/>
  <c r="BF135" i="5" a="1"/>
  <c r="BF135" i="5" s="1"/>
  <c r="CE135" i="5" s="1"/>
  <c r="CF135" i="5" s="1"/>
  <c r="BF94" i="5" a="1"/>
  <c r="BF94" i="5" s="1"/>
  <c r="CE94" i="5" s="1"/>
  <c r="CF94" i="5" s="1"/>
  <c r="BF70" i="5" a="1"/>
  <c r="BF149" i="5" a="1"/>
  <c r="BF149" i="5" s="1"/>
  <c r="CE149" i="5" s="1"/>
  <c r="CF149" i="5" s="1"/>
  <c r="BF364" i="5" a="1"/>
  <c r="BF364" i="5" s="1"/>
  <c r="CE364" i="5" s="1"/>
  <c r="CF364" i="5" s="1"/>
  <c r="BF332" i="5" a="1"/>
  <c r="BF332" i="5" s="1"/>
  <c r="CE332" i="5" s="1"/>
  <c r="CF332" i="5" s="1"/>
  <c r="BF404" i="5" a="1"/>
  <c r="BF404" i="5" s="1"/>
  <c r="CE404" i="5" s="1"/>
  <c r="CF404" i="5" s="1"/>
  <c r="BF171" i="5" a="1"/>
  <c r="BF171" i="5" s="1"/>
  <c r="CE171" i="5" s="1"/>
  <c r="CF171" i="5" s="1"/>
  <c r="BF490" i="5" a="1"/>
  <c r="BF490" i="5" s="1"/>
  <c r="CE490" i="5" s="1"/>
  <c r="CF490" i="5" s="1"/>
  <c r="BF422" i="5" a="1"/>
  <c r="BF422" i="5" s="1"/>
  <c r="CE422" i="5" s="1"/>
  <c r="CF422" i="5" s="1"/>
  <c r="BF258" i="5" a="1"/>
  <c r="BF258" i="5" s="1"/>
  <c r="CE258" i="5" s="1"/>
  <c r="CF258" i="5" s="1"/>
  <c r="BF475" i="5" a="1"/>
  <c r="BF475" i="5" s="1"/>
  <c r="CE475" i="5" s="1"/>
  <c r="CF475" i="5" s="1"/>
  <c r="BF395" i="5" a="1"/>
  <c r="BF395" i="5" s="1"/>
  <c r="CE395" i="5" s="1"/>
  <c r="CF395" i="5" s="1"/>
  <c r="BF302" i="5" a="1"/>
  <c r="BF302" i="5" s="1"/>
  <c r="CE302" i="5" s="1"/>
  <c r="CF302" i="5" s="1"/>
  <c r="BF466" i="5" a="1"/>
  <c r="BF466" i="5" s="1"/>
  <c r="CE466" i="5" s="1"/>
  <c r="CF466" i="5" s="1"/>
  <c r="BF300" i="5" a="1"/>
  <c r="BF300" i="5" s="1"/>
  <c r="CE300" i="5" s="1"/>
  <c r="CF300" i="5" s="1"/>
  <c r="BF484" i="5" a="1"/>
  <c r="BF484" i="5" s="1"/>
  <c r="CE484" i="5" s="1"/>
  <c r="CF484" i="5" s="1"/>
  <c r="AJ81" i="5" a="1"/>
  <c r="AJ81" i="5" s="1"/>
  <c r="AO81" i="5" s="1"/>
  <c r="AJ10" i="5" a="1"/>
  <c r="AJ10" i="5" s="1"/>
  <c r="AO10" i="5" s="1"/>
  <c r="AJ118" i="5" a="1"/>
  <c r="AJ118" i="5" s="1"/>
  <c r="AO118" i="5" s="1"/>
  <c r="AJ94" i="5" a="1"/>
  <c r="AJ94" i="5" s="1"/>
  <c r="AO94" i="5" s="1"/>
  <c r="BF111" i="5" a="1"/>
  <c r="BF111" i="5" s="1"/>
  <c r="CE111" i="5" s="1"/>
  <c r="CF111" i="5" s="1"/>
  <c r="BF307" i="5" a="1"/>
  <c r="BF307" i="5" s="1"/>
  <c r="CE307" i="5" s="1"/>
  <c r="CF307" i="5" s="1"/>
  <c r="BF109" i="5" a="1"/>
  <c r="BF109" i="5" s="1"/>
  <c r="CE109" i="5" s="1"/>
  <c r="CF109" i="5" s="1"/>
  <c r="BF88" i="5" a="1"/>
  <c r="BF88" i="5" s="1"/>
  <c r="CE88" i="5" s="1"/>
  <c r="CF88" i="5" s="1"/>
  <c r="BF95" i="5" a="1"/>
  <c r="BF95" i="5" s="1"/>
  <c r="CE95" i="5" s="1"/>
  <c r="CF95" i="5" s="1"/>
  <c r="BF240" i="5" a="1"/>
  <c r="BF240" i="5" s="1"/>
  <c r="CE240" i="5" s="1"/>
  <c r="CF240" i="5" s="1"/>
  <c r="BF126" i="5" a="1"/>
  <c r="BF126" i="5" s="1"/>
  <c r="CE126" i="5" s="1"/>
  <c r="CF126" i="5" s="1"/>
  <c r="BF204" i="5" a="1"/>
  <c r="BF204" i="5" s="1"/>
  <c r="CE204" i="5" s="1"/>
  <c r="CF204" i="5" s="1"/>
  <c r="BF184" i="5" a="1"/>
  <c r="BF184" i="5" s="1"/>
  <c r="CE184" i="5" s="1"/>
  <c r="CF184" i="5" s="1"/>
  <c r="BF182" i="5" a="1"/>
  <c r="BF182" i="5" s="1"/>
  <c r="CE182" i="5" s="1"/>
  <c r="CF182" i="5" s="1"/>
  <c r="BF185" i="5" a="1"/>
  <c r="BF185" i="5" s="1"/>
  <c r="CE185" i="5" s="1"/>
  <c r="CF185" i="5" s="1"/>
  <c r="BF383" i="5" a="1"/>
  <c r="BF383" i="5" s="1"/>
  <c r="CE383" i="5" s="1"/>
  <c r="CF383" i="5" s="1"/>
  <c r="BF405" i="5" a="1"/>
  <c r="BF405" i="5" s="1"/>
  <c r="CE405" i="5" s="1"/>
  <c r="CF405" i="5" s="1"/>
  <c r="BF351" i="5" a="1"/>
  <c r="BF351" i="5" s="1"/>
  <c r="CE351" i="5" s="1"/>
  <c r="CF351" i="5" s="1"/>
  <c r="BF421" i="5" a="1"/>
  <c r="BF421" i="5" s="1"/>
  <c r="CE421" i="5" s="1"/>
  <c r="CF421" i="5" s="1"/>
  <c r="BF298" i="5" a="1"/>
  <c r="BF298" i="5" s="1"/>
  <c r="CE298" i="5" s="1"/>
  <c r="CF298" i="5" s="1"/>
  <c r="BF254" i="5" a="1"/>
  <c r="BF254" i="5" s="1"/>
  <c r="CE254" i="5" s="1"/>
  <c r="CF254" i="5" s="1"/>
  <c r="BF260" i="5" a="1"/>
  <c r="BF260" i="5" s="1"/>
  <c r="CE260" i="5" s="1"/>
  <c r="CF260" i="5" s="1"/>
  <c r="BF462" i="5" a="1"/>
  <c r="BF462" i="5" s="1"/>
  <c r="CE462" i="5" s="1"/>
  <c r="CF462" i="5" s="1"/>
  <c r="BF423" i="5" a="1"/>
  <c r="BF423" i="5" s="1"/>
  <c r="CE423" i="5" s="1"/>
  <c r="CF423" i="5" s="1"/>
  <c r="AJ36" i="5" a="1"/>
  <c r="AJ36" i="5" s="1"/>
  <c r="AO36" i="5" s="1"/>
  <c r="AJ159" i="5" a="1"/>
  <c r="AJ159" i="5" s="1"/>
  <c r="AO159" i="5" s="1"/>
  <c r="AJ96" i="5" a="1"/>
  <c r="AJ96" i="5" s="1"/>
  <c r="AO96" i="5" s="1"/>
  <c r="AJ72" i="5" a="1"/>
  <c r="AJ72" i="5" s="1"/>
  <c r="AO72" i="5" s="1"/>
  <c r="BF24" i="5" a="1"/>
  <c r="BF46" i="5" a="1"/>
  <c r="BF92" i="5" a="1"/>
  <c r="BF92" i="5" s="1"/>
  <c r="CE92" i="5" s="1"/>
  <c r="CF92" i="5" s="1"/>
  <c r="BF49" i="5" a="1"/>
  <c r="BF163" i="5" a="1"/>
  <c r="BF163" i="5" s="1"/>
  <c r="CE163" i="5" s="1"/>
  <c r="CF163" i="5" s="1"/>
  <c r="BF175" i="5" a="1"/>
  <c r="BF175" i="5" s="1"/>
  <c r="CE175" i="5" s="1"/>
  <c r="CF175" i="5" s="1"/>
  <c r="BF327" i="5" a="1"/>
  <c r="BF327" i="5" s="1"/>
  <c r="CE327" i="5" s="1"/>
  <c r="CF327" i="5" s="1"/>
  <c r="BF73" i="5" a="1"/>
  <c r="BF98" i="5" a="1"/>
  <c r="BF98" i="5" s="1"/>
  <c r="CE98" i="5" s="1"/>
  <c r="CF98" i="5" s="1"/>
  <c r="BF30" i="5" a="1"/>
  <c r="BF229" i="5" a="1"/>
  <c r="BF229" i="5" s="1"/>
  <c r="CE229" i="5" s="1"/>
  <c r="CF229" i="5" s="1"/>
  <c r="BF210" i="5" a="1"/>
  <c r="BF210" i="5" s="1"/>
  <c r="CE210" i="5" s="1"/>
  <c r="CF210" i="5" s="1"/>
  <c r="BF211" i="5" a="1"/>
  <c r="BF211" i="5" s="1"/>
  <c r="CE211" i="5" s="1"/>
  <c r="CF211" i="5" s="1"/>
  <c r="BF213" i="5" a="1"/>
  <c r="BF213" i="5" s="1"/>
  <c r="CE213" i="5" s="1"/>
  <c r="CF213" i="5" s="1"/>
  <c r="BF291" i="5" a="1"/>
  <c r="BF291" i="5" s="1"/>
  <c r="CE291" i="5" s="1"/>
  <c r="CF291" i="5" s="1"/>
  <c r="BF317" i="5" a="1"/>
  <c r="BF317" i="5" s="1"/>
  <c r="CE317" i="5" s="1"/>
  <c r="CF317" i="5" s="1"/>
  <c r="BF278" i="5" a="1"/>
  <c r="BF278" i="5" s="1"/>
  <c r="CE278" i="5" s="1"/>
  <c r="CF278" i="5" s="1"/>
  <c r="BF354" i="5" a="1"/>
  <c r="BF354" i="5" s="1"/>
  <c r="CE354" i="5" s="1"/>
  <c r="CF354" i="5" s="1"/>
  <c r="BF277" i="5" a="1"/>
  <c r="BF277" i="5" s="1"/>
  <c r="CE277" i="5" s="1"/>
  <c r="CF277" i="5" s="1"/>
  <c r="BF452" i="5" a="1"/>
  <c r="BF452" i="5" s="1"/>
  <c r="CE452" i="5" s="1"/>
  <c r="CF452" i="5" s="1"/>
  <c r="BF428" i="5" a="1"/>
  <c r="BF428" i="5" s="1"/>
  <c r="CE428" i="5" s="1"/>
  <c r="CF428" i="5" s="1"/>
  <c r="BF414" i="5" a="1"/>
  <c r="BF414" i="5" s="1"/>
  <c r="CE414" i="5" s="1"/>
  <c r="CF414" i="5" s="1"/>
  <c r="BF344" i="5" a="1"/>
  <c r="BF344" i="5" s="1"/>
  <c r="CE344" i="5" s="1"/>
  <c r="CF344" i="5" s="1"/>
  <c r="AJ14" i="5" a="1"/>
  <c r="AJ14" i="5" s="1"/>
  <c r="AO14" i="5" s="1"/>
  <c r="AJ4" i="5" a="1"/>
  <c r="AJ4" i="5" s="1"/>
  <c r="AO4" i="5" s="1"/>
  <c r="AJ74" i="5" a="1"/>
  <c r="AJ74" i="5" s="1"/>
  <c r="AO74" i="5" s="1"/>
  <c r="AJ50" i="5" a="1"/>
  <c r="AJ50" i="5" s="1"/>
  <c r="AO50" i="5" s="1"/>
  <c r="BF68" i="5" a="1"/>
  <c r="BF52" i="5" a="1"/>
  <c r="BF145" i="5" a="1"/>
  <c r="BF145" i="5" s="1"/>
  <c r="CE145" i="5" s="1"/>
  <c r="CF145" i="5" s="1"/>
  <c r="BF19" i="5" a="1"/>
  <c r="BF166" i="5" a="1"/>
  <c r="BF166" i="5" s="1"/>
  <c r="CE166" i="5" s="1"/>
  <c r="CF166" i="5" s="1"/>
  <c r="BF177" i="5" a="1"/>
  <c r="BF177" i="5" s="1"/>
  <c r="CE177" i="5" s="1"/>
  <c r="CF177" i="5" s="1"/>
  <c r="BF241" i="5" a="1"/>
  <c r="BF241" i="5" s="1"/>
  <c r="CE241" i="5" s="1"/>
  <c r="CF241" i="5" s="1"/>
  <c r="BF128" i="5" a="1"/>
  <c r="BF128" i="5" s="1"/>
  <c r="CE128" i="5" s="1"/>
  <c r="CF128" i="5" s="1"/>
  <c r="BF84" i="5" a="1"/>
  <c r="BF55" i="5" a="1"/>
  <c r="BF328" i="5" a="1"/>
  <c r="BF328" i="5" s="1"/>
  <c r="CE328" i="5" s="1"/>
  <c r="CF328" i="5" s="1"/>
  <c r="BF400" i="5" a="1"/>
  <c r="BF400" i="5" s="1"/>
  <c r="CE400" i="5" s="1"/>
  <c r="CF400" i="5" s="1"/>
  <c r="BF365" i="5" a="1"/>
  <c r="BF365" i="5" s="1"/>
  <c r="CE365" i="5" s="1"/>
  <c r="CF365" i="5" s="1"/>
  <c r="BF437" i="5" a="1"/>
  <c r="BF437" i="5" s="1"/>
  <c r="CE437" i="5" s="1"/>
  <c r="CF437" i="5" s="1"/>
  <c r="BF274" i="5" a="1"/>
  <c r="BF274" i="5" s="1"/>
  <c r="CE274" i="5" s="1"/>
  <c r="CF274" i="5" s="1"/>
  <c r="BF337" i="5" a="1"/>
  <c r="BF337" i="5" s="1"/>
  <c r="CE337" i="5" s="1"/>
  <c r="CF337" i="5" s="1"/>
  <c r="BF280" i="5" a="1"/>
  <c r="BF280" i="5" s="1"/>
  <c r="CE280" i="5" s="1"/>
  <c r="CF280" i="5" s="1"/>
  <c r="BF375" i="5" a="1"/>
  <c r="BF375" i="5" s="1"/>
  <c r="CE375" i="5" s="1"/>
  <c r="CF375" i="5" s="1"/>
  <c r="BF432" i="5" a="1"/>
  <c r="BF432" i="5" s="1"/>
  <c r="CE432" i="5" s="1"/>
  <c r="CF432" i="5" s="1"/>
  <c r="BF320" i="5" a="1"/>
  <c r="BF320" i="5" s="1"/>
  <c r="CE320" i="5" s="1"/>
  <c r="CF320" i="5" s="1"/>
  <c r="BF429" i="5" a="1"/>
  <c r="BF429" i="5" s="1"/>
  <c r="CE429" i="5" s="1"/>
  <c r="CF429" i="5" s="1"/>
  <c r="BF418" i="5" a="1"/>
  <c r="BF418" i="5" s="1"/>
  <c r="CE418" i="5" s="1"/>
  <c r="CF418" i="5" s="1"/>
  <c r="BF431" i="5" a="1"/>
  <c r="BF431" i="5" s="1"/>
  <c r="CE431" i="5" s="1"/>
  <c r="CF431" i="5" s="1"/>
  <c r="BF321" i="5" a="1"/>
  <c r="BF321" i="5" s="1"/>
  <c r="CE321" i="5" s="1"/>
  <c r="CF321" i="5" s="1"/>
  <c r="AJ23" i="5" a="1"/>
  <c r="AJ23" i="5" s="1"/>
  <c r="AO23" i="5" s="1"/>
  <c r="AJ146" i="5" a="1"/>
  <c r="AJ146" i="5" s="1"/>
  <c r="AO146" i="5" s="1"/>
  <c r="AJ91" i="5" a="1"/>
  <c r="AJ91" i="5" s="1"/>
  <c r="AO91" i="5" s="1"/>
  <c r="AJ52" i="5" a="1"/>
  <c r="AJ52" i="5" s="1"/>
  <c r="AO52" i="5" s="1"/>
  <c r="AJ28" i="5" a="1"/>
  <c r="AJ28" i="5" s="1"/>
  <c r="AO28" i="5" s="1"/>
  <c r="BF140" i="5" a="1"/>
  <c r="BF140" i="5" s="1"/>
  <c r="CE140" i="5" s="1"/>
  <c r="CF140" i="5" s="1"/>
  <c r="BF42" i="5" a="1"/>
  <c r="BF39" i="5" a="1"/>
  <c r="BF110" i="5" a="1"/>
  <c r="BF110" i="5" s="1"/>
  <c r="CE110" i="5" s="1"/>
  <c r="CF110" i="5" s="1"/>
  <c r="BF81" i="5" a="1"/>
  <c r="BF223" i="5" a="1"/>
  <c r="BF223" i="5" s="1"/>
  <c r="CE223" i="5" s="1"/>
  <c r="CF223" i="5" s="1"/>
  <c r="BF243" i="5" a="1"/>
  <c r="BF243" i="5" s="1"/>
  <c r="CE243" i="5" s="1"/>
  <c r="CF243" i="5" s="1"/>
  <c r="BF57" i="5" a="1"/>
  <c r="BF178" i="5" a="1"/>
  <c r="BF178" i="5" s="1"/>
  <c r="CE178" i="5" s="1"/>
  <c r="CF178" i="5" s="1"/>
  <c r="BF80" i="5" a="1"/>
  <c r="BF250" i="5" a="1"/>
  <c r="BF250" i="5" s="1"/>
  <c r="CE250" i="5" s="1"/>
  <c r="CF250" i="5" s="1"/>
  <c r="BF232" i="5" a="1"/>
  <c r="BF232" i="5" s="1"/>
  <c r="CE232" i="5" s="1"/>
  <c r="CF232" i="5" s="1"/>
  <c r="BF268" i="5" a="1"/>
  <c r="BF268" i="5" s="1"/>
  <c r="CE268" i="5" s="1"/>
  <c r="CF268" i="5" s="1"/>
  <c r="BF353" i="5" a="1"/>
  <c r="BF353" i="5" s="1"/>
  <c r="CE353" i="5" s="1"/>
  <c r="CF353" i="5" s="1"/>
  <c r="BF349" i="5" a="1"/>
  <c r="BF349" i="5" s="1"/>
  <c r="CE349" i="5" s="1"/>
  <c r="CF349" i="5" s="1"/>
  <c r="BF491" i="5" a="1"/>
  <c r="BF491" i="5" s="1"/>
  <c r="CE491" i="5" s="1"/>
  <c r="CF491" i="5" s="1"/>
  <c r="BF474" i="5" a="1"/>
  <c r="BF474" i="5" s="1"/>
  <c r="CE474" i="5" s="1"/>
  <c r="CF474" i="5" s="1"/>
  <c r="BF372" i="5" a="1"/>
  <c r="BF372" i="5" s="1"/>
  <c r="CE372" i="5" s="1"/>
  <c r="CF372" i="5" s="1"/>
  <c r="BF282" i="5" a="1"/>
  <c r="BF282" i="5" s="1"/>
  <c r="CE282" i="5" s="1"/>
  <c r="CF282" i="5" s="1"/>
  <c r="BF430" i="5" a="1"/>
  <c r="BF430" i="5" s="1"/>
  <c r="CE430" i="5" s="1"/>
  <c r="CF430" i="5" s="1"/>
  <c r="AJ24" i="5" a="1"/>
  <c r="AJ24" i="5" s="1"/>
  <c r="AO24" i="5" s="1"/>
  <c r="AJ124" i="5" a="1"/>
  <c r="AJ124" i="5" s="1"/>
  <c r="AO124" i="5" s="1"/>
  <c r="AJ165" i="5" a="1"/>
  <c r="AJ165" i="5" s="1"/>
  <c r="AO165" i="5" s="1"/>
  <c r="AJ30" i="5" a="1"/>
  <c r="AJ30" i="5" s="1"/>
  <c r="AO30" i="5" s="1"/>
  <c r="AJ6" i="5" a="1"/>
  <c r="AJ6" i="5" s="1"/>
  <c r="AO6" i="5" s="1"/>
  <c r="BF8" i="5" a="1"/>
  <c r="BU8" i="5" s="1"/>
  <c r="BF90" i="5" a="1"/>
  <c r="BF90" i="5" s="1"/>
  <c r="CE90" i="5" s="1"/>
  <c r="CF90" i="5" s="1"/>
  <c r="BF154" i="5" a="1"/>
  <c r="BF154" i="5" s="1"/>
  <c r="CE154" i="5" s="1"/>
  <c r="CF154" i="5" s="1"/>
  <c r="BF227" i="5" a="1"/>
  <c r="BF227" i="5" s="1"/>
  <c r="CE227" i="5" s="1"/>
  <c r="CF227" i="5" s="1"/>
  <c r="BF173" i="5" a="1"/>
  <c r="BF173" i="5" s="1"/>
  <c r="CE173" i="5" s="1"/>
  <c r="CF173" i="5" s="1"/>
  <c r="BF71" i="5" a="1"/>
  <c r="BF137" i="5" a="1"/>
  <c r="BF137" i="5" s="1"/>
  <c r="CE137" i="5" s="1"/>
  <c r="CF137" i="5" s="1"/>
  <c r="BF157" i="5" a="1"/>
  <c r="BF157" i="5" s="1"/>
  <c r="CE157" i="5" s="1"/>
  <c r="CF157" i="5" s="1"/>
  <c r="BF116" i="5" a="1"/>
  <c r="BF116" i="5" s="1"/>
  <c r="CE116" i="5" s="1"/>
  <c r="CF116" i="5" s="1"/>
  <c r="BF239" i="5" a="1"/>
  <c r="BF239" i="5" s="1"/>
  <c r="CE239" i="5" s="1"/>
  <c r="CF239" i="5" s="1"/>
  <c r="BF146" i="5" a="1"/>
  <c r="BF146" i="5" s="1"/>
  <c r="CE146" i="5" s="1"/>
  <c r="CF146" i="5" s="1"/>
  <c r="BF191" i="5" a="1"/>
  <c r="BF191" i="5" s="1"/>
  <c r="CE191" i="5" s="1"/>
  <c r="CF191" i="5" s="1"/>
  <c r="BF165" i="5" a="1"/>
  <c r="BF165" i="5" s="1"/>
  <c r="CE165" i="5" s="1"/>
  <c r="CF165" i="5" s="1"/>
  <c r="BF272" i="5" a="1"/>
  <c r="BF272" i="5" s="1"/>
  <c r="CE272" i="5" s="1"/>
  <c r="CF272" i="5" s="1"/>
  <c r="BF439" i="5" a="1"/>
  <c r="BF439" i="5" s="1"/>
  <c r="CE439" i="5" s="1"/>
  <c r="CF439" i="5" s="1"/>
  <c r="BF356" i="5" a="1"/>
  <c r="BF356" i="5" s="1"/>
  <c r="CE356" i="5" s="1"/>
  <c r="CF356" i="5" s="1"/>
  <c r="BF323" i="5" a="1"/>
  <c r="BF323" i="5" s="1"/>
  <c r="CE323" i="5" s="1"/>
  <c r="CF323" i="5" s="1"/>
  <c r="BF275" i="5" a="1"/>
  <c r="BF275" i="5" s="1"/>
  <c r="CE275" i="5" s="1"/>
  <c r="CF275" i="5" s="1"/>
  <c r="BF494" i="5" a="1"/>
  <c r="BF494" i="5" s="1"/>
  <c r="CE494" i="5" s="1"/>
  <c r="CF494" i="5" s="1"/>
  <c r="BF259" i="5" a="1"/>
  <c r="BF259" i="5" s="1"/>
  <c r="CE259" i="5" s="1"/>
  <c r="CF259" i="5" s="1"/>
  <c r="AJ45" i="5" a="1"/>
  <c r="AJ45" i="5" s="1"/>
  <c r="AO45" i="5" s="1"/>
  <c r="AJ80" i="5" a="1"/>
  <c r="AJ80" i="5" s="1"/>
  <c r="AO80" i="5" s="1"/>
  <c r="AJ142" i="5" a="1"/>
  <c r="AJ142" i="5" s="1"/>
  <c r="AO142" i="5" s="1"/>
  <c r="AJ8" i="5" a="1"/>
  <c r="AJ8" i="5" s="1"/>
  <c r="AO8" i="5" s="1"/>
  <c r="AJ93" i="5" a="1"/>
  <c r="AJ93" i="5" s="1"/>
  <c r="AO93" i="5" s="1"/>
  <c r="BF74" i="5" a="1"/>
  <c r="BF141" i="5" a="1"/>
  <c r="BF141" i="5" s="1"/>
  <c r="CE141" i="5" s="1"/>
  <c r="CF141" i="5" s="1"/>
  <c r="BF114" i="5" a="1"/>
  <c r="BF114" i="5" s="1"/>
  <c r="CE114" i="5" s="1"/>
  <c r="CF114" i="5" s="1"/>
  <c r="BF41" i="5" a="1"/>
  <c r="BF134" i="5" a="1"/>
  <c r="BF134" i="5" s="1"/>
  <c r="CE134" i="5" s="1"/>
  <c r="CF134" i="5" s="1"/>
  <c r="BF183" i="5" a="1"/>
  <c r="BF183" i="5" s="1"/>
  <c r="CE183" i="5" s="1"/>
  <c r="CF183" i="5" s="1"/>
  <c r="BF120" i="5" a="1"/>
  <c r="BF120" i="5" s="1"/>
  <c r="CE120" i="5" s="1"/>
  <c r="CF120" i="5" s="1"/>
  <c r="BF96" i="5" a="1"/>
  <c r="BF96" i="5" s="1"/>
  <c r="CE96" i="5" s="1"/>
  <c r="CF96" i="5" s="1"/>
  <c r="BF206" i="5" a="1"/>
  <c r="BF206" i="5" s="1"/>
  <c r="CE206" i="5" s="1"/>
  <c r="CF206" i="5" s="1"/>
  <c r="BF99" i="5" a="1"/>
  <c r="BF99" i="5" s="1"/>
  <c r="CE99" i="5" s="1"/>
  <c r="CF99" i="5" s="1"/>
  <c r="BF287" i="5" a="1"/>
  <c r="BF287" i="5" s="1"/>
  <c r="CE287" i="5" s="1"/>
  <c r="CF287" i="5" s="1"/>
  <c r="BF348" i="5" a="1"/>
  <c r="BF348" i="5" s="1"/>
  <c r="CE348" i="5" s="1"/>
  <c r="CF348" i="5" s="1"/>
  <c r="BF169" i="5" a="1"/>
  <c r="BF169" i="5" s="1"/>
  <c r="CE169" i="5" s="1"/>
  <c r="CF169" i="5" s="1"/>
  <c r="BF489" i="5" a="1"/>
  <c r="BF489" i="5" s="1"/>
  <c r="CE489" i="5" s="1"/>
  <c r="CF489" i="5" s="1"/>
  <c r="BF313" i="5" a="1"/>
  <c r="BF313" i="5" s="1"/>
  <c r="CE313" i="5" s="1"/>
  <c r="CF313" i="5" s="1"/>
  <c r="BF393" i="5" a="1"/>
  <c r="BF393" i="5" s="1"/>
  <c r="CE393" i="5" s="1"/>
  <c r="CF393" i="5" s="1"/>
  <c r="BF315" i="5" a="1"/>
  <c r="BF315" i="5" s="1"/>
  <c r="CE315" i="5" s="1"/>
  <c r="CF315" i="5" s="1"/>
  <c r="BF411" i="5" a="1"/>
  <c r="BF411" i="5" s="1"/>
  <c r="CE411" i="5" s="1"/>
  <c r="CF411" i="5" s="1"/>
  <c r="BF357" i="5" a="1"/>
  <c r="BF357" i="5" s="1"/>
  <c r="CE357" i="5" s="1"/>
  <c r="CF357" i="5" s="1"/>
  <c r="BF464" i="5" a="1"/>
  <c r="BF464" i="5" s="1"/>
  <c r="CE464" i="5" s="1"/>
  <c r="CF464" i="5" s="1"/>
  <c r="AJ18" i="5" a="1"/>
  <c r="AJ18" i="5" s="1"/>
  <c r="AO18" i="5" s="1"/>
  <c r="AJ35" i="5" a="1"/>
  <c r="AJ35" i="5" s="1"/>
  <c r="AO35" i="5" s="1"/>
  <c r="AJ120" i="5" a="1"/>
  <c r="AJ120" i="5" s="1"/>
  <c r="AO120" i="5" s="1"/>
  <c r="AJ47" i="5" a="1"/>
  <c r="AJ47" i="5" s="1"/>
  <c r="AO47" i="5" s="1"/>
  <c r="AJ92" i="5" a="1"/>
  <c r="AJ92" i="5" s="1"/>
  <c r="AO92" i="5" s="1"/>
  <c r="BF64" i="5" a="1"/>
  <c r="BF102" i="5" a="1"/>
  <c r="BF102" i="5" s="1"/>
  <c r="CE102" i="5" s="1"/>
  <c r="CF102" i="5" s="1"/>
  <c r="BF23" i="5" a="1"/>
  <c r="BF225" i="5" a="1"/>
  <c r="BF225" i="5" s="1"/>
  <c r="CE225" i="5" s="1"/>
  <c r="CF225" i="5" s="1"/>
  <c r="BF53" i="5" a="1"/>
  <c r="BF167" i="5" a="1"/>
  <c r="BF167" i="5" s="1"/>
  <c r="CE167" i="5" s="1"/>
  <c r="CF167" i="5" s="1"/>
  <c r="BF10" i="5" a="1"/>
  <c r="BU10" i="5" s="1"/>
  <c r="BF143" i="5" a="1"/>
  <c r="BF143" i="5" s="1"/>
  <c r="CE143" i="5" s="1"/>
  <c r="CF143" i="5" s="1"/>
  <c r="BF124" i="5" a="1"/>
  <c r="BF124" i="5" s="1"/>
  <c r="CE124" i="5" s="1"/>
  <c r="CF124" i="5" s="1"/>
  <c r="BF188" i="5" a="1"/>
  <c r="BF188" i="5" s="1"/>
  <c r="CE188" i="5" s="1"/>
  <c r="CF188" i="5" s="1"/>
  <c r="BF251" i="5" a="1"/>
  <c r="BF251" i="5" s="1"/>
  <c r="CE251" i="5" s="1"/>
  <c r="CF251" i="5" s="1"/>
  <c r="BF306" i="5" a="1"/>
  <c r="BF306" i="5" s="1"/>
  <c r="CE306" i="5" s="1"/>
  <c r="CF306" i="5" s="1"/>
  <c r="BF312" i="5" a="1"/>
  <c r="BF312" i="5" s="1"/>
  <c r="CE312" i="5" s="1"/>
  <c r="CF312" i="5" s="1"/>
  <c r="BF296" i="5" a="1"/>
  <c r="BF296" i="5" s="1"/>
  <c r="CE296" i="5" s="1"/>
  <c r="CF296" i="5" s="1"/>
  <c r="BF456" i="5" a="1"/>
  <c r="BF456" i="5" s="1"/>
  <c r="CE456" i="5" s="1"/>
  <c r="CF456" i="5" s="1"/>
  <c r="BF376" i="5" a="1"/>
  <c r="BF376" i="5" s="1"/>
  <c r="CE376" i="5" s="1"/>
  <c r="CF376" i="5" s="1"/>
  <c r="BF390" i="5" a="1"/>
  <c r="BF390" i="5" s="1"/>
  <c r="CE390" i="5" s="1"/>
  <c r="CF390" i="5" s="1"/>
  <c r="BF479" i="5" a="1"/>
  <c r="BF479" i="5" s="1"/>
  <c r="CE479" i="5" s="1"/>
  <c r="CF479" i="5" s="1"/>
  <c r="BF304" i="5" a="1"/>
  <c r="BF304" i="5" s="1"/>
  <c r="CE304" i="5" s="1"/>
  <c r="CF304" i="5" s="1"/>
  <c r="BF377" i="5" a="1"/>
  <c r="BF377" i="5" s="1"/>
  <c r="CE377" i="5" s="1"/>
  <c r="CF377" i="5" s="1"/>
  <c r="AJ3" i="5" a="1"/>
  <c r="AJ3" i="5" s="1"/>
  <c r="AO3" i="5" s="1"/>
  <c r="AJ13" i="5" a="1"/>
  <c r="AJ13" i="5" s="1"/>
  <c r="AO13" i="5" s="1"/>
  <c r="AJ98" i="5" a="1"/>
  <c r="AJ98" i="5" s="1"/>
  <c r="AO98" i="5" s="1"/>
  <c r="AJ206" i="5" a="1"/>
  <c r="AJ206" i="5" s="1"/>
  <c r="AO206" i="5" s="1"/>
  <c r="AJ135" i="5" a="1"/>
  <c r="AJ135" i="5" s="1"/>
  <c r="AO135" i="5" s="1"/>
  <c r="BF47" i="5" a="1"/>
  <c r="BF242" i="5" a="1"/>
  <c r="BF242" i="5" s="1"/>
  <c r="CE242" i="5" s="1"/>
  <c r="CF242" i="5" s="1"/>
  <c r="BF6" i="5" a="1"/>
  <c r="BU6" i="5" s="1"/>
  <c r="BF117" i="5" a="1"/>
  <c r="BF117" i="5" s="1"/>
  <c r="CE117" i="5" s="1"/>
  <c r="CF117" i="5" s="1"/>
  <c r="BF78" i="5" a="1"/>
  <c r="BF16" i="5" a="1"/>
  <c r="BF79" i="5" a="1"/>
  <c r="BF13" i="5" a="1"/>
  <c r="BF208" i="5" a="1"/>
  <c r="BF208" i="5" s="1"/>
  <c r="CE208" i="5" s="1"/>
  <c r="CF208" i="5" s="1"/>
  <c r="BF330" i="5" a="1"/>
  <c r="BF330" i="5" s="1"/>
  <c r="CE330" i="5" s="1"/>
  <c r="CF330" i="5" s="1"/>
  <c r="BF434" i="5" a="1"/>
  <c r="BF434" i="5" s="1"/>
  <c r="CE434" i="5" s="1"/>
  <c r="CF434" i="5" s="1"/>
  <c r="BF419" i="5" a="1"/>
  <c r="BF419" i="5" s="1"/>
  <c r="CE419" i="5" s="1"/>
  <c r="CF419" i="5" s="1"/>
  <c r="BF294" i="5" a="1"/>
  <c r="BF294" i="5" s="1"/>
  <c r="CE294" i="5" s="1"/>
  <c r="CF294" i="5" s="1"/>
  <c r="BF253" i="5" a="1"/>
  <c r="BF253" i="5" s="1"/>
  <c r="CE253" i="5" s="1"/>
  <c r="CF253" i="5" s="1"/>
  <c r="BF392" i="5" a="1"/>
  <c r="BF392" i="5" s="1"/>
  <c r="CE392" i="5" s="1"/>
  <c r="CF392" i="5" s="1"/>
  <c r="BF406" i="5" a="1"/>
  <c r="BF406" i="5" s="1"/>
  <c r="CE406" i="5" s="1"/>
  <c r="CF406" i="5" s="1"/>
  <c r="BF297" i="5" a="1"/>
  <c r="BF297" i="5" s="1"/>
  <c r="CE297" i="5" s="1"/>
  <c r="CF297" i="5" s="1"/>
  <c r="BF341" i="5" a="1"/>
  <c r="BF341" i="5" s="1"/>
  <c r="CE341" i="5" s="1"/>
  <c r="CF341" i="5" s="1"/>
  <c r="BF480" i="5" a="1"/>
  <c r="BF480" i="5" s="1"/>
  <c r="CE480" i="5" s="1"/>
  <c r="CF480" i="5" s="1"/>
  <c r="BF380" i="5" a="1"/>
  <c r="BF380" i="5" s="1"/>
  <c r="CE380" i="5" s="1"/>
  <c r="CF380" i="5" s="1"/>
  <c r="AJ21" i="5" a="1"/>
  <c r="AJ21" i="5" s="1"/>
  <c r="AO21" i="5" s="1"/>
  <c r="AJ123" i="5" a="1"/>
  <c r="AJ123" i="5" s="1"/>
  <c r="AO123" i="5" s="1"/>
  <c r="AJ76" i="5" a="1"/>
  <c r="AJ76" i="5" s="1"/>
  <c r="AO76" i="5" s="1"/>
  <c r="AJ184" i="5" a="1"/>
  <c r="AJ184" i="5" s="1"/>
  <c r="AO184" i="5" s="1"/>
  <c r="AJ226" i="5" a="1"/>
  <c r="AJ226" i="5" s="1"/>
  <c r="AO226" i="5" s="1"/>
  <c r="BF9" i="5" a="1"/>
  <c r="BU9" i="5" s="1"/>
  <c r="BF158" i="5" a="1"/>
  <c r="BF158" i="5" s="1"/>
  <c r="CE158" i="5" s="1"/>
  <c r="CF158" i="5" s="1"/>
  <c r="BF63" i="5" a="1"/>
  <c r="BF61" i="5" a="1"/>
  <c r="BF82" i="5" a="1"/>
  <c r="BF264" i="5" a="1"/>
  <c r="BF264" i="5" s="1"/>
  <c r="CE264" i="5" s="1"/>
  <c r="CF264" i="5" s="1"/>
  <c r="BF180" i="5" a="1"/>
  <c r="BF180" i="5" s="1"/>
  <c r="CE180" i="5" s="1"/>
  <c r="CF180" i="5" s="1"/>
  <c r="BF218" i="5" a="1"/>
  <c r="BF218" i="5" s="1"/>
  <c r="CE218" i="5" s="1"/>
  <c r="CF218" i="5" s="1"/>
  <c r="BF230" i="5" a="1"/>
  <c r="BF230" i="5" s="1"/>
  <c r="CE230" i="5" s="1"/>
  <c r="CF230" i="5" s="1"/>
  <c r="BF248" i="5" a="1"/>
  <c r="BF248" i="5" s="1"/>
  <c r="CE248" i="5" s="1"/>
  <c r="CF248" i="5" s="1"/>
  <c r="BF403" i="5" a="1"/>
  <c r="BF403" i="5" s="1"/>
  <c r="CE403" i="5" s="1"/>
  <c r="CF403" i="5" s="1"/>
  <c r="BF290" i="5" a="1"/>
  <c r="BF290" i="5" s="1"/>
  <c r="CE290" i="5" s="1"/>
  <c r="CF290" i="5" s="1"/>
  <c r="BF333" i="5" a="1"/>
  <c r="BF333" i="5" s="1"/>
  <c r="CE333" i="5" s="1"/>
  <c r="CF333" i="5" s="1"/>
  <c r="BF233" i="5" a="1"/>
  <c r="BF233" i="5" s="1"/>
  <c r="CE233" i="5" s="1"/>
  <c r="CF233" i="5" s="1"/>
  <c r="BF409" i="5" a="1"/>
  <c r="BF409" i="5" s="1"/>
  <c r="CE409" i="5" s="1"/>
  <c r="CF409" i="5" s="1"/>
  <c r="BF336" i="5" a="1"/>
  <c r="BF336" i="5" s="1"/>
  <c r="CE336" i="5" s="1"/>
  <c r="CF336" i="5" s="1"/>
  <c r="BF408" i="5" a="1"/>
  <c r="BF408" i="5" s="1"/>
  <c r="CE408" i="5" s="1"/>
  <c r="CF408" i="5" s="1"/>
  <c r="BF444" i="5" a="1"/>
  <c r="BF444" i="5" s="1"/>
  <c r="CE444" i="5" s="1"/>
  <c r="CF444" i="5" s="1"/>
  <c r="BF415" i="5" a="1"/>
  <c r="BF415" i="5" s="1"/>
  <c r="CE415" i="5" s="1"/>
  <c r="CF415" i="5" s="1"/>
  <c r="BF450" i="5" a="1"/>
  <c r="BF450" i="5" s="1"/>
  <c r="CE450" i="5" s="1"/>
  <c r="CF450" i="5" s="1"/>
  <c r="BF498" i="5" a="1"/>
  <c r="BF498" i="5" s="1"/>
  <c r="CE498" i="5" s="1"/>
  <c r="CF498" i="5" s="1"/>
  <c r="AJ42" i="5" a="1"/>
  <c r="AJ42" i="5" s="1"/>
  <c r="AO42" i="5" s="1"/>
  <c r="AJ79" i="5" a="1"/>
  <c r="AJ79" i="5" s="1"/>
  <c r="AO79" i="5" s="1"/>
  <c r="AJ54" i="5" a="1"/>
  <c r="AJ54" i="5" s="1"/>
  <c r="AO54" i="5" s="1"/>
  <c r="AJ162" i="5" a="1"/>
  <c r="AJ162" i="5" s="1"/>
  <c r="AO162" i="5" s="1"/>
  <c r="AJ204" i="5" a="1"/>
  <c r="AJ204" i="5" s="1"/>
  <c r="AO204" i="5" s="1"/>
  <c r="BF86" i="5" a="1"/>
  <c r="BF59" i="5" a="1"/>
  <c r="BF45" i="5" a="1"/>
  <c r="BF125" i="5" a="1"/>
  <c r="BF125" i="5" s="1"/>
  <c r="CE125" i="5" s="1"/>
  <c r="CF125" i="5" s="1"/>
  <c r="BF262" i="5" a="1"/>
  <c r="BF262" i="5" s="1"/>
  <c r="CE262" i="5" s="1"/>
  <c r="CF262" i="5" s="1"/>
  <c r="BF265" i="5" a="1"/>
  <c r="BF265" i="5" s="1"/>
  <c r="CE265" i="5" s="1"/>
  <c r="CF265" i="5" s="1"/>
  <c r="BF118" i="5" a="1"/>
  <c r="BF118" i="5" s="1"/>
  <c r="CE118" i="5" s="1"/>
  <c r="CF118" i="5" s="1"/>
  <c r="BF176" i="5" a="1"/>
  <c r="BF176" i="5" s="1"/>
  <c r="CE176" i="5" s="1"/>
  <c r="CF176" i="5" s="1"/>
  <c r="BF329" i="5" a="1"/>
  <c r="BF329" i="5" s="1"/>
  <c r="CE329" i="5" s="1"/>
  <c r="CF329" i="5" s="1"/>
  <c r="BF367" i="5" a="1"/>
  <c r="BF367" i="5" s="1"/>
  <c r="CE367" i="5" s="1"/>
  <c r="CF367" i="5" s="1"/>
  <c r="BF292" i="5" a="1"/>
  <c r="BF292" i="5" s="1"/>
  <c r="CE292" i="5" s="1"/>
  <c r="CF292" i="5" s="1"/>
  <c r="BF226" i="5" a="1"/>
  <c r="BF226" i="5" s="1"/>
  <c r="CE226" i="5" s="1"/>
  <c r="CF226" i="5" s="1"/>
  <c r="BF316" i="5" a="1"/>
  <c r="BF316" i="5" s="1"/>
  <c r="CE316" i="5" s="1"/>
  <c r="CF316" i="5" s="1"/>
  <c r="BF420" i="5" a="1"/>
  <c r="BF420" i="5" s="1"/>
  <c r="CE420" i="5" s="1"/>
  <c r="CF420" i="5" s="1"/>
  <c r="BF478" i="5" a="1"/>
  <c r="BF478" i="5" s="1"/>
  <c r="CE478" i="5" s="1"/>
  <c r="CF478" i="5" s="1"/>
  <c r="BF440" i="5" a="1"/>
  <c r="BF440" i="5" s="1"/>
  <c r="CE440" i="5" s="1"/>
  <c r="CF440" i="5" s="1"/>
  <c r="BF319" i="5" a="1"/>
  <c r="BF319" i="5" s="1"/>
  <c r="CE319" i="5" s="1"/>
  <c r="CF319" i="5" s="1"/>
  <c r="BF446" i="5" a="1"/>
  <c r="BF446" i="5" s="1"/>
  <c r="CE446" i="5" s="1"/>
  <c r="CF446" i="5" s="1"/>
  <c r="BF346" i="5" a="1"/>
  <c r="BF346" i="5" s="1"/>
  <c r="CE346" i="5" s="1"/>
  <c r="CF346" i="5" s="1"/>
  <c r="AI2" i="5"/>
  <c r="BF495" i="5" a="1"/>
  <c r="BF495" i="5" s="1"/>
  <c r="CE495" i="5" s="1"/>
  <c r="CF495" i="5" s="1"/>
  <c r="BF496" i="5" a="1"/>
  <c r="BF496" i="5" s="1"/>
  <c r="CE496" i="5" s="1"/>
  <c r="CF496" i="5" s="1"/>
  <c r="AJ20" i="5" a="1"/>
  <c r="AJ20" i="5" s="1"/>
  <c r="AO20" i="5" s="1"/>
  <c r="AJ57" i="5" a="1"/>
  <c r="AJ57" i="5" s="1"/>
  <c r="AO57" i="5" s="1"/>
  <c r="AJ32" i="5" a="1"/>
  <c r="AJ32" i="5" s="1"/>
  <c r="AO32" i="5" s="1"/>
  <c r="AJ140" i="5" a="1"/>
  <c r="AJ140" i="5" s="1"/>
  <c r="AO140" i="5" s="1"/>
  <c r="AJ182" i="5" a="1"/>
  <c r="AJ182" i="5" s="1"/>
  <c r="AO182" i="5" s="1"/>
  <c r="BF69" i="5" a="1"/>
  <c r="BF40" i="5" a="1"/>
  <c r="BF50" i="5" a="1"/>
  <c r="BF195" i="5" a="1"/>
  <c r="BF195" i="5" s="1"/>
  <c r="CE195" i="5" s="1"/>
  <c r="CF195" i="5" s="1"/>
  <c r="BF197" i="5" a="1"/>
  <c r="BF197" i="5" s="1"/>
  <c r="CE197" i="5" s="1"/>
  <c r="CF197" i="5" s="1"/>
  <c r="BF91" i="5" a="1"/>
  <c r="BF91" i="5" s="1"/>
  <c r="CE91" i="5" s="1"/>
  <c r="CF91" i="5" s="1"/>
  <c r="BF32" i="5" a="1"/>
  <c r="BF200" i="5" a="1"/>
  <c r="BF200" i="5" s="1"/>
  <c r="CE200" i="5" s="1"/>
  <c r="CF200" i="5" s="1"/>
  <c r="BF148" i="5" a="1"/>
  <c r="BF148" i="5" s="1"/>
  <c r="CE148" i="5" s="1"/>
  <c r="CF148" i="5" s="1"/>
  <c r="BF244" i="5" a="1"/>
  <c r="BF244" i="5" s="1"/>
  <c r="CE244" i="5" s="1"/>
  <c r="CF244" i="5" s="1"/>
  <c r="BF368" i="5" a="1"/>
  <c r="BF368" i="5" s="1"/>
  <c r="CE368" i="5" s="1"/>
  <c r="CF368" i="5" s="1"/>
  <c r="BF187" i="5" a="1"/>
  <c r="BF187" i="5" s="1"/>
  <c r="CE187" i="5" s="1"/>
  <c r="CF187" i="5" s="1"/>
  <c r="BF231" i="5" a="1"/>
  <c r="BF231" i="5" s="1"/>
  <c r="CE231" i="5" s="1"/>
  <c r="CF231" i="5" s="1"/>
  <c r="BF455" i="5" a="1"/>
  <c r="BF455" i="5" s="1"/>
  <c r="CE455" i="5" s="1"/>
  <c r="CF455" i="5" s="1"/>
  <c r="BF371" i="5" a="1"/>
  <c r="BF371" i="5" s="1"/>
  <c r="CE371" i="5" s="1"/>
  <c r="CF371" i="5" s="1"/>
  <c r="BF443" i="5" a="1"/>
  <c r="BF443" i="5" s="1"/>
  <c r="CE443" i="5" s="1"/>
  <c r="CF443" i="5" s="1"/>
  <c r="BF477" i="5" a="1"/>
  <c r="BF477" i="5" s="1"/>
  <c r="CE477" i="5" s="1"/>
  <c r="CF477" i="5" s="1"/>
  <c r="BF465" i="5" a="1"/>
  <c r="BF465" i="5" s="1"/>
  <c r="CE465" i="5" s="1"/>
  <c r="CF465" i="5" s="1"/>
  <c r="BF445" i="5" a="1"/>
  <c r="BF445" i="5" s="1"/>
  <c r="CE445" i="5" s="1"/>
  <c r="CF445" i="5" s="1"/>
  <c r="BF467" i="5" a="1"/>
  <c r="BF467" i="5" s="1"/>
  <c r="CE467" i="5" s="1"/>
  <c r="CF467" i="5" s="1"/>
  <c r="BF360" i="5" a="1"/>
  <c r="BF360" i="5" s="1"/>
  <c r="CE360" i="5" s="1"/>
  <c r="CF360" i="5" s="1"/>
  <c r="AJ41" i="5" a="1"/>
  <c r="AJ41" i="5" s="1"/>
  <c r="AO41" i="5" s="1"/>
  <c r="AJ34" i="5" a="1"/>
  <c r="AJ34" i="5" s="1"/>
  <c r="AO34" i="5" s="1"/>
  <c r="AJ208" i="5" a="1"/>
  <c r="AJ208" i="5" s="1"/>
  <c r="AO208" i="5" s="1"/>
  <c r="AJ95" i="5" a="1"/>
  <c r="AJ95" i="5" s="1"/>
  <c r="AO95" i="5" s="1"/>
  <c r="AJ160" i="5" a="1"/>
  <c r="AJ160" i="5" s="1"/>
  <c r="AO160" i="5" s="1"/>
  <c r="BF54" i="5" a="1"/>
  <c r="BF194" i="5" a="1"/>
  <c r="BF194" i="5" s="1"/>
  <c r="CE194" i="5" s="1"/>
  <c r="CF194" i="5" s="1"/>
  <c r="BF85" i="5" a="1"/>
  <c r="BF131" i="5" a="1"/>
  <c r="BF131" i="5" s="1"/>
  <c r="CE131" i="5" s="1"/>
  <c r="CF131" i="5" s="1"/>
  <c r="BF199" i="5" a="1"/>
  <c r="BF199" i="5" s="1"/>
  <c r="CE199" i="5" s="1"/>
  <c r="CF199" i="5" s="1"/>
  <c r="BF159" i="5" a="1"/>
  <c r="BF159" i="5" s="1"/>
  <c r="CE159" i="5" s="1"/>
  <c r="CF159" i="5" s="1"/>
  <c r="BF123" i="5" a="1"/>
  <c r="BF123" i="5" s="1"/>
  <c r="CE123" i="5" s="1"/>
  <c r="CF123" i="5" s="1"/>
  <c r="BF138" i="5" a="1"/>
  <c r="BF138" i="5" s="1"/>
  <c r="CE138" i="5" s="1"/>
  <c r="CF138" i="5" s="1"/>
  <c r="BF283" i="5" a="1"/>
  <c r="BF283" i="5" s="1"/>
  <c r="CE283" i="5" s="1"/>
  <c r="CF283" i="5" s="1"/>
  <c r="BF103" i="5" a="1"/>
  <c r="BF103" i="5" s="1"/>
  <c r="CE103" i="5" s="1"/>
  <c r="CF103" i="5" s="1"/>
  <c r="BF438" i="5" a="1"/>
  <c r="BF438" i="5" s="1"/>
  <c r="CE438" i="5" s="1"/>
  <c r="CF438" i="5" s="1"/>
  <c r="BF347" i="5" a="1"/>
  <c r="BF347" i="5" s="1"/>
  <c r="CE347" i="5" s="1"/>
  <c r="CF347" i="5" s="1"/>
  <c r="BF366" i="5" a="1"/>
  <c r="BF366" i="5" s="1"/>
  <c r="CE366" i="5" s="1"/>
  <c r="CF366" i="5" s="1"/>
  <c r="BF271" i="5" a="1"/>
  <c r="BF271" i="5" s="1"/>
  <c r="CE271" i="5" s="1"/>
  <c r="CF271" i="5" s="1"/>
  <c r="BF391" i="5" a="1"/>
  <c r="BF391" i="5" s="1"/>
  <c r="CE391" i="5" s="1"/>
  <c r="CF391" i="5" s="1"/>
  <c r="BF441" i="5" a="1"/>
  <c r="BF441" i="5" s="1"/>
  <c r="CE441" i="5" s="1"/>
  <c r="CF441" i="5" s="1"/>
  <c r="BF338" i="5" a="1"/>
  <c r="BF338" i="5" s="1"/>
  <c r="CE338" i="5" s="1"/>
  <c r="CF338" i="5" s="1"/>
  <c r="BF427" i="5" a="1"/>
  <c r="BF427" i="5" s="1"/>
  <c r="CE427" i="5" s="1"/>
  <c r="CF427" i="5" s="1"/>
  <c r="BF362" i="5" a="1"/>
  <c r="BF362" i="5" s="1"/>
  <c r="CE362" i="5" s="1"/>
  <c r="CF362" i="5" s="1"/>
  <c r="BF458" i="5" a="1"/>
  <c r="BF458" i="5" s="1"/>
  <c r="CE458" i="5" s="1"/>
  <c r="CF458" i="5" s="1"/>
  <c r="BF482" i="5" a="1"/>
  <c r="BF482" i="5" s="1"/>
  <c r="CE482" i="5" s="1"/>
  <c r="CF482" i="5" s="1"/>
  <c r="BF378" i="5" a="1"/>
  <c r="BF378" i="5" s="1"/>
  <c r="CE378" i="5" s="1"/>
  <c r="CF378" i="5" s="1"/>
  <c r="AJ19" i="5" a="1"/>
  <c r="AJ19" i="5" s="1"/>
  <c r="AO19" i="5" s="1"/>
  <c r="AJ12" i="5" a="1"/>
  <c r="AJ12" i="5" s="1"/>
  <c r="AO12" i="5" s="1"/>
  <c r="AJ164" i="5" a="1"/>
  <c r="AJ164" i="5" s="1"/>
  <c r="AO164" i="5" s="1"/>
  <c r="AJ73" i="5" a="1"/>
  <c r="AJ73" i="5" s="1"/>
  <c r="AO73" i="5" s="1"/>
  <c r="AJ138" i="5" a="1"/>
  <c r="AJ138" i="5" s="1"/>
  <c r="AO138" i="5" s="1"/>
  <c r="BF21" i="5" a="1"/>
  <c r="BF4" i="5" a="1"/>
  <c r="BU4" i="5" s="1"/>
  <c r="BF67" i="5" a="1"/>
  <c r="BF179" i="5" a="1"/>
  <c r="BF179" i="5" s="1"/>
  <c r="CE179" i="5" s="1"/>
  <c r="CF179" i="5" s="1"/>
  <c r="BF172" i="5" a="1"/>
  <c r="BF172" i="5" s="1"/>
  <c r="CE172" i="5" s="1"/>
  <c r="CF172" i="5" s="1"/>
  <c r="BF29" i="5" a="1"/>
  <c r="BF152" i="5" a="1"/>
  <c r="BF152" i="5" s="1"/>
  <c r="CE152" i="5" s="1"/>
  <c r="CF152" i="5" s="1"/>
  <c r="BF106" i="5" a="1"/>
  <c r="BF106" i="5" s="1"/>
  <c r="CE106" i="5" s="1"/>
  <c r="CF106" i="5" s="1"/>
  <c r="BF249" i="5" a="1"/>
  <c r="BF249" i="5" s="1"/>
  <c r="CE249" i="5" s="1"/>
  <c r="CF249" i="5" s="1"/>
  <c r="BF311" i="5" a="1"/>
  <c r="BF311" i="5" s="1"/>
  <c r="CE311" i="5" s="1"/>
  <c r="CF311" i="5" s="1"/>
  <c r="BF453" i="5" a="1"/>
  <c r="BF453" i="5" s="1"/>
  <c r="CE453" i="5" s="1"/>
  <c r="CF453" i="5" s="1"/>
  <c r="BF469" i="5" a="1"/>
  <c r="BF469" i="5" s="1"/>
  <c r="CE469" i="5" s="1"/>
  <c r="CF469" i="5" s="1"/>
  <c r="BF350" i="5" a="1"/>
  <c r="BF350" i="5" s="1"/>
  <c r="CE350" i="5" s="1"/>
  <c r="CF350" i="5" s="1"/>
  <c r="BF384" i="5" a="1"/>
  <c r="BF384" i="5" s="1"/>
  <c r="CE384" i="5" s="1"/>
  <c r="CF384" i="5" s="1"/>
  <c r="BF216" i="5" a="1"/>
  <c r="BF216" i="5" s="1"/>
  <c r="CE216" i="5" s="1"/>
  <c r="CF216" i="5" s="1"/>
  <c r="BF374" i="5" a="1"/>
  <c r="BF374" i="5" s="1"/>
  <c r="CE374" i="5" s="1"/>
  <c r="CF374" i="5" s="1"/>
  <c r="BF255" i="5" a="1"/>
  <c r="BF255" i="5" s="1"/>
  <c r="CE255" i="5" s="1"/>
  <c r="CF255" i="5" s="1"/>
  <c r="BF301" i="5" a="1"/>
  <c r="BF301" i="5" s="1"/>
  <c r="CE301" i="5" s="1"/>
  <c r="CF301" i="5" s="1"/>
  <c r="BF382" i="5" a="1"/>
  <c r="BF382" i="5" s="1"/>
  <c r="CE382" i="5" s="1"/>
  <c r="CF382" i="5" s="1"/>
  <c r="AJ61" i="5" a="1"/>
  <c r="AJ61" i="5" s="1"/>
  <c r="AO61" i="5" s="1"/>
  <c r="AJ144" i="5" a="1"/>
  <c r="AJ144" i="5" s="1"/>
  <c r="AO144" i="5" s="1"/>
  <c r="AJ119" i="5" a="1"/>
  <c r="AJ119" i="5" s="1"/>
  <c r="AO119" i="5" s="1"/>
  <c r="AJ51" i="5" a="1"/>
  <c r="AJ51" i="5" s="1"/>
  <c r="AO51" i="5" s="1"/>
  <c r="AJ116" i="5" a="1"/>
  <c r="AJ116" i="5" s="1"/>
  <c r="AO116" i="5" s="1"/>
  <c r="BF202" i="5" a="1"/>
  <c r="BF202" i="5" s="1"/>
  <c r="CE202" i="5" s="1"/>
  <c r="CF202" i="5" s="1"/>
  <c r="BF62" i="5" a="1"/>
  <c r="BF17" i="5" a="1"/>
  <c r="BF139" i="5" a="1"/>
  <c r="BF139" i="5" s="1"/>
  <c r="CE139" i="5" s="1"/>
  <c r="CF139" i="5" s="1"/>
  <c r="BF93" i="5" a="1"/>
  <c r="BF93" i="5" s="1"/>
  <c r="CE93" i="5" s="1"/>
  <c r="CF93" i="5" s="1"/>
  <c r="BF142" i="5" a="1"/>
  <c r="BF142" i="5" s="1"/>
  <c r="CE142" i="5" s="1"/>
  <c r="CF142" i="5" s="1"/>
  <c r="BF133" i="5" a="1"/>
  <c r="BF133" i="5" s="1"/>
  <c r="CE133" i="5" s="1"/>
  <c r="CF133" i="5" s="1"/>
  <c r="BF36" i="5" a="1"/>
  <c r="BF310" i="5" a="1"/>
  <c r="BF310" i="5" s="1"/>
  <c r="CE310" i="5" s="1"/>
  <c r="CF310" i="5" s="1"/>
  <c r="BF186" i="5" a="1"/>
  <c r="BF186" i="5" s="1"/>
  <c r="CE186" i="5" s="1"/>
  <c r="CF186" i="5" s="1"/>
  <c r="BF281" i="5" a="1"/>
  <c r="BF281" i="5" s="1"/>
  <c r="CE281" i="5" s="1"/>
  <c r="CF281" i="5" s="1"/>
  <c r="BF288" i="5" a="1"/>
  <c r="BF288" i="5" s="1"/>
  <c r="CE288" i="5" s="1"/>
  <c r="CF288" i="5" s="1"/>
  <c r="BF252" i="5" a="1"/>
  <c r="BF252" i="5" s="1"/>
  <c r="CE252" i="5" s="1"/>
  <c r="CF252" i="5" s="1"/>
  <c r="BF470" i="5" a="1"/>
  <c r="BF470" i="5" s="1"/>
  <c r="CE470" i="5" s="1"/>
  <c r="CF470" i="5" s="1"/>
  <c r="BF388" i="5" a="1"/>
  <c r="BF388" i="5" s="1"/>
  <c r="CE388" i="5" s="1"/>
  <c r="CF388" i="5" s="1"/>
  <c r="BF493" i="5" a="1"/>
  <c r="BF493" i="5" s="1"/>
  <c r="CE493" i="5" s="1"/>
  <c r="CF493" i="5" s="1"/>
  <c r="BF358" i="5" a="1"/>
  <c r="BF358" i="5" s="1"/>
  <c r="CE358" i="5" s="1"/>
  <c r="CF358" i="5" s="1"/>
  <c r="BF459" i="5" a="1"/>
  <c r="BF459" i="5" s="1"/>
  <c r="CE459" i="5" s="1"/>
  <c r="CF459" i="5" s="1"/>
  <c r="BF398" i="5" a="1"/>
  <c r="BF398" i="5" s="1"/>
  <c r="CE398" i="5" s="1"/>
  <c r="CF398" i="5" s="1"/>
  <c r="BF342" i="5" a="1"/>
  <c r="BF342" i="5" s="1"/>
  <c r="CE342" i="5" s="1"/>
  <c r="CF342" i="5" s="1"/>
  <c r="BF461" i="5" a="1"/>
  <c r="BF461" i="5" s="1"/>
  <c r="CE461" i="5" s="1"/>
  <c r="CF461" i="5" s="1"/>
  <c r="AJ17" i="5" a="1"/>
  <c r="AJ17" i="5" s="1"/>
  <c r="AO17" i="5" s="1"/>
  <c r="AJ122" i="5" a="1"/>
  <c r="AJ122" i="5" s="1"/>
  <c r="AO122" i="5" s="1"/>
  <c r="AJ97" i="5" a="1"/>
  <c r="AJ97" i="5" s="1"/>
  <c r="AO97" i="5" s="1"/>
  <c r="AJ29" i="5" a="1"/>
  <c r="AJ29" i="5" s="1"/>
  <c r="AO29" i="5" s="1"/>
  <c r="AJ71" i="5" a="1"/>
  <c r="AJ71" i="5" s="1"/>
  <c r="AO71" i="5" s="1"/>
  <c r="BF11" i="5" a="1"/>
  <c r="BU11" i="5" s="1"/>
  <c r="BF22" i="5" a="1"/>
  <c r="BF108" i="5" a="1"/>
  <c r="BF108" i="5" s="1"/>
  <c r="CE108" i="5" s="1"/>
  <c r="CF108" i="5" s="1"/>
  <c r="BF34" i="5" a="1"/>
  <c r="BF205" i="5" a="1"/>
  <c r="BF205" i="5" s="1"/>
  <c r="CE205" i="5" s="1"/>
  <c r="CF205" i="5" s="1"/>
  <c r="BF189" i="5" a="1"/>
  <c r="BF189" i="5" s="1"/>
  <c r="CE189" i="5" s="1"/>
  <c r="CF189" i="5" s="1"/>
  <c r="BF224" i="5" a="1"/>
  <c r="BF224" i="5" s="1"/>
  <c r="CE224" i="5" s="1"/>
  <c r="CF224" i="5" s="1"/>
  <c r="BF263" i="5" a="1"/>
  <c r="BF263" i="5" s="1"/>
  <c r="CE263" i="5" s="1"/>
  <c r="CF263" i="5" s="1"/>
  <c r="BF245" i="5" a="1"/>
  <c r="BF245" i="5" s="1"/>
  <c r="CE245" i="5" s="1"/>
  <c r="CF245" i="5" s="1"/>
  <c r="BF147" i="5" a="1"/>
  <c r="BF147" i="5" s="1"/>
  <c r="CE147" i="5" s="1"/>
  <c r="CF147" i="5" s="1"/>
  <c r="BF486" i="5" a="1"/>
  <c r="BF486" i="5" s="1"/>
  <c r="CE486" i="5" s="1"/>
  <c r="CF486" i="5" s="1"/>
  <c r="BF270" i="5" a="1"/>
  <c r="BF270" i="5" s="1"/>
  <c r="CE270" i="5" s="1"/>
  <c r="CF270" i="5" s="1"/>
  <c r="BF339" i="5" a="1"/>
  <c r="BF339" i="5" s="1"/>
  <c r="CE339" i="5" s="1"/>
  <c r="CF339" i="5" s="1"/>
  <c r="BF436" i="5" a="1"/>
  <c r="BF436" i="5" s="1"/>
  <c r="CE436" i="5" s="1"/>
  <c r="CF436" i="5" s="1"/>
  <c r="BF426" i="5" a="1"/>
  <c r="BF426" i="5" s="1"/>
  <c r="CE426" i="5" s="1"/>
  <c r="CF426" i="5" s="1"/>
  <c r="BF238" i="5" a="1"/>
  <c r="BF238" i="5" s="1"/>
  <c r="CE238" i="5" s="1"/>
  <c r="CF238" i="5" s="1"/>
  <c r="BF413" i="5" a="1"/>
  <c r="BF413" i="5" s="1"/>
  <c r="CE413" i="5" s="1"/>
  <c r="CF413" i="5" s="1"/>
  <c r="BF340" i="5" a="1"/>
  <c r="BF340" i="5" s="1"/>
  <c r="CE340" i="5" s="1"/>
  <c r="CF340" i="5" s="1"/>
  <c r="BF373" i="5" a="1"/>
  <c r="BF373" i="5" s="1"/>
  <c r="CE373" i="5" s="1"/>
  <c r="CF373" i="5" s="1"/>
  <c r="BF379" i="5" a="1"/>
  <c r="BF379" i="5" s="1"/>
  <c r="CE379" i="5" s="1"/>
  <c r="CF379" i="5" s="1"/>
  <c r="BF449" i="5" a="1"/>
  <c r="BF449" i="5" s="1"/>
  <c r="CE449" i="5" s="1"/>
  <c r="CF449" i="5" s="1"/>
  <c r="BF481" i="5" a="1"/>
  <c r="BF481" i="5" s="1"/>
  <c r="CE481" i="5" s="1"/>
  <c r="CF481" i="5" s="1"/>
  <c r="AJ60" i="5" a="1"/>
  <c r="AJ60" i="5" s="1"/>
  <c r="AO60" i="5" s="1"/>
  <c r="AJ100" i="5" a="1"/>
  <c r="AJ100" i="5" s="1"/>
  <c r="AO100" i="5" s="1"/>
  <c r="AJ75" i="5" a="1"/>
  <c r="AJ75" i="5" s="1"/>
  <c r="AO75" i="5" s="1"/>
  <c r="AJ7" i="5" a="1"/>
  <c r="AJ7" i="5" s="1"/>
  <c r="AO7" i="5" s="1"/>
  <c r="AJ49" i="5" a="1"/>
  <c r="AJ49" i="5" s="1"/>
  <c r="AO49" i="5" s="1"/>
  <c r="BF43" i="5" a="1"/>
  <c r="BF26" i="5" a="1"/>
  <c r="BF89" i="5" a="1"/>
  <c r="BF89" i="5" s="1"/>
  <c r="CE89" i="5" s="1"/>
  <c r="CF89" i="5" s="1"/>
  <c r="BF15" i="5" a="1"/>
  <c r="BF75" i="5" a="1"/>
  <c r="BF38" i="5" a="1"/>
  <c r="BF72" i="5" a="1"/>
  <c r="BF198" i="5" a="1"/>
  <c r="BF198" i="5" s="1"/>
  <c r="CE198" i="5" s="1"/>
  <c r="CF198" i="5" s="1"/>
  <c r="BF247" i="5" a="1"/>
  <c r="BF247" i="5" s="1"/>
  <c r="CE247" i="5" s="1"/>
  <c r="CF247" i="5" s="1"/>
  <c r="BF385" i="5" a="1"/>
  <c r="BF385" i="5" s="1"/>
  <c r="CE385" i="5" s="1"/>
  <c r="CF385" i="5" s="1"/>
  <c r="BF485" i="5" a="1"/>
  <c r="BF485" i="5" s="1"/>
  <c r="CE485" i="5" s="1"/>
  <c r="CF485" i="5" s="1"/>
  <c r="BF228" i="5" a="1"/>
  <c r="BF228" i="5" s="1"/>
  <c r="CE228" i="5" s="1"/>
  <c r="CF228" i="5" s="1"/>
  <c r="BF402" i="5" a="1"/>
  <c r="BF402" i="5" s="1"/>
  <c r="CE402" i="5" s="1"/>
  <c r="CF402" i="5" s="1"/>
  <c r="BF334" i="5" a="1"/>
  <c r="BF334" i="5" s="1"/>
  <c r="CE334" i="5" s="1"/>
  <c r="CF334" i="5" s="1"/>
  <c r="BF407" i="5" a="1"/>
  <c r="BF407" i="5" s="1"/>
  <c r="CE407" i="5" s="1"/>
  <c r="CF407" i="5" s="1"/>
  <c r="BF397" i="5" a="1"/>
  <c r="BF397" i="5" s="1"/>
  <c r="CE397" i="5" s="1"/>
  <c r="CF397" i="5" s="1"/>
  <c r="BF235" i="5" a="1"/>
  <c r="BF235" i="5" s="1"/>
  <c r="CE235" i="5" s="1"/>
  <c r="CF235" i="5" s="1"/>
  <c r="BF237" i="5" a="1"/>
  <c r="BF237" i="5" s="1"/>
  <c r="CE237" i="5" s="1"/>
  <c r="CF237" i="5" s="1"/>
  <c r="AJ38" i="5" a="1"/>
  <c r="AJ38" i="5" s="1"/>
  <c r="AO38" i="5" s="1"/>
  <c r="AJ78" i="5" a="1"/>
  <c r="AJ78" i="5" s="1"/>
  <c r="AO78" i="5" s="1"/>
  <c r="AJ53" i="5" a="1"/>
  <c r="AJ53" i="5" s="1"/>
  <c r="AO53" i="5" s="1"/>
  <c r="AJ181" i="5" a="1"/>
  <c r="AJ181" i="5" s="1"/>
  <c r="AO181" i="5" s="1"/>
  <c r="AJ27" i="5" a="1"/>
  <c r="AJ27" i="5" s="1"/>
  <c r="AO27" i="5" s="1"/>
  <c r="BF3" i="5" a="1"/>
  <c r="BU3" i="5" s="1"/>
  <c r="BF107" i="5" a="1"/>
  <c r="BF107" i="5" s="1"/>
  <c r="CE107" i="5" s="1"/>
  <c r="CF107" i="5" s="1"/>
  <c r="BF7" i="5" a="1"/>
  <c r="BU7" i="5" s="1"/>
  <c r="BF217" i="5" a="1"/>
  <c r="BF217" i="5" s="1"/>
  <c r="CE217" i="5" s="1"/>
  <c r="CF217" i="5" s="1"/>
  <c r="BF100" i="5" a="1"/>
  <c r="BF100" i="5" s="1"/>
  <c r="CE100" i="5" s="1"/>
  <c r="CF100" i="5" s="1"/>
  <c r="BF308" i="5" a="1"/>
  <c r="BF308" i="5" s="1"/>
  <c r="CE308" i="5" s="1"/>
  <c r="CF308" i="5" s="1"/>
  <c r="BF162" i="5" a="1"/>
  <c r="BF162" i="5" s="1"/>
  <c r="CE162" i="5" s="1"/>
  <c r="CF162" i="5" s="1"/>
  <c r="BF222" i="5" a="1"/>
  <c r="BF222" i="5" s="1"/>
  <c r="CE222" i="5" s="1"/>
  <c r="CF222" i="5" s="1"/>
  <c r="BF209" i="5" a="1"/>
  <c r="BF209" i="5" s="1"/>
  <c r="CE209" i="5" s="1"/>
  <c r="CF209" i="5" s="1"/>
  <c r="BF335" i="5" a="1"/>
  <c r="BF335" i="5" s="1"/>
  <c r="CE335" i="5" s="1"/>
  <c r="CF335" i="5" s="1"/>
  <c r="BF386" i="5" a="1"/>
  <c r="BF386" i="5" s="1"/>
  <c r="CE386" i="5" s="1"/>
  <c r="CF386" i="5" s="1"/>
  <c r="BF207" i="5" a="1"/>
  <c r="BF207" i="5" s="1"/>
  <c r="CE207" i="5" s="1"/>
  <c r="CF207" i="5" s="1"/>
  <c r="BF370" i="5" a="1"/>
  <c r="BF370" i="5" s="1"/>
  <c r="CE370" i="5" s="1"/>
  <c r="CF370" i="5" s="1"/>
  <c r="BF273" i="5" a="1"/>
  <c r="BF273" i="5" s="1"/>
  <c r="CE273" i="5" s="1"/>
  <c r="CF273" i="5" s="1"/>
  <c r="BF497" i="5" a="1"/>
  <c r="BF497" i="5" s="1"/>
  <c r="CE497" i="5" s="1"/>
  <c r="CF497" i="5" s="1"/>
  <c r="BF416" i="5" a="1"/>
  <c r="BF416" i="5" s="1"/>
  <c r="CE416" i="5" s="1"/>
  <c r="CF416" i="5" s="1"/>
  <c r="BF424" i="5" a="1"/>
  <c r="BF424" i="5" s="1"/>
  <c r="CE424" i="5" s="1"/>
  <c r="CF424" i="5" s="1"/>
  <c r="BF389" i="5" a="1"/>
  <c r="BF389" i="5" s="1"/>
  <c r="CE389" i="5" s="1"/>
  <c r="CF389" i="5" s="1"/>
  <c r="AJ16" i="5" a="1"/>
  <c r="AJ16" i="5" s="1"/>
  <c r="AO16" i="5" s="1"/>
  <c r="AJ56" i="5" a="1"/>
  <c r="AJ56" i="5" s="1"/>
  <c r="AO56" i="5" s="1"/>
  <c r="AJ31" i="5" a="1"/>
  <c r="AJ31" i="5" s="1"/>
  <c r="AO31" i="5" s="1"/>
  <c r="AJ113" i="5" a="1"/>
  <c r="AJ113" i="5" s="1"/>
  <c r="AO113" i="5" s="1"/>
  <c r="AJ5" i="5" a="1"/>
  <c r="AJ5" i="5" s="1"/>
  <c r="AO5" i="5" s="1"/>
  <c r="BF77" i="5" a="1"/>
  <c r="BF44" i="5" a="1"/>
  <c r="BF136" i="5" a="1"/>
  <c r="BF136" i="5" s="1"/>
  <c r="CE136" i="5" s="1"/>
  <c r="CF136" i="5" s="1"/>
  <c r="BF153" i="5" a="1"/>
  <c r="BF153" i="5" s="1"/>
  <c r="CE153" i="5" s="1"/>
  <c r="CF153" i="5" s="1"/>
  <c r="BF104" i="5" a="1"/>
  <c r="BF104" i="5" s="1"/>
  <c r="CE104" i="5" s="1"/>
  <c r="CF104" i="5" s="1"/>
  <c r="BF113" i="5" a="1"/>
  <c r="BF113" i="5" s="1"/>
  <c r="CE113" i="5" s="1"/>
  <c r="CF113" i="5" s="1"/>
  <c r="BF76" i="5" a="1"/>
  <c r="BF160" i="5" a="1"/>
  <c r="BF160" i="5" s="1"/>
  <c r="CE160" i="5" s="1"/>
  <c r="CF160" i="5" s="1"/>
  <c r="BF190" i="5" a="1"/>
  <c r="BF190" i="5" s="1"/>
  <c r="CE190" i="5" s="1"/>
  <c r="CF190" i="5" s="1"/>
  <c r="BF314" i="5" a="1"/>
  <c r="BF314" i="5" s="1"/>
  <c r="CE314" i="5" s="1"/>
  <c r="CF314" i="5" s="1"/>
  <c r="BF352" i="5" a="1"/>
  <c r="BF352" i="5" s="1"/>
  <c r="CE352" i="5" s="1"/>
  <c r="CF352" i="5" s="1"/>
  <c r="BF150" i="5" a="1"/>
  <c r="BF150" i="5" s="1"/>
  <c r="CE150" i="5" s="1"/>
  <c r="CF150" i="5" s="1"/>
  <c r="BF192" i="5" a="1"/>
  <c r="BF192" i="5" s="1"/>
  <c r="CE192" i="5" s="1"/>
  <c r="CF192" i="5" s="1"/>
  <c r="BF212" i="5" a="1"/>
  <c r="BF212" i="5" s="1"/>
  <c r="CE212" i="5" s="1"/>
  <c r="CF212" i="5" s="1"/>
  <c r="BF410" i="5" a="1"/>
  <c r="BF410" i="5" s="1"/>
  <c r="CE410" i="5" s="1"/>
  <c r="CF410" i="5" s="1"/>
  <c r="BF318" i="5" a="1"/>
  <c r="BF318" i="5" s="1"/>
  <c r="CE318" i="5" s="1"/>
  <c r="CF318" i="5" s="1"/>
  <c r="BF394" i="5" a="1"/>
  <c r="BF394" i="5" s="1"/>
  <c r="CE394" i="5" s="1"/>
  <c r="CF394" i="5" s="1"/>
  <c r="BF425" i="5" a="1"/>
  <c r="BF425" i="5" s="1"/>
  <c r="CE425" i="5" s="1"/>
  <c r="CF425" i="5" s="1"/>
  <c r="BF325" i="5" a="1"/>
  <c r="BF325" i="5" s="1"/>
  <c r="CE325" i="5" s="1"/>
  <c r="CF325" i="5" s="1"/>
  <c r="AJ126" i="5" a="1"/>
  <c r="AJ126" i="5" s="1"/>
  <c r="AO126" i="5" s="1"/>
  <c r="AJ11" i="5" a="1"/>
  <c r="AJ11" i="5" s="1"/>
  <c r="AO11" i="5" s="1"/>
  <c r="AJ9" i="5" a="1"/>
  <c r="AJ9" i="5" s="1"/>
  <c r="AO9" i="5" s="1"/>
  <c r="AJ227" i="5" a="1"/>
  <c r="AJ227" i="5" s="1"/>
  <c r="AO227" i="5" s="1"/>
  <c r="AJ70" i="5" a="1"/>
  <c r="AJ70" i="5" s="1"/>
  <c r="AO70" i="5" s="1"/>
  <c r="BF65" i="5" a="1"/>
  <c r="BF5" i="5" a="1"/>
  <c r="BU5" i="5" s="1"/>
  <c r="BF28" i="5" a="1"/>
  <c r="BF155" i="5" a="1"/>
  <c r="BF155" i="5" s="1"/>
  <c r="CE155" i="5" s="1"/>
  <c r="CF155" i="5" s="1"/>
  <c r="BF284" i="5" a="1"/>
  <c r="BF284" i="5" s="1"/>
  <c r="CE284" i="5" s="1"/>
  <c r="CF284" i="5" s="1"/>
  <c r="BF181" i="5" a="1"/>
  <c r="BF181" i="5" s="1"/>
  <c r="CE181" i="5" s="1"/>
  <c r="CF181" i="5" s="1"/>
  <c r="BF168" i="5" a="1"/>
  <c r="BF168" i="5" s="1"/>
  <c r="CE168" i="5" s="1"/>
  <c r="CF168" i="5" s="1"/>
  <c r="BF33" i="5" a="1"/>
  <c r="BF105" i="5" a="1"/>
  <c r="BF105" i="5" s="1"/>
  <c r="CE105" i="5" s="1"/>
  <c r="CF105" i="5" s="1"/>
  <c r="BF269" i="5" a="1"/>
  <c r="BF269" i="5" s="1"/>
  <c r="CE269" i="5" s="1"/>
  <c r="CF269" i="5" s="1"/>
  <c r="BF286" i="5" a="1"/>
  <c r="BF286" i="5" s="1"/>
  <c r="CE286" i="5" s="1"/>
  <c r="CF286" i="5" s="1"/>
  <c r="BF101" i="5" a="1"/>
  <c r="BF101" i="5" s="1"/>
  <c r="CE101" i="5" s="1"/>
  <c r="CF101" i="5" s="1"/>
  <c r="BF401" i="5" a="1"/>
  <c r="BF401" i="5" s="1"/>
  <c r="CE401" i="5" s="1"/>
  <c r="CF401" i="5" s="1"/>
  <c r="BF472" i="5" a="1"/>
  <c r="BF472" i="5" s="1"/>
  <c r="CE472" i="5" s="1"/>
  <c r="CF472" i="5" s="1"/>
  <c r="BF234" i="5" a="1"/>
  <c r="BF234" i="5" s="1"/>
  <c r="CE234" i="5" s="1"/>
  <c r="CF234" i="5" s="1"/>
  <c r="BF476" i="5" a="1"/>
  <c r="BF476" i="5" s="1"/>
  <c r="CE476" i="5" s="1"/>
  <c r="CF476" i="5" s="1"/>
  <c r="BF279" i="5" a="1"/>
  <c r="BF279" i="5" s="1"/>
  <c r="CE279" i="5" s="1"/>
  <c r="CF279" i="5" s="1"/>
  <c r="BF399" i="5" a="1"/>
  <c r="BF399" i="5" s="1"/>
  <c r="CE399" i="5" s="1"/>
  <c r="CF399" i="5" s="1"/>
  <c r="BF499" i="5" a="1"/>
  <c r="BF499" i="5" s="1"/>
  <c r="CE499" i="5" s="1"/>
  <c r="CF499" i="5" s="1"/>
  <c r="AJ104" i="5" a="1"/>
  <c r="AJ104" i="5" s="1"/>
  <c r="AO104" i="5" s="1"/>
  <c r="AJ121" i="5" a="1"/>
  <c r="AJ121" i="5" s="1"/>
  <c r="AO121" i="5" s="1"/>
  <c r="AJ26" i="5" a="1"/>
  <c r="AJ26" i="5" s="1"/>
  <c r="AO26" i="5" s="1"/>
  <c r="AJ205" i="5" a="1"/>
  <c r="AJ205" i="5" s="1"/>
  <c r="AO205" i="5" s="1"/>
  <c r="AJ180" i="5" a="1"/>
  <c r="AJ180" i="5" s="1"/>
  <c r="AO180" i="5" s="1"/>
  <c r="BF25" i="5" a="1"/>
  <c r="BF129" i="5" a="1"/>
  <c r="BF129" i="5" s="1"/>
  <c r="CE129" i="5" s="1"/>
  <c r="CF129" i="5" s="1"/>
  <c r="BF119" i="5" a="1"/>
  <c r="BF119" i="5" s="1"/>
  <c r="CE119" i="5" s="1"/>
  <c r="CF119" i="5" s="1"/>
  <c r="BF201" i="5" a="1"/>
  <c r="BF201" i="5" s="1"/>
  <c r="CE201" i="5" s="1"/>
  <c r="CF201" i="5" s="1"/>
  <c r="BF219" i="5" a="1"/>
  <c r="BF219" i="5" s="1"/>
  <c r="CE219" i="5" s="1"/>
  <c r="CF219" i="5" s="1"/>
  <c r="BF51" i="5" a="1"/>
  <c r="BF174" i="5" a="1"/>
  <c r="BF174" i="5" s="1"/>
  <c r="CE174" i="5" s="1"/>
  <c r="CF174" i="5" s="1"/>
  <c r="BF58" i="5" a="1"/>
  <c r="BF261" i="5" a="1"/>
  <c r="BF261" i="5" s="1"/>
  <c r="CE261" i="5" s="1"/>
  <c r="CF261" i="5" s="1"/>
  <c r="BF170" i="5" a="1"/>
  <c r="BF170" i="5" s="1"/>
  <c r="CE170" i="5" s="1"/>
  <c r="CF170" i="5" s="1"/>
  <c r="BF293" i="5" a="1"/>
  <c r="BF293" i="5" s="1"/>
  <c r="CE293" i="5" s="1"/>
  <c r="CF293" i="5" s="1"/>
  <c r="BF60" i="5" a="1"/>
  <c r="BF488" i="5" a="1"/>
  <c r="BF488" i="5" s="1"/>
  <c r="CE488" i="5" s="1"/>
  <c r="CF488" i="5" s="1"/>
  <c r="BF343" i="5" a="1"/>
  <c r="BF343" i="5" s="1"/>
  <c r="CE343" i="5" s="1"/>
  <c r="CF343" i="5" s="1"/>
  <c r="BF214" i="5" a="1"/>
  <c r="BF214" i="5" s="1"/>
  <c r="CE214" i="5" s="1"/>
  <c r="CF214" i="5" s="1"/>
  <c r="BF457" i="5" a="1"/>
  <c r="BF457" i="5" s="1"/>
  <c r="CE457" i="5" s="1"/>
  <c r="CF457" i="5" s="1"/>
  <c r="BF215" i="5" a="1"/>
  <c r="BF215" i="5" s="1"/>
  <c r="CE215" i="5" s="1"/>
  <c r="CF215" i="5" s="1"/>
  <c r="BF359" i="5" a="1"/>
  <c r="BF359" i="5" s="1"/>
  <c r="CE359" i="5" s="1"/>
  <c r="CF359" i="5" s="1"/>
  <c r="BF345" i="5" a="1"/>
  <c r="BF345" i="5" s="1"/>
  <c r="CE345" i="5" s="1"/>
  <c r="CF345" i="5" s="1"/>
  <c r="AJ59" i="5" a="1"/>
  <c r="AJ59" i="5" s="1"/>
  <c r="AO59" i="5" s="1"/>
  <c r="AJ99" i="5" a="1"/>
  <c r="AJ99" i="5" s="1"/>
  <c r="AO99" i="5" s="1"/>
  <c r="AJ46" i="5" a="1"/>
  <c r="AJ46" i="5" s="1"/>
  <c r="AO46" i="5" s="1"/>
  <c r="AJ183" i="5" a="1"/>
  <c r="AJ183" i="5" s="1"/>
  <c r="AO183" i="5" s="1"/>
  <c r="AJ157" i="5" a="1"/>
  <c r="AJ157" i="5" s="1"/>
  <c r="AO157" i="5" s="1"/>
  <c r="BF144" i="5" a="1"/>
  <c r="BF144" i="5" s="1"/>
  <c r="CE144" i="5" s="1"/>
  <c r="CF144" i="5" s="1"/>
  <c r="BF66" i="5" a="1"/>
  <c r="BF121" i="5" a="1"/>
  <c r="BF121" i="5" s="1"/>
  <c r="CE121" i="5" s="1"/>
  <c r="CF121" i="5" s="1"/>
  <c r="BF161" i="5" a="1"/>
  <c r="BF161" i="5" s="1"/>
  <c r="CE161" i="5" s="1"/>
  <c r="CF161" i="5" s="1"/>
  <c r="BF221" i="5" a="1"/>
  <c r="BF221" i="5" s="1"/>
  <c r="CE221" i="5" s="1"/>
  <c r="CF221" i="5" s="1"/>
  <c r="BF164" i="5" a="1"/>
  <c r="BF164" i="5" s="1"/>
  <c r="CE164" i="5" s="1"/>
  <c r="CF164" i="5" s="1"/>
  <c r="BF132" i="5" a="1"/>
  <c r="BF132" i="5" s="1"/>
  <c r="CE132" i="5" s="1"/>
  <c r="CF132" i="5" s="1"/>
  <c r="BF285" i="5" a="1"/>
  <c r="BF285" i="5" s="1"/>
  <c r="CE285" i="5" s="1"/>
  <c r="CF285" i="5" s="1"/>
  <c r="BF267" i="5" a="1"/>
  <c r="BF267" i="5" s="1"/>
  <c r="CE267" i="5" s="1"/>
  <c r="CF267" i="5" s="1"/>
  <c r="BF435" i="5" a="1"/>
  <c r="BF435" i="5" s="1"/>
  <c r="CE435" i="5" s="1"/>
  <c r="CF435" i="5" s="1"/>
  <c r="BF295" i="5" a="1"/>
  <c r="BF295" i="5" s="1"/>
  <c r="CE295" i="5" s="1"/>
  <c r="CF295" i="5" s="1"/>
  <c r="BF303" i="5" a="1"/>
  <c r="BF303" i="5" s="1"/>
  <c r="CE303" i="5" s="1"/>
  <c r="CF303" i="5" s="1"/>
  <c r="BF473" i="5" a="1"/>
  <c r="BF473" i="5" s="1"/>
  <c r="CE473" i="5" s="1"/>
  <c r="CF473" i="5" s="1"/>
  <c r="BF471" i="5" a="1"/>
  <c r="BF471" i="5" s="1"/>
  <c r="CE471" i="5" s="1"/>
  <c r="CF471" i="5" s="1"/>
  <c r="BF387" i="5" a="1"/>
  <c r="BF387" i="5" s="1"/>
  <c r="CE387" i="5" s="1"/>
  <c r="CF387" i="5" s="1"/>
  <c r="BF412" i="5" a="1"/>
  <c r="BF412" i="5" s="1"/>
  <c r="CE412" i="5" s="1"/>
  <c r="CF412" i="5" s="1"/>
  <c r="BF483" i="5" a="1"/>
  <c r="BF483" i="5" s="1"/>
  <c r="CE483" i="5" s="1"/>
  <c r="CF483" i="5" s="1"/>
  <c r="BF324" i="5" a="1"/>
  <c r="BF324" i="5" s="1"/>
  <c r="CE324" i="5" s="1"/>
  <c r="CF324" i="5" s="1"/>
  <c r="BF417" i="5" a="1"/>
  <c r="BF417" i="5" s="1"/>
  <c r="CE417" i="5" s="1"/>
  <c r="CF417" i="5" s="1"/>
  <c r="BF448" i="5" a="1"/>
  <c r="BF448" i="5" s="1"/>
  <c r="CE448" i="5" s="1"/>
  <c r="CF448" i="5" s="1"/>
  <c r="BF433" i="5" a="1"/>
  <c r="BF433" i="5" s="1"/>
  <c r="CE433" i="5" s="1"/>
  <c r="CF433" i="5" s="1"/>
  <c r="CC292" i="5"/>
  <c r="CD292" i="5" s="1"/>
  <c r="CC250" i="5"/>
  <c r="CD250" i="5" s="1"/>
  <c r="CC269" i="5"/>
  <c r="CD269" i="5" s="1"/>
  <c r="CC142" i="5"/>
  <c r="CD142" i="5" s="1"/>
  <c r="CC104" i="5"/>
  <c r="CD104" i="5" s="1"/>
  <c r="CC153" i="5"/>
  <c r="CD153" i="5" s="1"/>
  <c r="CC320" i="5"/>
  <c r="CD320" i="5" s="1"/>
  <c r="CC164" i="5"/>
  <c r="CD164" i="5" s="1"/>
  <c r="CC468" i="5"/>
  <c r="CD468" i="5" s="1"/>
  <c r="CC218" i="5"/>
  <c r="CD218" i="5" s="1"/>
  <c r="CC474" i="5"/>
  <c r="CD474" i="5" s="1"/>
  <c r="CC384" i="5"/>
  <c r="CD384" i="5" s="1"/>
  <c r="CC350" i="5"/>
  <c r="CD350" i="5" s="1"/>
  <c r="CC372" i="5"/>
  <c r="CD372" i="5" s="1"/>
  <c r="CC157" i="5"/>
  <c r="CD157" i="5" s="1"/>
  <c r="CC247" i="5"/>
  <c r="CD247" i="5" s="1"/>
  <c r="CC297" i="5"/>
  <c r="CD297" i="5" s="1"/>
  <c r="CC451" i="5"/>
  <c r="CD451" i="5" s="1"/>
  <c r="CC222" i="5"/>
  <c r="CD222" i="5" s="1"/>
  <c r="CC251" i="5"/>
  <c r="CD251" i="5" s="1"/>
  <c r="CC103" i="5"/>
  <c r="CD103" i="5" s="1"/>
  <c r="CC135" i="5"/>
  <c r="CD135" i="5" s="1"/>
  <c r="CC448" i="5"/>
  <c r="CD448" i="5" s="1"/>
  <c r="CC360" i="5"/>
  <c r="CD360" i="5" s="1"/>
  <c r="CC389" i="5"/>
  <c r="CD389" i="5" s="1"/>
  <c r="CC282" i="5"/>
  <c r="CD282" i="5" s="1"/>
  <c r="CC418" i="5"/>
  <c r="CD418" i="5" s="1"/>
  <c r="CC366" i="5"/>
  <c r="CD366" i="5" s="1"/>
  <c r="CC278" i="5"/>
  <c r="CD278" i="5" s="1"/>
  <c r="CC341" i="5"/>
  <c r="CD341" i="5" s="1"/>
  <c r="CC177" i="5"/>
  <c r="CD177" i="5" s="1"/>
  <c r="CC429" i="5"/>
  <c r="CD429" i="5" s="1"/>
  <c r="CC169" i="5"/>
  <c r="CD169" i="5" s="1"/>
  <c r="CC313" i="5"/>
  <c r="CD313" i="5" s="1"/>
  <c r="CC207" i="5"/>
  <c r="CD207" i="5" s="1"/>
  <c r="CC228" i="5"/>
  <c r="CD228" i="5" s="1"/>
  <c r="CC256" i="5"/>
  <c r="CD256" i="5" s="1"/>
  <c r="AE2" i="5"/>
  <c r="CC239" i="5"/>
  <c r="CD239" i="5" s="1"/>
  <c r="CC459" i="5"/>
  <c r="CD459" i="5" s="1"/>
  <c r="CC334" i="5"/>
  <c r="CD334" i="5" s="1"/>
  <c r="CC326" i="5"/>
  <c r="CD326" i="5" s="1"/>
  <c r="CC215" i="5"/>
  <c r="CD215" i="5" s="1"/>
  <c r="CC111" i="5"/>
  <c r="CD111" i="5" s="1"/>
  <c r="CC308" i="5"/>
  <c r="CD308" i="5" s="1"/>
  <c r="CC266" i="5"/>
  <c r="CD266" i="5" s="1"/>
  <c r="CC94" i="5"/>
  <c r="CD94" i="5" s="1"/>
  <c r="CC377" i="5"/>
  <c r="CD377" i="5" s="1"/>
  <c r="CC315" i="5"/>
  <c r="CD315" i="5" s="1"/>
  <c r="CC374" i="5"/>
  <c r="CD374" i="5" s="1"/>
  <c r="CC322" i="5"/>
  <c r="CD322" i="5" s="1"/>
  <c r="CC265" i="5"/>
  <c r="CD265" i="5" s="1"/>
  <c r="CC202" i="5"/>
  <c r="CD202" i="5" s="1"/>
  <c r="CC213" i="5"/>
  <c r="CD213" i="5" s="1"/>
  <c r="CC214" i="5"/>
  <c r="CD214" i="5" s="1"/>
  <c r="CC456" i="5"/>
  <c r="CD456" i="5" s="1"/>
  <c r="CC425" i="5"/>
  <c r="CD425" i="5" s="1"/>
  <c r="CC248" i="5"/>
  <c r="CD248" i="5" s="1"/>
  <c r="CC99" i="5"/>
  <c r="CD99" i="5" s="1"/>
  <c r="CC318" i="5"/>
  <c r="CD318" i="5" s="1"/>
  <c r="CC181" i="5"/>
  <c r="CD181" i="5" s="1"/>
  <c r="CC280" i="5"/>
  <c r="CD280" i="5" s="1"/>
  <c r="CC484" i="5"/>
  <c r="CD484" i="5" s="1"/>
  <c r="CC98" i="5"/>
  <c r="CD98" i="5" s="1"/>
  <c r="CC460" i="5"/>
  <c r="CD460" i="5" s="1"/>
  <c r="CC272" i="5"/>
  <c r="CD272" i="5" s="1"/>
  <c r="CC442" i="5"/>
  <c r="CD442" i="5" s="1"/>
  <c r="CC380" i="5"/>
  <c r="CD380" i="5" s="1"/>
  <c r="CC427" i="5"/>
  <c r="CD427" i="5" s="1"/>
  <c r="CC237" i="5"/>
  <c r="CD237" i="5" s="1"/>
  <c r="CC208" i="5"/>
  <c r="CD208" i="5" s="1"/>
  <c r="CC154" i="5"/>
  <c r="CD154" i="5" s="1"/>
  <c r="CC329" i="5"/>
  <c r="CD329" i="5" s="1"/>
  <c r="CC302" i="5"/>
  <c r="CD302" i="5" s="1"/>
  <c r="CC399" i="5"/>
  <c r="CD399" i="5" s="1"/>
  <c r="CC235" i="5"/>
  <c r="CD235" i="5" s="1"/>
  <c r="CC444" i="5"/>
  <c r="CD444" i="5" s="1"/>
  <c r="CC347" i="5"/>
  <c r="CD347" i="5" s="1"/>
  <c r="CC185" i="5"/>
  <c r="CD185" i="5" s="1"/>
  <c r="CC465" i="5"/>
  <c r="CD465" i="5" s="1"/>
  <c r="CC370" i="5"/>
  <c r="CD370" i="5" s="1"/>
  <c r="CC155" i="5"/>
  <c r="CD155" i="5" s="1"/>
  <c r="CC450" i="5"/>
  <c r="CD450" i="5" s="1"/>
  <c r="CC191" i="5"/>
  <c r="CD191" i="5" s="1"/>
  <c r="CC306" i="5"/>
  <c r="CD306" i="5" s="1"/>
  <c r="CC385" i="5"/>
  <c r="CD385" i="5" s="1"/>
  <c r="CC232" i="5"/>
  <c r="CD232" i="5" s="1"/>
  <c r="CC238" i="5"/>
  <c r="CD238" i="5" s="1"/>
  <c r="CC122" i="5"/>
  <c r="CD122" i="5" s="1"/>
  <c r="CC143" i="5"/>
  <c r="CD143" i="5" s="1"/>
  <c r="CC316" i="5"/>
  <c r="CD316" i="5" s="1"/>
  <c r="CC101" i="5"/>
  <c r="CD101" i="5" s="1"/>
  <c r="CC388" i="5"/>
  <c r="CD388" i="5" s="1"/>
  <c r="CC193" i="5"/>
  <c r="CD193" i="5" s="1"/>
  <c r="CC490" i="5"/>
  <c r="CD490" i="5" s="1"/>
  <c r="CC339" i="5"/>
  <c r="CD339" i="5" s="1"/>
  <c r="CC117" i="5"/>
  <c r="CD117" i="5" s="1"/>
  <c r="CC483" i="5"/>
  <c r="CD483" i="5" s="1"/>
  <c r="CC290" i="5"/>
  <c r="CD290" i="5" s="1"/>
  <c r="CC355" i="5"/>
  <c r="CD355" i="5" s="1"/>
  <c r="CC376" i="5"/>
  <c r="CD376" i="5" s="1"/>
  <c r="CC286" i="5"/>
  <c r="CD286" i="5" s="1"/>
  <c r="CC285" i="5"/>
  <c r="CD285" i="5" s="1"/>
  <c r="CC415" i="5"/>
  <c r="CD415" i="5" s="1"/>
  <c r="CC244" i="5"/>
  <c r="CD244" i="5" s="1"/>
  <c r="CC226" i="5"/>
  <c r="CD226" i="5" s="1"/>
  <c r="CC264" i="5"/>
  <c r="CD264" i="5" s="1"/>
  <c r="CC353" i="5"/>
  <c r="CD353" i="5" s="1"/>
  <c r="CC497" i="5"/>
  <c r="CD497" i="5" s="1"/>
  <c r="CC260" i="5"/>
  <c r="CD260" i="5" s="1"/>
  <c r="CC471" i="5"/>
  <c r="CD471" i="5" s="1"/>
  <c r="CC356" i="5"/>
  <c r="CD356" i="5" s="1"/>
  <c r="CC128" i="5"/>
  <c r="CD128" i="5" s="1"/>
  <c r="CC435" i="5"/>
  <c r="CD435" i="5" s="1"/>
  <c r="CC338" i="5"/>
  <c r="CD338" i="5" s="1"/>
  <c r="CC312" i="5"/>
  <c r="CD312" i="5" s="1"/>
  <c r="CC477" i="5"/>
  <c r="CD477" i="5" s="1"/>
  <c r="CC257" i="5"/>
  <c r="CD257" i="5" s="1"/>
  <c r="CC293" i="5"/>
  <c r="CD293" i="5" s="1"/>
  <c r="CC242" i="5"/>
  <c r="CD242" i="5" s="1"/>
  <c r="CC243" i="5"/>
  <c r="CD243" i="5" s="1"/>
  <c r="CC166" i="5"/>
  <c r="CD166" i="5" s="1"/>
  <c r="CC300" i="5"/>
  <c r="CD300" i="5" s="1"/>
  <c r="CC233" i="5"/>
  <c r="CD233" i="5" s="1"/>
  <c r="CC411" i="5"/>
  <c r="CD411" i="5" s="1"/>
  <c r="CC182" i="5"/>
  <c r="CD182" i="5" s="1"/>
  <c r="CC383" i="5"/>
  <c r="CD383" i="5" s="1"/>
  <c r="CC348" i="5"/>
  <c r="CD348" i="5" s="1"/>
  <c r="CC249" i="5"/>
  <c r="CD249" i="5" s="1"/>
  <c r="CC137" i="5"/>
  <c r="CD137" i="5" s="1"/>
  <c r="CC417" i="5"/>
  <c r="CD417" i="5" s="1"/>
  <c r="CC129" i="5"/>
  <c r="CD129" i="5" s="1"/>
  <c r="CC470" i="5"/>
  <c r="CD470" i="5" s="1"/>
  <c r="CC472" i="5"/>
  <c r="CD472" i="5" s="1"/>
  <c r="CC276" i="5"/>
  <c r="CD276" i="5" s="1"/>
  <c r="CC325" i="5"/>
  <c r="CD325" i="5" s="1"/>
  <c r="CC236" i="5"/>
  <c r="CD236" i="5" s="1"/>
  <c r="CC127" i="5"/>
  <c r="CD127" i="5" s="1"/>
  <c r="CC168" i="5"/>
  <c r="CD168" i="5" s="1"/>
  <c r="CC255" i="5"/>
  <c r="CD255" i="5" s="1"/>
  <c r="CC436" i="5"/>
  <c r="CD436" i="5" s="1"/>
  <c r="CC150" i="5"/>
  <c r="CD150" i="5" s="1"/>
  <c r="CC449" i="5"/>
  <c r="CD449" i="5" s="1"/>
  <c r="CC268" i="5"/>
  <c r="CD268" i="5" s="1"/>
  <c r="CC141" i="5"/>
  <c r="CD141" i="5" s="1"/>
  <c r="CC405" i="5"/>
  <c r="CD405" i="5" s="1"/>
  <c r="CC187" i="5"/>
  <c r="CD187" i="5" s="1"/>
  <c r="CC152" i="5"/>
  <c r="CD152" i="5" s="1"/>
  <c r="CC414" i="5"/>
  <c r="CD414" i="5" s="1"/>
  <c r="CC362" i="5"/>
  <c r="CD362" i="5" s="1"/>
  <c r="CC402" i="5"/>
  <c r="CD402" i="5" s="1"/>
  <c r="CC416" i="5"/>
  <c r="CD416" i="5" s="1"/>
  <c r="CC271" i="5"/>
  <c r="CD271" i="5" s="1"/>
  <c r="CC259" i="5"/>
  <c r="CD259" i="5" s="1"/>
  <c r="CC231" i="5"/>
  <c r="CD231" i="5" s="1"/>
  <c r="CC106" i="5"/>
  <c r="CD106" i="5" s="1"/>
  <c r="CC88" i="5"/>
  <c r="CD88" i="5" s="1"/>
  <c r="CC440" i="5"/>
  <c r="CD440" i="5" s="1"/>
  <c r="CC281" i="5"/>
  <c r="CD281" i="5" s="1"/>
  <c r="CC400" i="5"/>
  <c r="CD400" i="5" s="1"/>
  <c r="CC115" i="5"/>
  <c r="CD115" i="5" s="1"/>
  <c r="CC443" i="5"/>
  <c r="CD443" i="5" s="1"/>
  <c r="CC209" i="5"/>
  <c r="CD209" i="5" s="1"/>
  <c r="CC454" i="5"/>
  <c r="CD454" i="5" s="1"/>
  <c r="CC321" i="5"/>
  <c r="CD321" i="5" s="1"/>
  <c r="CC131" i="5"/>
  <c r="CD131" i="5" s="1"/>
  <c r="CC412" i="5"/>
  <c r="CD412" i="5" s="1"/>
  <c r="CC170" i="5"/>
  <c r="CD170" i="5" s="1"/>
  <c r="CC489" i="5"/>
  <c r="CD489" i="5" s="1"/>
  <c r="CC475" i="5"/>
  <c r="CD475" i="5" s="1"/>
  <c r="CC301" i="5"/>
  <c r="CD301" i="5" s="1"/>
  <c r="CC246" i="5"/>
  <c r="CD246" i="5" s="1"/>
  <c r="CC216" i="5"/>
  <c r="CD216" i="5" s="1"/>
  <c r="CC92" i="5"/>
  <c r="CD92" i="5" s="1"/>
  <c r="CC90" i="5"/>
  <c r="CD90" i="5" s="1"/>
  <c r="CC114" i="5"/>
  <c r="CD114" i="5" s="1"/>
  <c r="CC498" i="5"/>
  <c r="CD498" i="5" s="1"/>
  <c r="CC327" i="5"/>
  <c r="CD327" i="5" s="1"/>
  <c r="CC277" i="5"/>
  <c r="CD277" i="5" s="1"/>
  <c r="CC359" i="5"/>
  <c r="CD359" i="5" s="1"/>
  <c r="CC100" i="5"/>
  <c r="CD100" i="5" s="1"/>
  <c r="CC401" i="5"/>
  <c r="CD401" i="5" s="1"/>
  <c r="CC382" i="5"/>
  <c r="CD382" i="5" s="1"/>
  <c r="CC345" i="5"/>
  <c r="CD345" i="5" s="1"/>
  <c r="CC336" i="5"/>
  <c r="CD336" i="5" s="1"/>
  <c r="CC146" i="5"/>
  <c r="CD146" i="5" s="1"/>
  <c r="CC364" i="5"/>
  <c r="CD364" i="5" s="1"/>
  <c r="CC289" i="5"/>
  <c r="CD289" i="5" s="1"/>
  <c r="CC96" i="5"/>
  <c r="CD96" i="5" s="1"/>
  <c r="CC487" i="5"/>
  <c r="CD487" i="5" s="1"/>
  <c r="CC469" i="5"/>
  <c r="CD469" i="5" s="1"/>
  <c r="CC230" i="5"/>
  <c r="CD230" i="5" s="1"/>
  <c r="CC196" i="5"/>
  <c r="CD196" i="5" s="1"/>
  <c r="CC294" i="5"/>
  <c r="CD294" i="5" s="1"/>
  <c r="CC378" i="5"/>
  <c r="CD378" i="5" s="1"/>
  <c r="CC171" i="5"/>
  <c r="CD171" i="5" s="1"/>
  <c r="CC288" i="5"/>
  <c r="CD288" i="5" s="1"/>
  <c r="CC221" i="5"/>
  <c r="CD221" i="5" s="1"/>
  <c r="CC349" i="5"/>
  <c r="CD349" i="5" s="1"/>
  <c r="CC197" i="5"/>
  <c r="CD197" i="5" s="1"/>
  <c r="CC365" i="5"/>
  <c r="CD365" i="5" s="1"/>
  <c r="CC136" i="5"/>
  <c r="CD136" i="5" s="1"/>
  <c r="CC430" i="5"/>
  <c r="CD430" i="5" s="1"/>
  <c r="CC287" i="5"/>
  <c r="CD287" i="5" s="1"/>
  <c r="CC133" i="5"/>
  <c r="CD133" i="5" s="1"/>
  <c r="CC445" i="5"/>
  <c r="CD445" i="5" s="1"/>
  <c r="CC493" i="5"/>
  <c r="CD493" i="5" s="1"/>
  <c r="CC220" i="5"/>
  <c r="CD220" i="5" s="1"/>
  <c r="CC178" i="5"/>
  <c r="CD178" i="5" s="1"/>
  <c r="CC217" i="5"/>
  <c r="CD217" i="5" s="1"/>
  <c r="CC387" i="5"/>
  <c r="CD387" i="5" s="1"/>
  <c r="CC119" i="5"/>
  <c r="CD119" i="5" s="1"/>
  <c r="CC310" i="5"/>
  <c r="CD310" i="5" s="1"/>
  <c r="CC205" i="5"/>
  <c r="CD205" i="5" s="1"/>
  <c r="CC109" i="5"/>
  <c r="CD109" i="5" s="1"/>
  <c r="CC303" i="5"/>
  <c r="CD303" i="5" s="1"/>
  <c r="CC254" i="5"/>
  <c r="CD254" i="5" s="1"/>
  <c r="CC91" i="5"/>
  <c r="CD91" i="5" s="1"/>
  <c r="CC453" i="5"/>
  <c r="CD453" i="5" s="1"/>
  <c r="CC307" i="5"/>
  <c r="CD307" i="5" s="1"/>
  <c r="CC299" i="5"/>
  <c r="CD299" i="5" s="1"/>
  <c r="CC433" i="5"/>
  <c r="CD433" i="5" s="1"/>
  <c r="CC319" i="5"/>
  <c r="CD319" i="5" s="1"/>
  <c r="CC192" i="5"/>
  <c r="CD192" i="5" s="1"/>
  <c r="CC198" i="5"/>
  <c r="CD198" i="5" s="1"/>
  <c r="CC180" i="5"/>
  <c r="CD180" i="5" s="1"/>
  <c r="CC386" i="5"/>
  <c r="CD386" i="5" s="1"/>
  <c r="CC116" i="5"/>
  <c r="CD116" i="5" s="1"/>
  <c r="CC363" i="5"/>
  <c r="CD363" i="5" s="1"/>
  <c r="CC245" i="5"/>
  <c r="CD245" i="5" s="1"/>
  <c r="CC432" i="5"/>
  <c r="CD432" i="5" s="1"/>
  <c r="CC159" i="5"/>
  <c r="CD159" i="5" s="1"/>
  <c r="CC161" i="5"/>
  <c r="CD161" i="5" s="1"/>
  <c r="CC262" i="5"/>
  <c r="CD262" i="5" s="1"/>
  <c r="CC393" i="5"/>
  <c r="CD393" i="5" s="1"/>
  <c r="CC121" i="5"/>
  <c r="CD121" i="5" s="1"/>
  <c r="CC426" i="5"/>
  <c r="CD426" i="5" s="1"/>
  <c r="CC227" i="5"/>
  <c r="CD227" i="5" s="1"/>
  <c r="CC263" i="5"/>
  <c r="CD263" i="5" s="1"/>
  <c r="CC379" i="5"/>
  <c r="CD379" i="5" s="1"/>
  <c r="CC457" i="5"/>
  <c r="CD457" i="5" s="1"/>
  <c r="CC225" i="5"/>
  <c r="CD225" i="5" s="1"/>
  <c r="CC156" i="5"/>
  <c r="CD156" i="5" s="1"/>
  <c r="CC324" i="5"/>
  <c r="CD324" i="5" s="1"/>
  <c r="CC102" i="5"/>
  <c r="CD102" i="5" s="1"/>
  <c r="CC375" i="5"/>
  <c r="CD375" i="5" s="1"/>
  <c r="CC172" i="5"/>
  <c r="CD172" i="5" s="1"/>
  <c r="CC455" i="5"/>
  <c r="CD455" i="5" s="1"/>
  <c r="CC332" i="5"/>
  <c r="CD332" i="5" s="1"/>
  <c r="CC279" i="5"/>
  <c r="CD279" i="5" s="1"/>
  <c r="CC446" i="5"/>
  <c r="CD446" i="5" s="1"/>
  <c r="CC368" i="5"/>
  <c r="CD368" i="5" s="1"/>
  <c r="CC203" i="5"/>
  <c r="CD203" i="5" s="1"/>
  <c r="CC371" i="5"/>
  <c r="CD371" i="5" s="1"/>
  <c r="CC176" i="5"/>
  <c r="CD176" i="5" s="1"/>
  <c r="CC486" i="5"/>
  <c r="CD486" i="5" s="1"/>
  <c r="CC261" i="5"/>
  <c r="CD261" i="5" s="1"/>
  <c r="CC421" i="5"/>
  <c r="CD421" i="5" s="1"/>
  <c r="CC391" i="5"/>
  <c r="CD391" i="5" s="1"/>
  <c r="CC210" i="5"/>
  <c r="CD210" i="5" s="1"/>
  <c r="CC158" i="5"/>
  <c r="CD158" i="5" s="1"/>
  <c r="CC438" i="5"/>
  <c r="CD438" i="5" s="1"/>
  <c r="CC467" i="5"/>
  <c r="CD467" i="5" s="1"/>
  <c r="CC194" i="5"/>
  <c r="CD194" i="5" s="1"/>
  <c r="CC466" i="5"/>
  <c r="CD466" i="5" s="1"/>
  <c r="CC314" i="5"/>
  <c r="CD314" i="5" s="1"/>
  <c r="CC476" i="5"/>
  <c r="CD476" i="5" s="1"/>
  <c r="CC408" i="5"/>
  <c r="CD408" i="5" s="1"/>
  <c r="CC304" i="5"/>
  <c r="CD304" i="5" s="1"/>
  <c r="CC410" i="5"/>
  <c r="CD410" i="5" s="1"/>
  <c r="CC252" i="5"/>
  <c r="CD252" i="5" s="1"/>
  <c r="CC189" i="5"/>
  <c r="CD189" i="5" s="1"/>
  <c r="CC367" i="5"/>
  <c r="CD367" i="5" s="1"/>
  <c r="CC403" i="5"/>
  <c r="CD403" i="5" s="1"/>
  <c r="CC140" i="5"/>
  <c r="CD140" i="5" s="1"/>
  <c r="CC132" i="5"/>
  <c r="CD132" i="5" s="1"/>
  <c r="CC147" i="5"/>
  <c r="CD147" i="5" s="1"/>
  <c r="CC328" i="5"/>
  <c r="CD328" i="5" s="1"/>
  <c r="CC406" i="5"/>
  <c r="CD406" i="5" s="1"/>
  <c r="CC395" i="5"/>
  <c r="CD395" i="5" s="1"/>
  <c r="CC500" i="5"/>
  <c r="CD500" i="5" s="1"/>
  <c r="CC346" i="5"/>
  <c r="CD346" i="5" s="1"/>
  <c r="CC464" i="5"/>
  <c r="CD464" i="5" s="1"/>
  <c r="CC423" i="5"/>
  <c r="CD423" i="5" s="1"/>
  <c r="CC295" i="5"/>
  <c r="CD295" i="5" s="1"/>
  <c r="CC284" i="5"/>
  <c r="CD284" i="5" s="1"/>
  <c r="CC404" i="5"/>
  <c r="CD404" i="5" s="1"/>
  <c r="CC195" i="5"/>
  <c r="CD195" i="5" s="1"/>
  <c r="CC441" i="5"/>
  <c r="CD441" i="5" s="1"/>
  <c r="CC340" i="5"/>
  <c r="CD340" i="5" s="1"/>
  <c r="CC499" i="5"/>
  <c r="CD499" i="5" s="1"/>
  <c r="CC397" i="5"/>
  <c r="CD397" i="5" s="1"/>
  <c r="CC130" i="5"/>
  <c r="CD130" i="5" s="1"/>
  <c r="CC184" i="5"/>
  <c r="CD184" i="5" s="1"/>
  <c r="CC219" i="5"/>
  <c r="CD219" i="5" s="1"/>
  <c r="CC270" i="5"/>
  <c r="CD270" i="5" s="1"/>
  <c r="CC212" i="5"/>
  <c r="CD212" i="5" s="1"/>
  <c r="CC437" i="5"/>
  <c r="CD437" i="5" s="1"/>
  <c r="CC354" i="5"/>
  <c r="CD354" i="5" s="1"/>
  <c r="CC333" i="5"/>
  <c r="CD333" i="5" s="1"/>
  <c r="CC283" i="5"/>
  <c r="CD283" i="5" s="1"/>
  <c r="CC479" i="5"/>
  <c r="CD479" i="5" s="1"/>
  <c r="CC309" i="5"/>
  <c r="CD309" i="5" s="1"/>
  <c r="CC120" i="5"/>
  <c r="CD120" i="5" s="1"/>
  <c r="CC361" i="5"/>
  <c r="CD361" i="5" s="1"/>
  <c r="CC206" i="5"/>
  <c r="CD206" i="5" s="1"/>
  <c r="CC394" i="5"/>
  <c r="CD394" i="5" s="1"/>
  <c r="CC398" i="5"/>
  <c r="CD398" i="5" s="1"/>
  <c r="CC481" i="5"/>
  <c r="CD481" i="5" s="1"/>
  <c r="CC204" i="5"/>
  <c r="CD204" i="5" s="1"/>
  <c r="CC253" i="5"/>
  <c r="CD253" i="5" s="1"/>
  <c r="CC112" i="5"/>
  <c r="CD112" i="5" s="1"/>
  <c r="CC201" i="5"/>
  <c r="CD201" i="5" s="1"/>
  <c r="CC424" i="5"/>
  <c r="CD424" i="5" s="1"/>
  <c r="CC145" i="5"/>
  <c r="CD145" i="5" s="1"/>
  <c r="CC258" i="5"/>
  <c r="CD258" i="5" s="1"/>
  <c r="CC118" i="5"/>
  <c r="CD118" i="5" s="1"/>
  <c r="CC458" i="5"/>
  <c r="CD458" i="5" s="1"/>
  <c r="CC199" i="5"/>
  <c r="CD199" i="5" s="1"/>
  <c r="CC492" i="5"/>
  <c r="CD492" i="5" s="1"/>
  <c r="CC311" i="5"/>
  <c r="CD311" i="5" s="1"/>
  <c r="CC126" i="5"/>
  <c r="CD126" i="5" s="1"/>
  <c r="CC390" i="5"/>
  <c r="CD390" i="5" s="1"/>
  <c r="CC223" i="5"/>
  <c r="CD223" i="5" s="1"/>
  <c r="CC461" i="5"/>
  <c r="CD461" i="5" s="1"/>
  <c r="CC351" i="5"/>
  <c r="CD351" i="5" s="1"/>
  <c r="CC439" i="5"/>
  <c r="CD439" i="5" s="1"/>
  <c r="CC186" i="5"/>
  <c r="CD186" i="5" s="1"/>
  <c r="CC160" i="5"/>
  <c r="CD160" i="5" s="1"/>
  <c r="CC162" i="5"/>
  <c r="CD162" i="5" s="1"/>
  <c r="CC165" i="5"/>
  <c r="CD165" i="5" s="1"/>
  <c r="CC224" i="5"/>
  <c r="CD224" i="5" s="1"/>
  <c r="CC369" i="5"/>
  <c r="CD369" i="5" s="1"/>
  <c r="CC330" i="5"/>
  <c r="CD330" i="5" s="1"/>
  <c r="CC175" i="5"/>
  <c r="CD175" i="5" s="1"/>
  <c r="CC305" i="5"/>
  <c r="CD305" i="5" s="1"/>
  <c r="CC431" i="5"/>
  <c r="CD431" i="5" s="1"/>
  <c r="CC357" i="5"/>
  <c r="CD357" i="5" s="1"/>
  <c r="CC124" i="5"/>
  <c r="CD124" i="5" s="1"/>
  <c r="CC447" i="5"/>
  <c r="CD447" i="5" s="1"/>
  <c r="CC298" i="5"/>
  <c r="CD298" i="5" s="1"/>
  <c r="CC95" i="5"/>
  <c r="CD95" i="5" s="1"/>
  <c r="CC488" i="5"/>
  <c r="CD488" i="5" s="1"/>
  <c r="CC274" i="5"/>
  <c r="CD274" i="5" s="1"/>
  <c r="CC323" i="5"/>
  <c r="CD323" i="5" s="1"/>
  <c r="CC463" i="5"/>
  <c r="CD463" i="5" s="1"/>
  <c r="CC134" i="5"/>
  <c r="CD134" i="5" s="1"/>
  <c r="CC409" i="5"/>
  <c r="CD409" i="5" s="1"/>
  <c r="CC93" i="5"/>
  <c r="CD93" i="5" s="1"/>
  <c r="CC123" i="5"/>
  <c r="CD123" i="5" s="1"/>
  <c r="CC473" i="5"/>
  <c r="CD473" i="5" s="1"/>
  <c r="CC317" i="5"/>
  <c r="CD317" i="5" s="1"/>
  <c r="CC113" i="5"/>
  <c r="CD113" i="5" s="1"/>
  <c r="CC495" i="5"/>
  <c r="CD495" i="5" s="1"/>
  <c r="CC496" i="5"/>
  <c r="CD496" i="5" s="1"/>
  <c r="CC344" i="5"/>
  <c r="CD344" i="5" s="1"/>
  <c r="CC420" i="5"/>
  <c r="CD420" i="5" s="1"/>
  <c r="CC273" i="5"/>
  <c r="CD273" i="5" s="1"/>
  <c r="CC494" i="5"/>
  <c r="CD494" i="5" s="1"/>
  <c r="CC241" i="5"/>
  <c r="CD241" i="5" s="1"/>
  <c r="CC125" i="5"/>
  <c r="CD125" i="5" s="1"/>
  <c r="CC267" i="5"/>
  <c r="CD267" i="5" s="1"/>
  <c r="CC373" i="5"/>
  <c r="CD373" i="5" s="1"/>
  <c r="CC144" i="5"/>
  <c r="CD144" i="5" s="1"/>
  <c r="CC240" i="5"/>
  <c r="CD240" i="5" s="1"/>
  <c r="CC97" i="5"/>
  <c r="CD97" i="5" s="1"/>
  <c r="CC151" i="5"/>
  <c r="CD151" i="5" s="1"/>
  <c r="CC342" i="5"/>
  <c r="CD342" i="5" s="1"/>
  <c r="CC419" i="5"/>
  <c r="CD419" i="5" s="1"/>
  <c r="CC211" i="5"/>
  <c r="CD211" i="5" s="1"/>
  <c r="CC491" i="5"/>
  <c r="CD491" i="5" s="1"/>
  <c r="CC396" i="5"/>
  <c r="CD396" i="5" s="1"/>
  <c r="CC296" i="5"/>
  <c r="CD296" i="5" s="1"/>
  <c r="CC163" i="5"/>
  <c r="CD163" i="5" s="1"/>
  <c r="CC434" i="5"/>
  <c r="CD434" i="5" s="1"/>
  <c r="CC352" i="5"/>
  <c r="CD352" i="5" s="1"/>
  <c r="CC381" i="5"/>
  <c r="CD381" i="5" s="1"/>
  <c r="CC291" i="5"/>
  <c r="CD291" i="5" s="1"/>
  <c r="CC89" i="5"/>
  <c r="CD89" i="5" s="1"/>
  <c r="CC407" i="5"/>
  <c r="CD407" i="5" s="1"/>
  <c r="CC343" i="5"/>
  <c r="CD343" i="5" s="1"/>
  <c r="CC139" i="5"/>
  <c r="CD139" i="5" s="1"/>
  <c r="CC190" i="5"/>
  <c r="CD190" i="5" s="1"/>
  <c r="CC105" i="5"/>
  <c r="CD105" i="5" s="1"/>
  <c r="CC331" i="5"/>
  <c r="CD331" i="5" s="1"/>
  <c r="CC173" i="5"/>
  <c r="CD173" i="5" s="1"/>
  <c r="CC428" i="5"/>
  <c r="CD428" i="5" s="1"/>
  <c r="CC200" i="5"/>
  <c r="CD200" i="5" s="1"/>
  <c r="CC392" i="5"/>
  <c r="CD392" i="5" s="1"/>
  <c r="CC179" i="5"/>
  <c r="CD179" i="5" s="1"/>
  <c r="CC110" i="5"/>
  <c r="CD110" i="5" s="1"/>
  <c r="CC462" i="5"/>
  <c r="CD462" i="5" s="1"/>
  <c r="CC149" i="5"/>
  <c r="CD149" i="5" s="1"/>
  <c r="CC485" i="5"/>
  <c r="CD485" i="5" s="1"/>
  <c r="CC452" i="5"/>
  <c r="CD452" i="5" s="1"/>
  <c r="CC275" i="5"/>
  <c r="CD275" i="5" s="1"/>
  <c r="CC234" i="5"/>
  <c r="CD234" i="5" s="1"/>
  <c r="CC148" i="5"/>
  <c r="CD148" i="5" s="1"/>
  <c r="CC174" i="5"/>
  <c r="CD174" i="5" s="1"/>
  <c r="CC108" i="5"/>
  <c r="CD108" i="5" s="1"/>
  <c r="CC138" i="5"/>
  <c r="CD138" i="5" s="1"/>
  <c r="CC358" i="5"/>
  <c r="CD358" i="5" s="1"/>
  <c r="CC167" i="5"/>
  <c r="CD167" i="5" s="1"/>
  <c r="CC482" i="5"/>
  <c r="CD482" i="5" s="1"/>
  <c r="CC335" i="5"/>
  <c r="CD335" i="5" s="1"/>
  <c r="CC188" i="5"/>
  <c r="CD188" i="5" s="1"/>
  <c r="CC422" i="5"/>
  <c r="CD422" i="5" s="1"/>
  <c r="CC229" i="5"/>
  <c r="CD229" i="5" s="1"/>
  <c r="CC107" i="5"/>
  <c r="CD107" i="5" s="1"/>
  <c r="CC480" i="5"/>
  <c r="CD480" i="5" s="1"/>
  <c r="CC337" i="5"/>
  <c r="CD337" i="5" s="1"/>
  <c r="CC183" i="5"/>
  <c r="CD183" i="5" s="1"/>
  <c r="CC478" i="5"/>
  <c r="CD478" i="5" s="1"/>
  <c r="CC413" i="5"/>
  <c r="CD413" i="5" s="1"/>
  <c r="BF87" i="5" l="1"/>
  <c r="CE87" i="5" s="1"/>
  <c r="CB87" i="5"/>
  <c r="CC87" i="5" s="1"/>
  <c r="BT87" i="5"/>
  <c r="BR87" i="5"/>
  <c r="BM87" i="5"/>
  <c r="BN87" i="5"/>
  <c r="BV87" i="5" s="1"/>
  <c r="BO87" i="5"/>
  <c r="BP87" i="5"/>
  <c r="BQ87" i="5"/>
  <c r="BW87" i="5" s="1"/>
  <c r="BU87" i="5"/>
  <c r="BX87" i="5" s="1"/>
  <c r="BS87" i="5"/>
  <c r="BF86" i="5"/>
  <c r="CE86" i="5" s="1"/>
  <c r="CB86" i="5"/>
  <c r="CC86" i="5" s="1"/>
  <c r="BT86" i="5"/>
  <c r="BR86" i="5"/>
  <c r="BM86" i="5"/>
  <c r="BO86" i="5"/>
  <c r="BP86" i="5"/>
  <c r="BQ86" i="5"/>
  <c r="BW86" i="5" s="1"/>
  <c r="BN86" i="5"/>
  <c r="BV86" i="5" s="1"/>
  <c r="BU86" i="5"/>
  <c r="BX86" i="5" s="1"/>
  <c r="BS86" i="5"/>
  <c r="BF85" i="5"/>
  <c r="CE85" i="5" s="1"/>
  <c r="CB85" i="5"/>
  <c r="CC85" i="5" s="1"/>
  <c r="BT85" i="5"/>
  <c r="BR85" i="5"/>
  <c r="BM85" i="5"/>
  <c r="BP85" i="5"/>
  <c r="BO85" i="5"/>
  <c r="BN85" i="5"/>
  <c r="BV85" i="5" s="1"/>
  <c r="BQ85" i="5"/>
  <c r="BW85" i="5" s="1"/>
  <c r="BU85" i="5"/>
  <c r="BX85" i="5" s="1"/>
  <c r="BS85" i="5"/>
  <c r="BF84" i="5"/>
  <c r="CE84" i="5" s="1"/>
  <c r="BM84" i="5"/>
  <c r="CB84" i="5"/>
  <c r="CC84" i="5" s="1"/>
  <c r="BT84" i="5"/>
  <c r="BR84" i="5"/>
  <c r="BQ84" i="5"/>
  <c r="BW84" i="5" s="1"/>
  <c r="BN84" i="5"/>
  <c r="BV84" i="5" s="1"/>
  <c r="BO84" i="5"/>
  <c r="BP84" i="5"/>
  <c r="BU84" i="5"/>
  <c r="BX84" i="5" s="1"/>
  <c r="BS84" i="5"/>
  <c r="BF83" i="5"/>
  <c r="CE83" i="5" s="1"/>
  <c r="BT83" i="5"/>
  <c r="BR83" i="5"/>
  <c r="BM83" i="5"/>
  <c r="CB83" i="5"/>
  <c r="CC83" i="5" s="1"/>
  <c r="BN83" i="5"/>
  <c r="BV83" i="5" s="1"/>
  <c r="BO83" i="5"/>
  <c r="BP83" i="5"/>
  <c r="BQ83" i="5"/>
  <c r="BW83" i="5" s="1"/>
  <c r="BU83" i="5"/>
  <c r="BX83" i="5" s="1"/>
  <c r="BS83" i="5"/>
  <c r="BF82" i="5"/>
  <c r="CE82" i="5" s="1"/>
  <c r="CB82" i="5"/>
  <c r="CC82" i="5" s="1"/>
  <c r="BT82" i="5"/>
  <c r="BR82" i="5"/>
  <c r="BM82" i="5"/>
  <c r="BO82" i="5"/>
  <c r="BN82" i="5"/>
  <c r="BV82" i="5" s="1"/>
  <c r="BQ82" i="5"/>
  <c r="BW82" i="5" s="1"/>
  <c r="BP82" i="5"/>
  <c r="BU82" i="5"/>
  <c r="BX82" i="5" s="1"/>
  <c r="BS82" i="5"/>
  <c r="BF81" i="5"/>
  <c r="CE81" i="5" s="1"/>
  <c r="CB81" i="5"/>
  <c r="CC81" i="5" s="1"/>
  <c r="BT81" i="5"/>
  <c r="BR81" i="5"/>
  <c r="BM81" i="5"/>
  <c r="BQ81" i="5"/>
  <c r="BW81" i="5" s="1"/>
  <c r="BP81" i="5"/>
  <c r="BO81" i="5"/>
  <c r="BN81" i="5"/>
  <c r="BV81" i="5" s="1"/>
  <c r="BU81" i="5"/>
  <c r="BX81" i="5" s="1"/>
  <c r="BS81" i="5"/>
  <c r="BF80" i="5"/>
  <c r="CE80" i="5" s="1"/>
  <c r="CB80" i="5"/>
  <c r="CC80" i="5" s="1"/>
  <c r="BT80" i="5"/>
  <c r="BR80" i="5"/>
  <c r="BM80" i="5"/>
  <c r="BO80" i="5"/>
  <c r="BN80" i="5"/>
  <c r="BV80" i="5" s="1"/>
  <c r="BQ80" i="5"/>
  <c r="BW80" i="5" s="1"/>
  <c r="BP80" i="5"/>
  <c r="BU80" i="5"/>
  <c r="BX80" i="5" s="1"/>
  <c r="BS80" i="5"/>
  <c r="BF79" i="5"/>
  <c r="CE79" i="5" s="1"/>
  <c r="CB79" i="5"/>
  <c r="CC79" i="5" s="1"/>
  <c r="BT79" i="5"/>
  <c r="BR79" i="5"/>
  <c r="BM79" i="5"/>
  <c r="BO79" i="5"/>
  <c r="BN79" i="5"/>
  <c r="BV79" i="5" s="1"/>
  <c r="BQ79" i="5"/>
  <c r="BW79" i="5" s="1"/>
  <c r="BP79" i="5"/>
  <c r="BU79" i="5"/>
  <c r="BX79" i="5" s="1"/>
  <c r="BS79" i="5"/>
  <c r="BF78" i="5"/>
  <c r="CE78" i="5" s="1"/>
  <c r="CB78" i="5"/>
  <c r="CC78" i="5" s="1"/>
  <c r="BT78" i="5"/>
  <c r="BR78" i="5"/>
  <c r="BM78" i="5"/>
  <c r="BQ78" i="5"/>
  <c r="BW78" i="5" s="1"/>
  <c r="BP78" i="5"/>
  <c r="BN78" i="5"/>
  <c r="BV78" i="5" s="1"/>
  <c r="BO78" i="5"/>
  <c r="BU78" i="5"/>
  <c r="BX78" i="5" s="1"/>
  <c r="BS78" i="5"/>
  <c r="BF77" i="5"/>
  <c r="CE77" i="5" s="1"/>
  <c r="BT77" i="5"/>
  <c r="BR77" i="5"/>
  <c r="BM77" i="5"/>
  <c r="CB77" i="5"/>
  <c r="CC77" i="5" s="1"/>
  <c r="BN77" i="5"/>
  <c r="BV77" i="5" s="1"/>
  <c r="BP77" i="5"/>
  <c r="BQ77" i="5"/>
  <c r="BW77" i="5" s="1"/>
  <c r="BO77" i="5"/>
  <c r="BU77" i="5"/>
  <c r="BX77" i="5" s="1"/>
  <c r="BS77" i="5"/>
  <c r="BF76" i="5"/>
  <c r="CE76" i="5" s="1"/>
  <c r="CB76" i="5"/>
  <c r="CC76" i="5" s="1"/>
  <c r="BT76" i="5"/>
  <c r="BR76" i="5"/>
  <c r="BM76" i="5"/>
  <c r="BO76" i="5"/>
  <c r="BQ76" i="5"/>
  <c r="BW76" i="5" s="1"/>
  <c r="BN76" i="5"/>
  <c r="BV76" i="5" s="1"/>
  <c r="BP76" i="5"/>
  <c r="BU76" i="5"/>
  <c r="BX76" i="5" s="1"/>
  <c r="BS76" i="5"/>
  <c r="BF75" i="5"/>
  <c r="CE75" i="5" s="1"/>
  <c r="CB75" i="5"/>
  <c r="CC75" i="5" s="1"/>
  <c r="BT75" i="5"/>
  <c r="BR75" i="5"/>
  <c r="BM75" i="5"/>
  <c r="BO75" i="5"/>
  <c r="BP75" i="5"/>
  <c r="BN75" i="5"/>
  <c r="BV75" i="5" s="1"/>
  <c r="BQ75" i="5"/>
  <c r="BW75" i="5" s="1"/>
  <c r="BU75" i="5"/>
  <c r="BX75" i="5" s="1"/>
  <c r="BS75" i="5"/>
  <c r="BF74" i="5"/>
  <c r="CE74" i="5" s="1"/>
  <c r="CB74" i="5"/>
  <c r="CC74" i="5" s="1"/>
  <c r="BT74" i="5"/>
  <c r="BR74" i="5"/>
  <c r="BM74" i="5"/>
  <c r="BO74" i="5"/>
  <c r="BQ74" i="5"/>
  <c r="BW74" i="5" s="1"/>
  <c r="BP74" i="5"/>
  <c r="BN74" i="5"/>
  <c r="BV74" i="5" s="1"/>
  <c r="BU74" i="5"/>
  <c r="BX74" i="5" s="1"/>
  <c r="BS74" i="5"/>
  <c r="BF73" i="5"/>
  <c r="CE73" i="5" s="1"/>
  <c r="CB73" i="5"/>
  <c r="CC73" i="5" s="1"/>
  <c r="BT73" i="5"/>
  <c r="BR73" i="5"/>
  <c r="BM73" i="5"/>
  <c r="BO73" i="5"/>
  <c r="BN73" i="5"/>
  <c r="BV73" i="5" s="1"/>
  <c r="BP73" i="5"/>
  <c r="BQ73" i="5"/>
  <c r="BW73" i="5" s="1"/>
  <c r="BU73" i="5"/>
  <c r="BX73" i="5" s="1"/>
  <c r="BS73" i="5"/>
  <c r="BF72" i="5"/>
  <c r="CE72" i="5" s="1"/>
  <c r="BT72" i="5"/>
  <c r="CB72" i="5"/>
  <c r="CC72" i="5" s="1"/>
  <c r="BR72" i="5"/>
  <c r="BM72" i="5"/>
  <c r="BN72" i="5"/>
  <c r="BV72" i="5" s="1"/>
  <c r="BO72" i="5"/>
  <c r="BQ72" i="5"/>
  <c r="BW72" i="5" s="1"/>
  <c r="BP72" i="5"/>
  <c r="BU72" i="5"/>
  <c r="BX72" i="5" s="1"/>
  <c r="BS72" i="5"/>
  <c r="BF71" i="5"/>
  <c r="CE71" i="5" s="1"/>
  <c r="BT71" i="5"/>
  <c r="BR71" i="5"/>
  <c r="BM71" i="5"/>
  <c r="CB71" i="5"/>
  <c r="CC71" i="5" s="1"/>
  <c r="BQ71" i="5"/>
  <c r="BW71" i="5" s="1"/>
  <c r="BP71" i="5"/>
  <c r="BO71" i="5"/>
  <c r="BN71" i="5"/>
  <c r="BV71" i="5" s="1"/>
  <c r="BU71" i="5"/>
  <c r="BX71" i="5" s="1"/>
  <c r="BS71" i="5"/>
  <c r="BF70" i="5"/>
  <c r="CE70" i="5" s="1"/>
  <c r="CB70" i="5"/>
  <c r="CC70" i="5" s="1"/>
  <c r="BT70" i="5"/>
  <c r="BR70" i="5"/>
  <c r="BM70" i="5"/>
  <c r="BO70" i="5"/>
  <c r="BN70" i="5"/>
  <c r="BV70" i="5" s="1"/>
  <c r="BQ70" i="5"/>
  <c r="BW70" i="5" s="1"/>
  <c r="BP70" i="5"/>
  <c r="BU70" i="5"/>
  <c r="BX70" i="5" s="1"/>
  <c r="BS70" i="5"/>
  <c r="BF69" i="5"/>
  <c r="CE69" i="5" s="1"/>
  <c r="CB69" i="5"/>
  <c r="CC69" i="5" s="1"/>
  <c r="BT69" i="5"/>
  <c r="BR69" i="5"/>
  <c r="BM69" i="5"/>
  <c r="BO69" i="5"/>
  <c r="BN69" i="5"/>
  <c r="BV69" i="5" s="1"/>
  <c r="BP69" i="5"/>
  <c r="BQ69" i="5"/>
  <c r="BW69" i="5" s="1"/>
  <c r="BU69" i="5"/>
  <c r="BX69" i="5" s="1"/>
  <c r="BS69" i="5"/>
  <c r="BF68" i="5"/>
  <c r="CE68" i="5" s="1"/>
  <c r="CB68" i="5"/>
  <c r="CC68" i="5" s="1"/>
  <c r="BT68" i="5"/>
  <c r="BR68" i="5"/>
  <c r="BM68" i="5"/>
  <c r="BN68" i="5"/>
  <c r="BV68" i="5" s="1"/>
  <c r="BP68" i="5"/>
  <c r="BQ68" i="5"/>
  <c r="BW68" i="5" s="1"/>
  <c r="BO68" i="5"/>
  <c r="BU68" i="5"/>
  <c r="BX68" i="5" s="1"/>
  <c r="BS68" i="5"/>
  <c r="BF67" i="5"/>
  <c r="CE67" i="5" s="1"/>
  <c r="CB67" i="5"/>
  <c r="CC67" i="5" s="1"/>
  <c r="BT67" i="5"/>
  <c r="BR67" i="5"/>
  <c r="BM67" i="5"/>
  <c r="BQ67" i="5"/>
  <c r="BW67" i="5" s="1"/>
  <c r="BN67" i="5"/>
  <c r="BV67" i="5" s="1"/>
  <c r="BP67" i="5"/>
  <c r="BO67" i="5"/>
  <c r="BU67" i="5"/>
  <c r="BX67" i="5" s="1"/>
  <c r="BS67" i="5"/>
  <c r="BF66" i="5"/>
  <c r="CE66" i="5" s="1"/>
  <c r="BM66" i="5"/>
  <c r="CB66" i="5"/>
  <c r="CC66" i="5" s="1"/>
  <c r="BT66" i="5"/>
  <c r="BR66" i="5"/>
  <c r="BQ66" i="5"/>
  <c r="BW66" i="5" s="1"/>
  <c r="BO66" i="5"/>
  <c r="BN66" i="5"/>
  <c r="BV66" i="5" s="1"/>
  <c r="BP66" i="5"/>
  <c r="BU66" i="5"/>
  <c r="BX66" i="5" s="1"/>
  <c r="BS66" i="5"/>
  <c r="BF65" i="5"/>
  <c r="CE65" i="5" s="1"/>
  <c r="BT65" i="5"/>
  <c r="BR65" i="5"/>
  <c r="BM65" i="5"/>
  <c r="CB65" i="5"/>
  <c r="CC65" i="5" s="1"/>
  <c r="BN65" i="5"/>
  <c r="BV65" i="5" s="1"/>
  <c r="BO65" i="5"/>
  <c r="BQ65" i="5"/>
  <c r="BW65" i="5" s="1"/>
  <c r="BP65" i="5"/>
  <c r="BU65" i="5"/>
  <c r="BX65" i="5" s="1"/>
  <c r="BS65" i="5"/>
  <c r="BF64" i="5"/>
  <c r="CE64" i="5" s="1"/>
  <c r="CB64" i="5"/>
  <c r="CC64" i="5" s="1"/>
  <c r="BT64" i="5"/>
  <c r="BR64" i="5"/>
  <c r="BM64" i="5"/>
  <c r="BQ64" i="5"/>
  <c r="BW64" i="5" s="1"/>
  <c r="BN64" i="5"/>
  <c r="BV64" i="5" s="1"/>
  <c r="BP64" i="5"/>
  <c r="BO64" i="5"/>
  <c r="BU64" i="5"/>
  <c r="BX64" i="5" s="1"/>
  <c r="BS64" i="5"/>
  <c r="BF63" i="5"/>
  <c r="CE63" i="5" s="1"/>
  <c r="BT63" i="5"/>
  <c r="CB63" i="5"/>
  <c r="CC63" i="5" s="1"/>
  <c r="BR63" i="5"/>
  <c r="BM63" i="5"/>
  <c r="BQ63" i="5"/>
  <c r="BW63" i="5" s="1"/>
  <c r="BP63" i="5"/>
  <c r="BO63" i="5"/>
  <c r="BN63" i="5"/>
  <c r="BV63" i="5" s="1"/>
  <c r="BU63" i="5"/>
  <c r="BX63" i="5" s="1"/>
  <c r="BS63" i="5"/>
  <c r="BF62" i="5"/>
  <c r="CE62" i="5" s="1"/>
  <c r="CB62" i="5"/>
  <c r="CC62" i="5" s="1"/>
  <c r="BT62" i="5"/>
  <c r="BR62" i="5"/>
  <c r="BM62" i="5"/>
  <c r="BQ62" i="5"/>
  <c r="BW62" i="5" s="1"/>
  <c r="BO62" i="5"/>
  <c r="BP62" i="5"/>
  <c r="BN62" i="5"/>
  <c r="BV62" i="5" s="1"/>
  <c r="BU62" i="5"/>
  <c r="BX62" i="5" s="1"/>
  <c r="BS62" i="5"/>
  <c r="BF61" i="5"/>
  <c r="CE61" i="5" s="1"/>
  <c r="CB61" i="5"/>
  <c r="CC61" i="5" s="1"/>
  <c r="BT61" i="5"/>
  <c r="BR61" i="5"/>
  <c r="BM61" i="5"/>
  <c r="BN61" i="5"/>
  <c r="BV61" i="5" s="1"/>
  <c r="BP61" i="5"/>
  <c r="BO61" i="5"/>
  <c r="BQ61" i="5"/>
  <c r="BW61" i="5" s="1"/>
  <c r="BU61" i="5"/>
  <c r="BX61" i="5" s="1"/>
  <c r="BS61" i="5"/>
  <c r="BF60" i="5"/>
  <c r="CE60" i="5" s="1"/>
  <c r="CB60" i="5"/>
  <c r="CC60" i="5" s="1"/>
  <c r="BT60" i="5"/>
  <c r="BR60" i="5"/>
  <c r="BM60" i="5"/>
  <c r="BO60" i="5"/>
  <c r="BP60" i="5"/>
  <c r="BN60" i="5"/>
  <c r="BV60" i="5" s="1"/>
  <c r="BQ60" i="5"/>
  <c r="BW60" i="5" s="1"/>
  <c r="BU60" i="5"/>
  <c r="BX60" i="5" s="1"/>
  <c r="BS60" i="5"/>
  <c r="BF59" i="5"/>
  <c r="CE59" i="5" s="1"/>
  <c r="BT59" i="5"/>
  <c r="BR59" i="5"/>
  <c r="BM59" i="5"/>
  <c r="CB59" i="5"/>
  <c r="CC59" i="5" s="1"/>
  <c r="BP59" i="5"/>
  <c r="BO59" i="5"/>
  <c r="BN59" i="5"/>
  <c r="BV59" i="5" s="1"/>
  <c r="BQ59" i="5"/>
  <c r="BW59" i="5" s="1"/>
  <c r="BU59" i="5"/>
  <c r="BX59" i="5" s="1"/>
  <c r="BS59" i="5"/>
  <c r="BF58" i="5"/>
  <c r="CE58" i="5" s="1"/>
  <c r="CB58" i="5"/>
  <c r="CC58" i="5" s="1"/>
  <c r="BT58" i="5"/>
  <c r="BR58" i="5"/>
  <c r="BM58" i="5"/>
  <c r="BP58" i="5"/>
  <c r="BN58" i="5"/>
  <c r="BV58" i="5" s="1"/>
  <c r="BO58" i="5"/>
  <c r="BQ58" i="5"/>
  <c r="BW58" i="5" s="1"/>
  <c r="BU58" i="5"/>
  <c r="BX58" i="5" s="1"/>
  <c r="BS58" i="5"/>
  <c r="BF57" i="5"/>
  <c r="CE57" i="5" s="1"/>
  <c r="CB57" i="5"/>
  <c r="CC57" i="5" s="1"/>
  <c r="BT57" i="5"/>
  <c r="BR57" i="5"/>
  <c r="BM57" i="5"/>
  <c r="BO57" i="5"/>
  <c r="BP57" i="5"/>
  <c r="BN57" i="5"/>
  <c r="BV57" i="5" s="1"/>
  <c r="BQ57" i="5"/>
  <c r="BW57" i="5" s="1"/>
  <c r="BU57" i="5"/>
  <c r="BX57" i="5" s="1"/>
  <c r="BS57" i="5"/>
  <c r="BF56" i="5"/>
  <c r="CE56" i="5" s="1"/>
  <c r="CB56" i="5"/>
  <c r="CC56" i="5" s="1"/>
  <c r="BT56" i="5"/>
  <c r="BR56" i="5"/>
  <c r="BM56" i="5"/>
  <c r="BN56" i="5"/>
  <c r="BV56" i="5" s="1"/>
  <c r="BP56" i="5"/>
  <c r="BQ56" i="5"/>
  <c r="BW56" i="5" s="1"/>
  <c r="BO56" i="5"/>
  <c r="BU56" i="5"/>
  <c r="BX56" i="5" s="1"/>
  <c r="BS56" i="5"/>
  <c r="BF55" i="5"/>
  <c r="CE55" i="5" s="1"/>
  <c r="CB55" i="5"/>
  <c r="CC55" i="5" s="1"/>
  <c r="BT55" i="5"/>
  <c r="BR55" i="5"/>
  <c r="BM55" i="5"/>
  <c r="BP55" i="5"/>
  <c r="BQ55" i="5"/>
  <c r="BW55" i="5" s="1"/>
  <c r="BO55" i="5"/>
  <c r="BN55" i="5"/>
  <c r="BV55" i="5" s="1"/>
  <c r="BU55" i="5"/>
  <c r="BX55" i="5" s="1"/>
  <c r="BS55" i="5"/>
  <c r="BF54" i="5"/>
  <c r="CE54" i="5" s="1"/>
  <c r="CB54" i="5"/>
  <c r="CC54" i="5" s="1"/>
  <c r="BT54" i="5"/>
  <c r="BR54" i="5"/>
  <c r="BM54" i="5"/>
  <c r="BN54" i="5"/>
  <c r="BV54" i="5" s="1"/>
  <c r="BP54" i="5"/>
  <c r="BQ54" i="5"/>
  <c r="BW54" i="5" s="1"/>
  <c r="BO54" i="5"/>
  <c r="BU54" i="5"/>
  <c r="BX54" i="5" s="1"/>
  <c r="BS54" i="5"/>
  <c r="BF53" i="5"/>
  <c r="CE53" i="5" s="1"/>
  <c r="BT53" i="5"/>
  <c r="BR53" i="5"/>
  <c r="BM53" i="5"/>
  <c r="CB53" i="5"/>
  <c r="CC53" i="5" s="1"/>
  <c r="BO53" i="5"/>
  <c r="BQ53" i="5"/>
  <c r="BW53" i="5" s="1"/>
  <c r="BN53" i="5"/>
  <c r="BV53" i="5" s="1"/>
  <c r="BP53" i="5"/>
  <c r="BU53" i="5"/>
  <c r="BX53" i="5" s="1"/>
  <c r="BS53" i="5"/>
  <c r="BF52" i="5"/>
  <c r="CE52" i="5" s="1"/>
  <c r="CB52" i="5"/>
  <c r="CC52" i="5" s="1"/>
  <c r="BT52" i="5"/>
  <c r="BR52" i="5"/>
  <c r="BM52" i="5"/>
  <c r="BP52" i="5"/>
  <c r="BN52" i="5"/>
  <c r="BV52" i="5" s="1"/>
  <c r="BQ52" i="5"/>
  <c r="BW52" i="5" s="1"/>
  <c r="BO52" i="5"/>
  <c r="BU52" i="5"/>
  <c r="BX52" i="5" s="1"/>
  <c r="BS52" i="5"/>
  <c r="BF51" i="5"/>
  <c r="CE51" i="5" s="1"/>
  <c r="CB51" i="5"/>
  <c r="CC51" i="5" s="1"/>
  <c r="BT51" i="5"/>
  <c r="BR51" i="5"/>
  <c r="BM51" i="5"/>
  <c r="BP51" i="5"/>
  <c r="BN51" i="5"/>
  <c r="BV51" i="5" s="1"/>
  <c r="BQ51" i="5"/>
  <c r="BW51" i="5" s="1"/>
  <c r="BO51" i="5"/>
  <c r="BU51" i="5"/>
  <c r="BX51" i="5" s="1"/>
  <c r="BS51" i="5"/>
  <c r="BF50" i="5"/>
  <c r="CE50" i="5" s="1"/>
  <c r="CB50" i="5"/>
  <c r="CC50" i="5" s="1"/>
  <c r="BT50" i="5"/>
  <c r="BR50" i="5"/>
  <c r="BM50" i="5"/>
  <c r="BP50" i="5"/>
  <c r="BO50" i="5"/>
  <c r="BQ50" i="5"/>
  <c r="BW50" i="5" s="1"/>
  <c r="BN50" i="5"/>
  <c r="BV50" i="5" s="1"/>
  <c r="BU50" i="5"/>
  <c r="BX50" i="5" s="1"/>
  <c r="BS50" i="5"/>
  <c r="BF49" i="5"/>
  <c r="CE49" i="5" s="1"/>
  <c r="CB49" i="5"/>
  <c r="CC49" i="5" s="1"/>
  <c r="BT49" i="5"/>
  <c r="BR49" i="5"/>
  <c r="BM49" i="5"/>
  <c r="BN49" i="5"/>
  <c r="BV49" i="5" s="1"/>
  <c r="BQ49" i="5"/>
  <c r="BW49" i="5" s="1"/>
  <c r="BO49" i="5"/>
  <c r="BP49" i="5"/>
  <c r="BU49" i="5"/>
  <c r="BX49" i="5" s="1"/>
  <c r="BS49" i="5"/>
  <c r="BF48" i="5"/>
  <c r="CE48" i="5" s="1"/>
  <c r="CB48" i="5"/>
  <c r="CC48" i="5" s="1"/>
  <c r="BT48" i="5"/>
  <c r="BR48" i="5"/>
  <c r="BM48" i="5"/>
  <c r="BO48" i="5"/>
  <c r="BQ48" i="5"/>
  <c r="BW48" i="5" s="1"/>
  <c r="BP48" i="5"/>
  <c r="BN48" i="5"/>
  <c r="BV48" i="5" s="1"/>
  <c r="BU48" i="5"/>
  <c r="BX48" i="5" s="1"/>
  <c r="BS48" i="5"/>
  <c r="BF47" i="5"/>
  <c r="CE47" i="5" s="1"/>
  <c r="BT47" i="5"/>
  <c r="BR47" i="5"/>
  <c r="BM47" i="5"/>
  <c r="CB47" i="5"/>
  <c r="CC47" i="5" s="1"/>
  <c r="BO47" i="5"/>
  <c r="BN47" i="5"/>
  <c r="BV47" i="5" s="1"/>
  <c r="BP47" i="5"/>
  <c r="BQ47" i="5"/>
  <c r="BW47" i="5" s="1"/>
  <c r="BU47" i="5"/>
  <c r="BX47" i="5" s="1"/>
  <c r="BS47" i="5"/>
  <c r="BF46" i="5"/>
  <c r="CE46" i="5" s="1"/>
  <c r="CB46" i="5"/>
  <c r="CC46" i="5" s="1"/>
  <c r="BT46" i="5"/>
  <c r="BR46" i="5"/>
  <c r="BM46" i="5"/>
  <c r="BP46" i="5"/>
  <c r="BN46" i="5"/>
  <c r="BV46" i="5" s="1"/>
  <c r="BQ46" i="5"/>
  <c r="BW46" i="5" s="1"/>
  <c r="BO46" i="5"/>
  <c r="BU46" i="5"/>
  <c r="BX46" i="5" s="1"/>
  <c r="BS46" i="5"/>
  <c r="BF45" i="5"/>
  <c r="CE45" i="5" s="1"/>
  <c r="CB45" i="5"/>
  <c r="CC45" i="5" s="1"/>
  <c r="BT45" i="5"/>
  <c r="BR45" i="5"/>
  <c r="BM45" i="5"/>
  <c r="BN45" i="5"/>
  <c r="BV45" i="5" s="1"/>
  <c r="BO45" i="5"/>
  <c r="BP45" i="5"/>
  <c r="BQ45" i="5"/>
  <c r="BW45" i="5" s="1"/>
  <c r="BU45" i="5"/>
  <c r="BX45" i="5" s="1"/>
  <c r="BS45" i="5"/>
  <c r="BF44" i="5"/>
  <c r="CE44" i="5" s="1"/>
  <c r="CB44" i="5"/>
  <c r="CC44" i="5" s="1"/>
  <c r="BT44" i="5"/>
  <c r="BR44" i="5"/>
  <c r="BM44" i="5"/>
  <c r="BP44" i="5"/>
  <c r="BN44" i="5"/>
  <c r="BV44" i="5" s="1"/>
  <c r="BQ44" i="5"/>
  <c r="BW44" i="5" s="1"/>
  <c r="BO44" i="5"/>
  <c r="BU44" i="5"/>
  <c r="BX44" i="5" s="1"/>
  <c r="BS44" i="5"/>
  <c r="BF43" i="5"/>
  <c r="CE43" i="5" s="1"/>
  <c r="CB43" i="5"/>
  <c r="CC43" i="5" s="1"/>
  <c r="BT43" i="5"/>
  <c r="BR43" i="5"/>
  <c r="BM43" i="5"/>
  <c r="BO43" i="5"/>
  <c r="BP43" i="5"/>
  <c r="BQ43" i="5"/>
  <c r="BW43" i="5" s="1"/>
  <c r="BN43" i="5"/>
  <c r="BV43" i="5" s="1"/>
  <c r="BU43" i="5"/>
  <c r="BX43" i="5" s="1"/>
  <c r="BS43" i="5"/>
  <c r="BF42" i="5"/>
  <c r="CE42" i="5" s="1"/>
  <c r="BM42" i="5"/>
  <c r="CB42" i="5"/>
  <c r="CC42" i="5" s="1"/>
  <c r="BT42" i="5"/>
  <c r="BR42" i="5"/>
  <c r="BO42" i="5"/>
  <c r="BN42" i="5"/>
  <c r="BV42" i="5" s="1"/>
  <c r="BQ42" i="5"/>
  <c r="BW42" i="5" s="1"/>
  <c r="BP42" i="5"/>
  <c r="BU42" i="5"/>
  <c r="BX42" i="5" s="1"/>
  <c r="BS42" i="5"/>
  <c r="BF41" i="5"/>
  <c r="CE41" i="5" s="1"/>
  <c r="BT41" i="5"/>
  <c r="BR41" i="5"/>
  <c r="BM41" i="5"/>
  <c r="CB41" i="5"/>
  <c r="CC41" i="5" s="1"/>
  <c r="BN41" i="5"/>
  <c r="BV41" i="5" s="1"/>
  <c r="BP41" i="5"/>
  <c r="BQ41" i="5"/>
  <c r="BW41" i="5" s="1"/>
  <c r="BO41" i="5"/>
  <c r="BU41" i="5"/>
  <c r="BX41" i="5" s="1"/>
  <c r="BS41" i="5"/>
  <c r="BF40" i="5"/>
  <c r="CE40" i="5" s="1"/>
  <c r="CB40" i="5"/>
  <c r="CC40" i="5" s="1"/>
  <c r="BT40" i="5"/>
  <c r="BR40" i="5"/>
  <c r="BM40" i="5"/>
  <c r="BO40" i="5"/>
  <c r="BQ40" i="5"/>
  <c r="BW40" i="5" s="1"/>
  <c r="BN40" i="5"/>
  <c r="BV40" i="5" s="1"/>
  <c r="BP40" i="5"/>
  <c r="BU40" i="5"/>
  <c r="BX40" i="5" s="1"/>
  <c r="BS40" i="5"/>
  <c r="BF39" i="5"/>
  <c r="CE39" i="5" s="1"/>
  <c r="CB39" i="5"/>
  <c r="CC39" i="5" s="1"/>
  <c r="BT39" i="5"/>
  <c r="BR39" i="5"/>
  <c r="BM39" i="5"/>
  <c r="BP39" i="5"/>
  <c r="BO39" i="5"/>
  <c r="BQ39" i="5"/>
  <c r="BW39" i="5" s="1"/>
  <c r="BN39" i="5"/>
  <c r="BV39" i="5" s="1"/>
  <c r="BU39" i="5"/>
  <c r="BX39" i="5" s="1"/>
  <c r="BS39" i="5"/>
  <c r="BF38" i="5"/>
  <c r="CE38" i="5" s="1"/>
  <c r="CB38" i="5"/>
  <c r="CC38" i="5" s="1"/>
  <c r="BT38" i="5"/>
  <c r="BR38" i="5"/>
  <c r="BM38" i="5"/>
  <c r="BN38" i="5"/>
  <c r="BV38" i="5" s="1"/>
  <c r="BO38" i="5"/>
  <c r="BP38" i="5"/>
  <c r="BQ38" i="5"/>
  <c r="BW38" i="5" s="1"/>
  <c r="BU38" i="5"/>
  <c r="BX38" i="5" s="1"/>
  <c r="BS38" i="5"/>
  <c r="BF37" i="5"/>
  <c r="CE37" i="5" s="1"/>
  <c r="CB37" i="5"/>
  <c r="CC37" i="5" s="1"/>
  <c r="BT37" i="5"/>
  <c r="BR37" i="5"/>
  <c r="BM37" i="5"/>
  <c r="BN37" i="5"/>
  <c r="BV37" i="5" s="1"/>
  <c r="BQ37" i="5"/>
  <c r="BW37" i="5" s="1"/>
  <c r="BO37" i="5"/>
  <c r="BP37" i="5"/>
  <c r="BU37" i="5"/>
  <c r="BX37" i="5" s="1"/>
  <c r="BS37" i="5"/>
  <c r="BF36" i="5"/>
  <c r="CE36" i="5" s="1"/>
  <c r="CB36" i="5"/>
  <c r="CC36" i="5" s="1"/>
  <c r="BT36" i="5"/>
  <c r="BR36" i="5"/>
  <c r="BM36" i="5"/>
  <c r="BP36" i="5"/>
  <c r="BO36" i="5"/>
  <c r="BN36" i="5"/>
  <c r="BV36" i="5" s="1"/>
  <c r="BQ36" i="5"/>
  <c r="BW36" i="5" s="1"/>
  <c r="BU36" i="5"/>
  <c r="BX36" i="5" s="1"/>
  <c r="BS36" i="5"/>
  <c r="BF35" i="5"/>
  <c r="CE35" i="5" s="1"/>
  <c r="BT35" i="5"/>
  <c r="BR35" i="5"/>
  <c r="CB35" i="5"/>
  <c r="CC35" i="5" s="1"/>
  <c r="BM35" i="5"/>
  <c r="BN35" i="5"/>
  <c r="BV35" i="5" s="1"/>
  <c r="BQ35" i="5"/>
  <c r="BW35" i="5" s="1"/>
  <c r="BO35" i="5"/>
  <c r="BP35" i="5"/>
  <c r="BU35" i="5"/>
  <c r="BX35" i="5" s="1"/>
  <c r="BS35" i="5"/>
  <c r="BF34" i="5"/>
  <c r="CE34" i="5" s="1"/>
  <c r="CB34" i="5"/>
  <c r="CC34" i="5" s="1"/>
  <c r="BT34" i="5"/>
  <c r="BR34" i="5"/>
  <c r="BM34" i="5"/>
  <c r="BN34" i="5"/>
  <c r="BV34" i="5" s="1"/>
  <c r="BO34" i="5"/>
  <c r="BQ34" i="5"/>
  <c r="BW34" i="5" s="1"/>
  <c r="BP34" i="5"/>
  <c r="BU34" i="5"/>
  <c r="BX34" i="5" s="1"/>
  <c r="BS34" i="5"/>
  <c r="BF33" i="5"/>
  <c r="CE33" i="5" s="1"/>
  <c r="CB33" i="5"/>
  <c r="CC33" i="5" s="1"/>
  <c r="BT33" i="5"/>
  <c r="BR33" i="5"/>
  <c r="BM33" i="5"/>
  <c r="BP33" i="5"/>
  <c r="BO33" i="5"/>
  <c r="BQ33" i="5"/>
  <c r="BW33" i="5" s="1"/>
  <c r="BN33" i="5"/>
  <c r="BV33" i="5" s="1"/>
  <c r="BU33" i="5"/>
  <c r="BX33" i="5" s="1"/>
  <c r="BS33" i="5"/>
  <c r="BF32" i="5"/>
  <c r="CE32" i="5" s="1"/>
  <c r="CB32" i="5"/>
  <c r="CC32" i="5" s="1"/>
  <c r="BT32" i="5"/>
  <c r="BR32" i="5"/>
  <c r="BM32" i="5"/>
  <c r="BO32" i="5"/>
  <c r="BQ32" i="5"/>
  <c r="BW32" i="5" s="1"/>
  <c r="BP32" i="5"/>
  <c r="BN32" i="5"/>
  <c r="BV32" i="5" s="1"/>
  <c r="BU32" i="5"/>
  <c r="BX32" i="5" s="1"/>
  <c r="BS32" i="5"/>
  <c r="BF31" i="5"/>
  <c r="CE31" i="5" s="1"/>
  <c r="CB31" i="5"/>
  <c r="CC31" i="5" s="1"/>
  <c r="BT31" i="5"/>
  <c r="BR31" i="5"/>
  <c r="BM31" i="5"/>
  <c r="BO31" i="5"/>
  <c r="BN31" i="5"/>
  <c r="BV31" i="5" s="1"/>
  <c r="BQ31" i="5"/>
  <c r="BW31" i="5" s="1"/>
  <c r="BP31" i="5"/>
  <c r="BU31" i="5"/>
  <c r="BX31" i="5" s="1"/>
  <c r="BS31" i="5"/>
  <c r="BF30" i="5"/>
  <c r="CE30" i="5" s="1"/>
  <c r="BM30" i="5"/>
  <c r="CB30" i="5"/>
  <c r="CC30" i="5" s="1"/>
  <c r="BT30" i="5"/>
  <c r="BR30" i="5"/>
  <c r="BP30" i="5"/>
  <c r="BN30" i="5"/>
  <c r="BV30" i="5" s="1"/>
  <c r="BQ30" i="5"/>
  <c r="BW30" i="5" s="1"/>
  <c r="BO30" i="5"/>
  <c r="BU30" i="5"/>
  <c r="BX30" i="5" s="1"/>
  <c r="BS30" i="5"/>
  <c r="BF29" i="5"/>
  <c r="CE29" i="5" s="1"/>
  <c r="CB29" i="5"/>
  <c r="CC29" i="5" s="1"/>
  <c r="BT29" i="5"/>
  <c r="BR29" i="5"/>
  <c r="BM29" i="5"/>
  <c r="BO29" i="5"/>
  <c r="BP29" i="5"/>
  <c r="BN29" i="5"/>
  <c r="BV29" i="5" s="1"/>
  <c r="BQ29" i="5"/>
  <c r="BW29" i="5" s="1"/>
  <c r="BU29" i="5"/>
  <c r="BX29" i="5" s="1"/>
  <c r="BS29" i="5"/>
  <c r="BF28" i="5"/>
  <c r="CE28" i="5" s="1"/>
  <c r="CB28" i="5"/>
  <c r="CC28" i="5" s="1"/>
  <c r="BT28" i="5"/>
  <c r="BR28" i="5"/>
  <c r="BM28" i="5"/>
  <c r="BQ28" i="5"/>
  <c r="BW28" i="5" s="1"/>
  <c r="BP28" i="5"/>
  <c r="BO28" i="5"/>
  <c r="BN28" i="5"/>
  <c r="BV28" i="5" s="1"/>
  <c r="BU28" i="5"/>
  <c r="BX28" i="5" s="1"/>
  <c r="BS28" i="5"/>
  <c r="BF27" i="5"/>
  <c r="CE27" i="5" s="1"/>
  <c r="CB27" i="5"/>
  <c r="CC27" i="5" s="1"/>
  <c r="BT27" i="5"/>
  <c r="BR27" i="5"/>
  <c r="BM27" i="5"/>
  <c r="BQ27" i="5"/>
  <c r="BW27" i="5" s="1"/>
  <c r="BN27" i="5"/>
  <c r="BV27" i="5" s="1"/>
  <c r="BO27" i="5"/>
  <c r="BP27" i="5"/>
  <c r="BU27" i="5"/>
  <c r="BX27" i="5" s="1"/>
  <c r="BS27" i="5"/>
  <c r="BF26" i="5"/>
  <c r="CE26" i="5" s="1"/>
  <c r="CB26" i="5"/>
  <c r="CC26" i="5" s="1"/>
  <c r="BT26" i="5"/>
  <c r="BR26" i="5"/>
  <c r="BM26" i="5"/>
  <c r="BP26" i="5"/>
  <c r="BO26" i="5"/>
  <c r="BN26" i="5"/>
  <c r="BV26" i="5" s="1"/>
  <c r="BQ26" i="5"/>
  <c r="BW26" i="5" s="1"/>
  <c r="BU26" i="5"/>
  <c r="BX26" i="5" s="1"/>
  <c r="BS26" i="5"/>
  <c r="BF25" i="5"/>
  <c r="CE25" i="5" s="1"/>
  <c r="BM25" i="5"/>
  <c r="CB25" i="5"/>
  <c r="CC25" i="5" s="1"/>
  <c r="BT25" i="5"/>
  <c r="BR25" i="5"/>
  <c r="BN25" i="5"/>
  <c r="BV25" i="5" s="1"/>
  <c r="BP25" i="5"/>
  <c r="BQ25" i="5"/>
  <c r="BW25" i="5" s="1"/>
  <c r="BO25" i="5"/>
  <c r="BU25" i="5"/>
  <c r="BX25" i="5" s="1"/>
  <c r="BS25" i="5"/>
  <c r="BF24" i="5"/>
  <c r="CE24" i="5" s="1"/>
  <c r="CB24" i="5"/>
  <c r="CC24" i="5" s="1"/>
  <c r="BT24" i="5"/>
  <c r="BR24" i="5"/>
  <c r="BM24" i="5"/>
  <c r="BQ24" i="5"/>
  <c r="BW24" i="5" s="1"/>
  <c r="BN24" i="5"/>
  <c r="BV24" i="5" s="1"/>
  <c r="BO24" i="5"/>
  <c r="BP24" i="5"/>
  <c r="BU24" i="5"/>
  <c r="BX24" i="5" s="1"/>
  <c r="BS24" i="5"/>
  <c r="BF23" i="5"/>
  <c r="CE23" i="5" s="1"/>
  <c r="CB23" i="5"/>
  <c r="CC23" i="5" s="1"/>
  <c r="BT23" i="5"/>
  <c r="BR23" i="5"/>
  <c r="BM23" i="5"/>
  <c r="BO23" i="5"/>
  <c r="BP23" i="5"/>
  <c r="BQ23" i="5"/>
  <c r="BW23" i="5" s="1"/>
  <c r="BN23" i="5"/>
  <c r="BV23" i="5" s="1"/>
  <c r="BU23" i="5"/>
  <c r="BX23" i="5" s="1"/>
  <c r="BS23" i="5"/>
  <c r="BF22" i="5"/>
  <c r="CE22" i="5" s="1"/>
  <c r="CB22" i="5"/>
  <c r="CC22" i="5" s="1"/>
  <c r="BT22" i="5"/>
  <c r="BR22" i="5"/>
  <c r="BM22" i="5"/>
  <c r="BQ22" i="5"/>
  <c r="BW22" i="5" s="1"/>
  <c r="BP22" i="5"/>
  <c r="BN22" i="5"/>
  <c r="BV22" i="5" s="1"/>
  <c r="BO22" i="5"/>
  <c r="BU22" i="5"/>
  <c r="BX22" i="5" s="1"/>
  <c r="BS22" i="5"/>
  <c r="BF21" i="5"/>
  <c r="CE21" i="5" s="1"/>
  <c r="CB21" i="5"/>
  <c r="CC21" i="5" s="1"/>
  <c r="BT21" i="5"/>
  <c r="BR21" i="5"/>
  <c r="BM21" i="5"/>
  <c r="BO21" i="5"/>
  <c r="BP21" i="5"/>
  <c r="BQ21" i="5"/>
  <c r="BW21" i="5" s="1"/>
  <c r="BN21" i="5"/>
  <c r="BV21" i="5" s="1"/>
  <c r="BU21" i="5"/>
  <c r="BX21" i="5" s="1"/>
  <c r="BS21" i="5"/>
  <c r="BF20" i="5"/>
  <c r="CE20" i="5" s="1"/>
  <c r="CB20" i="5"/>
  <c r="CC20" i="5" s="1"/>
  <c r="BT20" i="5"/>
  <c r="BR20" i="5"/>
  <c r="BM20" i="5"/>
  <c r="BQ20" i="5"/>
  <c r="BW20" i="5" s="1"/>
  <c r="BO20" i="5"/>
  <c r="BN20" i="5"/>
  <c r="BV20" i="5" s="1"/>
  <c r="BP20" i="5"/>
  <c r="BU20" i="5"/>
  <c r="BX20" i="5" s="1"/>
  <c r="BS20" i="5"/>
  <c r="BF19" i="5"/>
  <c r="CE19" i="5" s="1"/>
  <c r="CB19" i="5"/>
  <c r="CC19" i="5" s="1"/>
  <c r="BT19" i="5"/>
  <c r="BR19" i="5"/>
  <c r="BM19" i="5"/>
  <c r="BO19" i="5"/>
  <c r="BP19" i="5"/>
  <c r="BN19" i="5"/>
  <c r="BV19" i="5" s="1"/>
  <c r="BQ19" i="5"/>
  <c r="BW19" i="5" s="1"/>
  <c r="BU19" i="5"/>
  <c r="BX19" i="5" s="1"/>
  <c r="BS19" i="5"/>
  <c r="BF18" i="5"/>
  <c r="CE18" i="5" s="1"/>
  <c r="CB18" i="5"/>
  <c r="CC18" i="5" s="1"/>
  <c r="BT18" i="5"/>
  <c r="BR18" i="5"/>
  <c r="BM18" i="5"/>
  <c r="BP18" i="5"/>
  <c r="BN18" i="5"/>
  <c r="BV18" i="5" s="1"/>
  <c r="BQ18" i="5"/>
  <c r="BW18" i="5" s="1"/>
  <c r="BO18" i="5"/>
  <c r="BU18" i="5"/>
  <c r="BX18" i="5" s="1"/>
  <c r="BS18" i="5"/>
  <c r="BF17" i="5"/>
  <c r="CE17" i="5" s="1"/>
  <c r="CB17" i="5"/>
  <c r="CC17" i="5" s="1"/>
  <c r="BT17" i="5"/>
  <c r="BR17" i="5"/>
  <c r="BM17" i="5"/>
  <c r="BN17" i="5"/>
  <c r="BV17" i="5" s="1"/>
  <c r="BQ17" i="5"/>
  <c r="BW17" i="5" s="1"/>
  <c r="BP17" i="5"/>
  <c r="BO17" i="5"/>
  <c r="BU17" i="5"/>
  <c r="BX17" i="5" s="1"/>
  <c r="BS17" i="5"/>
  <c r="BF16" i="5"/>
  <c r="CE16" i="5" s="1"/>
  <c r="CB16" i="5"/>
  <c r="CC16" i="5" s="1"/>
  <c r="BT16" i="5"/>
  <c r="BR16" i="5"/>
  <c r="BM16" i="5"/>
  <c r="BO16" i="5"/>
  <c r="BN16" i="5"/>
  <c r="BV16" i="5" s="1"/>
  <c r="BQ16" i="5"/>
  <c r="BW16" i="5" s="1"/>
  <c r="BP16" i="5"/>
  <c r="BU16" i="5"/>
  <c r="BX16" i="5" s="1"/>
  <c r="BS16" i="5"/>
  <c r="BF15" i="5"/>
  <c r="CE15" i="5" s="1"/>
  <c r="BU15" i="5"/>
  <c r="BX15" i="5" s="1"/>
  <c r="CB15" i="5"/>
  <c r="CC15" i="5" s="1"/>
  <c r="BT15" i="5"/>
  <c r="BR15" i="5"/>
  <c r="BM15" i="5"/>
  <c r="BQ15" i="5"/>
  <c r="BW15" i="5" s="1"/>
  <c r="BP15" i="5"/>
  <c r="BN15" i="5"/>
  <c r="BV15" i="5" s="1"/>
  <c r="BO15" i="5"/>
  <c r="BS15" i="5"/>
  <c r="BF14" i="5"/>
  <c r="CE14" i="5" s="1"/>
  <c r="BU14" i="5"/>
  <c r="BX14" i="5" s="1"/>
  <c r="CB14" i="5"/>
  <c r="CC14" i="5" s="1"/>
  <c r="BT14" i="5"/>
  <c r="BR14" i="5"/>
  <c r="BM14" i="5"/>
  <c r="BQ14" i="5"/>
  <c r="BW14" i="5" s="1"/>
  <c r="BP14" i="5"/>
  <c r="BO14" i="5"/>
  <c r="BN14" i="5"/>
  <c r="BV14" i="5" s="1"/>
  <c r="BS14" i="5"/>
  <c r="BF13" i="5"/>
  <c r="CE13" i="5" s="1"/>
  <c r="CB13" i="5"/>
  <c r="CC13" i="5" s="1"/>
  <c r="BT13" i="5"/>
  <c r="BR13" i="5"/>
  <c r="BM13" i="5"/>
  <c r="BU13" i="5"/>
  <c r="BX13" i="5" s="1"/>
  <c r="BO13" i="5"/>
  <c r="BP13" i="5"/>
  <c r="BQ13" i="5"/>
  <c r="BW13" i="5" s="1"/>
  <c r="BN13" i="5"/>
  <c r="BV13" i="5" s="1"/>
  <c r="BS13" i="5"/>
  <c r="BF12" i="5"/>
  <c r="CE12" i="5" s="1"/>
  <c r="CB12" i="5"/>
  <c r="CC12" i="5" s="1"/>
  <c r="BT12" i="5"/>
  <c r="BU12" i="5"/>
  <c r="BX12" i="5" s="1"/>
  <c r="BR12" i="5"/>
  <c r="BM12" i="5"/>
  <c r="BP12" i="5"/>
  <c r="BO12" i="5"/>
  <c r="BN12" i="5"/>
  <c r="BV12" i="5" s="1"/>
  <c r="BQ12" i="5"/>
  <c r="BW12" i="5" s="1"/>
  <c r="BS12" i="5"/>
  <c r="BF11" i="5"/>
  <c r="CE11" i="5" s="1"/>
  <c r="CB11" i="5"/>
  <c r="CC11" i="5" s="1"/>
  <c r="BT11" i="5"/>
  <c r="BR11" i="5"/>
  <c r="BM11" i="5"/>
  <c r="BP11" i="5"/>
  <c r="BN11" i="5"/>
  <c r="BV11" i="5" s="1"/>
  <c r="BQ11" i="5"/>
  <c r="BW11" i="5" s="1"/>
  <c r="BO11" i="5"/>
  <c r="BX11" i="5"/>
  <c r="BS11" i="5"/>
  <c r="BF10" i="5"/>
  <c r="CE10" i="5" s="1"/>
  <c r="CB10" i="5"/>
  <c r="CC10" i="5" s="1"/>
  <c r="BT10" i="5"/>
  <c r="BR10" i="5"/>
  <c r="BM10" i="5"/>
  <c r="BQ10" i="5"/>
  <c r="BW10" i="5" s="1"/>
  <c r="BN10" i="5"/>
  <c r="BV10" i="5" s="1"/>
  <c r="BO10" i="5"/>
  <c r="BP10" i="5"/>
  <c r="BX10" i="5"/>
  <c r="BS10" i="5"/>
  <c r="BF9" i="5"/>
  <c r="CE9" i="5" s="1"/>
  <c r="CB9" i="5"/>
  <c r="CC9" i="5" s="1"/>
  <c r="BT9" i="5"/>
  <c r="BR9" i="5"/>
  <c r="BM9" i="5"/>
  <c r="BN9" i="5"/>
  <c r="BV9" i="5" s="1"/>
  <c r="BQ9" i="5"/>
  <c r="BW9" i="5" s="1"/>
  <c r="BP9" i="5"/>
  <c r="BO9" i="5"/>
  <c r="BX9" i="5"/>
  <c r="BS9" i="5"/>
  <c r="BF8" i="5"/>
  <c r="CE8" i="5" s="1"/>
  <c r="CB8" i="5"/>
  <c r="CC8" i="5" s="1"/>
  <c r="BT8" i="5"/>
  <c r="BR8" i="5"/>
  <c r="BM8" i="5"/>
  <c r="BP8" i="5"/>
  <c r="BS8" i="5"/>
  <c r="BQ8" i="5"/>
  <c r="BW8" i="5" s="1"/>
  <c r="BO8" i="5"/>
  <c r="BN8" i="5"/>
  <c r="BV8" i="5" s="1"/>
  <c r="BX8" i="5"/>
  <c r="CB7" i="5"/>
  <c r="CC7" i="5" s="1"/>
  <c r="BT7" i="5"/>
  <c r="BR7" i="5"/>
  <c r="BM7" i="5"/>
  <c r="BN7" i="5"/>
  <c r="BV7" i="5" s="1"/>
  <c r="BP7" i="5"/>
  <c r="BO7" i="5"/>
  <c r="BQ7" i="5"/>
  <c r="BW7" i="5" s="1"/>
  <c r="BS7" i="5"/>
  <c r="BF6" i="5"/>
  <c r="CE6" i="5" s="1"/>
  <c r="BS6" i="5"/>
  <c r="CB6" i="5"/>
  <c r="CC6" i="5" s="1"/>
  <c r="BT6" i="5"/>
  <c r="BR6" i="5"/>
  <c r="BM6" i="5"/>
  <c r="BP6" i="5"/>
  <c r="BN6" i="5"/>
  <c r="BV6" i="5" s="1"/>
  <c r="BQ6" i="5"/>
  <c r="BW6" i="5" s="1"/>
  <c r="BO6" i="5"/>
  <c r="BX6" i="5"/>
  <c r="BF5" i="5"/>
  <c r="CE5" i="5" s="1"/>
  <c r="BO5" i="5"/>
  <c r="BP5" i="5"/>
  <c r="BQ5" i="5"/>
  <c r="BW5" i="5" s="1"/>
  <c r="BN5" i="5"/>
  <c r="BV5" i="5" s="1"/>
  <c r="BX5" i="5"/>
  <c r="BS5" i="5"/>
  <c r="BT5" i="5"/>
  <c r="BM5" i="5"/>
  <c r="BR5" i="5"/>
  <c r="CB5" i="5"/>
  <c r="CC5" i="5" s="1"/>
  <c r="BF4" i="5"/>
  <c r="CE4" i="5" s="1"/>
  <c r="BS4" i="5"/>
  <c r="BM4" i="5"/>
  <c r="BO4" i="5"/>
  <c r="BQ4" i="5"/>
  <c r="BW4" i="5" s="1"/>
  <c r="BP4" i="5"/>
  <c r="BN4" i="5"/>
  <c r="BV4" i="5" s="1"/>
  <c r="BR4" i="5"/>
  <c r="BT4" i="5"/>
  <c r="CB4" i="5"/>
  <c r="CC4" i="5" s="1"/>
  <c r="BX4" i="5"/>
  <c r="BF3" i="5"/>
  <c r="CE3" i="5" s="1"/>
  <c r="BT3" i="5"/>
  <c r="BQ3" i="5"/>
  <c r="BW3" i="5" s="1"/>
  <c r="BX3" i="5"/>
  <c r="BR3" i="5"/>
  <c r="BP3" i="5"/>
  <c r="CB3" i="5"/>
  <c r="CC3" i="5" s="1"/>
  <c r="BO3" i="5"/>
  <c r="BN3" i="5"/>
  <c r="BV3" i="5" s="1"/>
  <c r="BM3" i="5"/>
  <c r="BS3" i="5"/>
  <c r="BF2" i="5" a="1"/>
  <c r="BU2" i="5" s="1"/>
  <c r="BL2" i="5"/>
  <c r="AJ2" i="5" a="1"/>
  <c r="AJ2" i="5" s="1"/>
  <c r="AO2" i="5" s="1"/>
  <c r="BX7" i="5"/>
  <c r="BF7" i="5"/>
  <c r="CE7" i="5" s="1"/>
  <c r="BY87" i="5" l="1"/>
  <c r="BZ87" i="5" s="1"/>
  <c r="CA87" i="5" s="1"/>
  <c r="BY86" i="5"/>
  <c r="BZ86" i="5" s="1"/>
  <c r="CA86" i="5" s="1"/>
  <c r="BY85" i="5"/>
  <c r="BZ85" i="5" s="1"/>
  <c r="CA85" i="5" s="1"/>
  <c r="BY84" i="5"/>
  <c r="BZ84" i="5" s="1"/>
  <c r="CA84" i="5" s="1"/>
  <c r="BY83" i="5"/>
  <c r="BZ83" i="5" s="1"/>
  <c r="CA83" i="5" s="1"/>
  <c r="BY82" i="5"/>
  <c r="BZ82" i="5" s="1"/>
  <c r="CA82" i="5" s="1"/>
  <c r="BY81" i="5"/>
  <c r="BZ81" i="5" s="1"/>
  <c r="CA81" i="5" s="1"/>
  <c r="BY80" i="5"/>
  <c r="BZ80" i="5" s="1"/>
  <c r="CA80" i="5" s="1"/>
  <c r="BY79" i="5"/>
  <c r="BZ79" i="5" s="1"/>
  <c r="CA79" i="5" s="1"/>
  <c r="BY78" i="5"/>
  <c r="BZ78" i="5" s="1"/>
  <c r="CA78" i="5" s="1"/>
  <c r="BY77" i="5"/>
  <c r="BZ77" i="5" s="1"/>
  <c r="CA77" i="5" s="1"/>
  <c r="BY76" i="5"/>
  <c r="BZ76" i="5" s="1"/>
  <c r="CA76" i="5" s="1"/>
  <c r="BY75" i="5"/>
  <c r="BZ75" i="5" s="1"/>
  <c r="CA75" i="5" s="1"/>
  <c r="BY74" i="5"/>
  <c r="BZ74" i="5" s="1"/>
  <c r="CA74" i="5" s="1"/>
  <c r="BY73" i="5"/>
  <c r="BZ73" i="5" s="1"/>
  <c r="CA73" i="5" s="1"/>
  <c r="BY72" i="5"/>
  <c r="BZ72" i="5" s="1"/>
  <c r="CA72" i="5" s="1"/>
  <c r="BY71" i="5"/>
  <c r="BZ71" i="5" s="1"/>
  <c r="CA71" i="5" s="1"/>
  <c r="BY70" i="5"/>
  <c r="BZ70" i="5" s="1"/>
  <c r="CA70" i="5" s="1"/>
  <c r="BY69" i="5"/>
  <c r="BZ69" i="5" s="1"/>
  <c r="CA69" i="5" s="1"/>
  <c r="BY68" i="5"/>
  <c r="BZ68" i="5" s="1"/>
  <c r="CA68" i="5" s="1"/>
  <c r="BY67" i="5"/>
  <c r="BZ67" i="5" s="1"/>
  <c r="CA67" i="5" s="1"/>
  <c r="BY66" i="5"/>
  <c r="BZ66" i="5" s="1"/>
  <c r="CA66" i="5" s="1"/>
  <c r="BY65" i="5"/>
  <c r="BZ65" i="5" s="1"/>
  <c r="CA65" i="5" s="1"/>
  <c r="BY64" i="5"/>
  <c r="BZ64" i="5" s="1"/>
  <c r="CA64" i="5" s="1"/>
  <c r="BY63" i="5"/>
  <c r="BZ63" i="5" s="1"/>
  <c r="CA63" i="5" s="1"/>
  <c r="BY62" i="5"/>
  <c r="BZ62" i="5" s="1"/>
  <c r="CA62" i="5" s="1"/>
  <c r="BY61" i="5"/>
  <c r="BZ61" i="5" s="1"/>
  <c r="CA61" i="5" s="1"/>
  <c r="BY60" i="5"/>
  <c r="BZ60" i="5" s="1"/>
  <c r="CA60" i="5" s="1"/>
  <c r="BY59" i="5"/>
  <c r="BZ59" i="5" s="1"/>
  <c r="CA59" i="5" s="1"/>
  <c r="BY58" i="5"/>
  <c r="BZ58" i="5" s="1"/>
  <c r="CA58" i="5" s="1"/>
  <c r="BY57" i="5"/>
  <c r="BZ57" i="5" s="1"/>
  <c r="CA57" i="5" s="1"/>
  <c r="BY56" i="5"/>
  <c r="BZ56" i="5" s="1"/>
  <c r="CA56" i="5" s="1"/>
  <c r="BY55" i="5"/>
  <c r="BZ55" i="5" s="1"/>
  <c r="CA55" i="5" s="1"/>
  <c r="BY53" i="5"/>
  <c r="BZ53" i="5" s="1"/>
  <c r="CA53" i="5" s="1"/>
  <c r="BY54" i="5"/>
  <c r="BZ54" i="5" s="1"/>
  <c r="CA54" i="5" s="1"/>
  <c r="BY52" i="5"/>
  <c r="BZ52" i="5" s="1"/>
  <c r="CA52" i="5" s="1"/>
  <c r="BY51" i="5"/>
  <c r="BZ51" i="5" s="1"/>
  <c r="CA51" i="5" s="1"/>
  <c r="BY50" i="5"/>
  <c r="BZ50" i="5" s="1"/>
  <c r="CA50" i="5" s="1"/>
  <c r="BY49" i="5"/>
  <c r="BZ49" i="5" s="1"/>
  <c r="CA49" i="5" s="1"/>
  <c r="BY48" i="5"/>
  <c r="BZ48" i="5" s="1"/>
  <c r="CA48" i="5" s="1"/>
  <c r="BY47" i="5"/>
  <c r="BZ47" i="5" s="1"/>
  <c r="CA47" i="5" s="1"/>
  <c r="BY46" i="5"/>
  <c r="BZ46" i="5" s="1"/>
  <c r="CA46" i="5" s="1"/>
  <c r="BY45" i="5"/>
  <c r="BZ45" i="5" s="1"/>
  <c r="CA45" i="5" s="1"/>
  <c r="BY44" i="5"/>
  <c r="BZ44" i="5" s="1"/>
  <c r="CA44" i="5" s="1"/>
  <c r="BY43" i="5"/>
  <c r="BZ43" i="5" s="1"/>
  <c r="CA43" i="5" s="1"/>
  <c r="BY41" i="5"/>
  <c r="BZ41" i="5" s="1"/>
  <c r="CA41" i="5" s="1"/>
  <c r="BY42" i="5"/>
  <c r="BZ42" i="5" s="1"/>
  <c r="CA42" i="5" s="1"/>
  <c r="BY40" i="5"/>
  <c r="BZ40" i="5" s="1"/>
  <c r="CA40" i="5" s="1"/>
  <c r="BY39" i="5"/>
  <c r="BZ39" i="5" s="1"/>
  <c r="CA39" i="5" s="1"/>
  <c r="BY38" i="5"/>
  <c r="BZ38" i="5" s="1"/>
  <c r="CA38" i="5" s="1"/>
  <c r="BY36" i="5"/>
  <c r="BZ36" i="5" s="1"/>
  <c r="CA36" i="5" s="1"/>
  <c r="BY37" i="5"/>
  <c r="BZ37" i="5" s="1"/>
  <c r="CA37" i="5" s="1"/>
  <c r="BY35" i="5"/>
  <c r="BZ35" i="5" s="1"/>
  <c r="CA35" i="5" s="1"/>
  <c r="BY34" i="5"/>
  <c r="BZ34" i="5" s="1"/>
  <c r="CA34" i="5" s="1"/>
  <c r="BY33" i="5"/>
  <c r="BZ33" i="5" s="1"/>
  <c r="CA33" i="5" s="1"/>
  <c r="BY32" i="5"/>
  <c r="BZ32" i="5" s="1"/>
  <c r="CA32" i="5" s="1"/>
  <c r="BY31" i="5"/>
  <c r="BZ31" i="5" s="1"/>
  <c r="CA31" i="5" s="1"/>
  <c r="BY29" i="5"/>
  <c r="BZ29" i="5" s="1"/>
  <c r="CA29" i="5" s="1"/>
  <c r="BY30" i="5"/>
  <c r="BZ30" i="5" s="1"/>
  <c r="CA30" i="5" s="1"/>
  <c r="BY28" i="5"/>
  <c r="BZ28" i="5" s="1"/>
  <c r="CA28" i="5" s="1"/>
  <c r="BY27" i="5"/>
  <c r="BZ27" i="5" s="1"/>
  <c r="CA27" i="5" s="1"/>
  <c r="BY26" i="5"/>
  <c r="BZ26" i="5" s="1"/>
  <c r="CA26" i="5" s="1"/>
  <c r="BY25" i="5"/>
  <c r="BZ25" i="5" s="1"/>
  <c r="CA25" i="5" s="1"/>
  <c r="BY24" i="5"/>
  <c r="BZ24" i="5" s="1"/>
  <c r="CA24" i="5" s="1"/>
  <c r="BY23" i="5"/>
  <c r="BZ23" i="5" s="1"/>
  <c r="CA23" i="5" s="1"/>
  <c r="BY22" i="5"/>
  <c r="BZ22" i="5" s="1"/>
  <c r="CA22" i="5" s="1"/>
  <c r="BY20" i="5"/>
  <c r="BZ20" i="5" s="1"/>
  <c r="CA20" i="5" s="1"/>
  <c r="BY21" i="5"/>
  <c r="BZ21" i="5" s="1"/>
  <c r="CA21" i="5" s="1"/>
  <c r="BY19" i="5"/>
  <c r="BZ19" i="5" s="1"/>
  <c r="CA19" i="5" s="1"/>
  <c r="BY18" i="5"/>
  <c r="BZ18" i="5" s="1"/>
  <c r="CA18" i="5" s="1"/>
  <c r="BY17" i="5"/>
  <c r="BZ17" i="5" s="1"/>
  <c r="CA17" i="5" s="1"/>
  <c r="BY16" i="5"/>
  <c r="BZ16" i="5" s="1"/>
  <c r="CA16" i="5" s="1"/>
  <c r="BY15" i="5"/>
  <c r="BZ15" i="5" s="1"/>
  <c r="CA15" i="5" s="1"/>
  <c r="BY14" i="5"/>
  <c r="BZ14" i="5" s="1"/>
  <c r="CA14" i="5" s="1"/>
  <c r="BY13" i="5"/>
  <c r="BZ13" i="5" s="1"/>
  <c r="CA13" i="5" s="1"/>
  <c r="BY12" i="5"/>
  <c r="BZ12" i="5" s="1"/>
  <c r="CA12" i="5" s="1"/>
  <c r="BY11" i="5"/>
  <c r="BZ11" i="5" s="1"/>
  <c r="CA11" i="5" s="1"/>
  <c r="CD11" i="5" s="1"/>
  <c r="BY9" i="5"/>
  <c r="BZ9" i="5" s="1"/>
  <c r="CA9" i="5" s="1"/>
  <c r="CD9" i="5" s="1"/>
  <c r="BY10" i="5"/>
  <c r="BZ10" i="5" s="1"/>
  <c r="CA10" i="5" s="1"/>
  <c r="CD10" i="5" s="1"/>
  <c r="BY8" i="5"/>
  <c r="BZ8" i="5" s="1"/>
  <c r="CA8" i="5" s="1"/>
  <c r="CD8" i="5" s="1"/>
  <c r="BY7" i="5"/>
  <c r="BZ7" i="5" s="1"/>
  <c r="CA7" i="5" s="1"/>
  <c r="CD7" i="5" s="1"/>
  <c r="BY6" i="5"/>
  <c r="BZ6" i="5" s="1"/>
  <c r="CA6" i="5" s="1"/>
  <c r="CD6" i="5" s="1"/>
  <c r="BY5" i="5"/>
  <c r="BZ5" i="5" s="1"/>
  <c r="BY4" i="5"/>
  <c r="BZ4" i="5" s="1"/>
  <c r="CA4" i="5" s="1"/>
  <c r="CD4" i="5" s="1"/>
  <c r="A5" i="10" a="1"/>
  <c r="A5" i="10" s="1"/>
  <c r="BY3" i="5"/>
  <c r="BZ3" i="5" s="1"/>
  <c r="CB2" i="5"/>
  <c r="BS2" i="5"/>
  <c r="J5" i="10" s="1" a="1"/>
  <c r="J5" i="10" s="1"/>
  <c r="BQ2" i="5"/>
  <c r="BN2" i="5"/>
  <c r="BT2" i="5"/>
  <c r="K5" i="10" s="1" a="1"/>
  <c r="L9" i="10" s="1"/>
  <c r="BM2" i="5"/>
  <c r="B5" i="10" s="1" a="1"/>
  <c r="BR2" i="5"/>
  <c r="H5" i="10" s="1" a="1"/>
  <c r="BP2" i="5"/>
  <c r="F5" i="10" s="1" a="1"/>
  <c r="F5" i="10" s="1"/>
  <c r="BO2" i="5"/>
  <c r="E5" i="10" s="1" a="1"/>
  <c r="E5" i="10" s="1"/>
  <c r="BK2" i="5"/>
  <c r="BF2" i="5"/>
  <c r="CE2" i="5" s="1"/>
  <c r="F66" i="15" l="1"/>
  <c r="CF65" i="5" s="1"/>
  <c r="CD65" i="5"/>
  <c r="F17" i="15"/>
  <c r="CF16" i="5" s="1"/>
  <c r="CD16" i="5"/>
  <c r="F67" i="15"/>
  <c r="CF66" i="5" s="1"/>
  <c r="CD66" i="5"/>
  <c r="F43" i="15"/>
  <c r="CF42" i="5" s="1"/>
  <c r="CD42" i="5"/>
  <c r="F68" i="15"/>
  <c r="CF67" i="5" s="1"/>
  <c r="CD67" i="5"/>
  <c r="F65" i="15"/>
  <c r="CF64" i="5" s="1"/>
  <c r="CD64" i="5"/>
  <c r="F69" i="15"/>
  <c r="CF68" i="5" s="1"/>
  <c r="CD68" i="5"/>
  <c r="F46" i="15"/>
  <c r="CF45" i="5" s="1"/>
  <c r="CD45" i="5"/>
  <c r="F70" i="15"/>
  <c r="CF69" i="5" s="1"/>
  <c r="CD69" i="5"/>
  <c r="F42" i="15"/>
  <c r="CF41" i="5" s="1"/>
  <c r="CD41" i="5"/>
  <c r="F47" i="15"/>
  <c r="CF46" i="5" s="1"/>
  <c r="CD46" i="5"/>
  <c r="F71" i="15"/>
  <c r="CF70" i="5" s="1"/>
  <c r="CD70" i="5"/>
  <c r="F48" i="15"/>
  <c r="CF47" i="5" s="1"/>
  <c r="CD47" i="5"/>
  <c r="F72" i="15"/>
  <c r="CF71" i="5" s="1"/>
  <c r="CD71" i="5"/>
  <c r="F23" i="15"/>
  <c r="CF22" i="5" s="1"/>
  <c r="CD22" i="5"/>
  <c r="F49" i="15"/>
  <c r="CF48" i="5" s="1"/>
  <c r="CD48" i="5"/>
  <c r="F73" i="15"/>
  <c r="CF72" i="5" s="1"/>
  <c r="CD72" i="5"/>
  <c r="F22" i="15"/>
  <c r="CF21" i="5" s="1"/>
  <c r="CD21" i="5"/>
  <c r="F26" i="15"/>
  <c r="CF25" i="5" s="1"/>
  <c r="CD25" i="5"/>
  <c r="F50" i="15"/>
  <c r="CF49" i="5" s="1"/>
  <c r="CD49" i="5"/>
  <c r="F74" i="15"/>
  <c r="CF73" i="5" s="1"/>
  <c r="CD73" i="5"/>
  <c r="F51" i="15"/>
  <c r="CF50" i="5" s="1"/>
  <c r="CD50" i="5"/>
  <c r="F75" i="15"/>
  <c r="CF74" i="5" s="1"/>
  <c r="CD74" i="5"/>
  <c r="F24" i="15"/>
  <c r="CF23" i="5" s="1"/>
  <c r="CD23" i="5"/>
  <c r="F28" i="15"/>
  <c r="CF27" i="5" s="1"/>
  <c r="CD27" i="5"/>
  <c r="F52" i="15"/>
  <c r="CF51" i="5" s="1"/>
  <c r="CD51" i="5"/>
  <c r="F76" i="15"/>
  <c r="CF75" i="5" s="1"/>
  <c r="CD75" i="5"/>
  <c r="F29" i="15"/>
  <c r="CF28" i="5" s="1"/>
  <c r="CD28" i="5"/>
  <c r="F53" i="15"/>
  <c r="CF52" i="5" s="1"/>
  <c r="CD52" i="5"/>
  <c r="F77" i="15"/>
  <c r="CF76" i="5" s="1"/>
  <c r="CD76" i="5"/>
  <c r="F44" i="15"/>
  <c r="CF43" i="5" s="1"/>
  <c r="CD43" i="5"/>
  <c r="F55" i="15"/>
  <c r="CF54" i="5" s="1"/>
  <c r="CD54" i="5"/>
  <c r="F78" i="15"/>
  <c r="CF77" i="5" s="1"/>
  <c r="CD77" i="5"/>
  <c r="F54" i="15"/>
  <c r="CF53" i="5" s="1"/>
  <c r="CD53" i="5"/>
  <c r="F79" i="15"/>
  <c r="CF78" i="5" s="1"/>
  <c r="CD78" i="5"/>
  <c r="F32" i="15"/>
  <c r="CF31" i="5" s="1"/>
  <c r="CD31" i="5"/>
  <c r="F56" i="15"/>
  <c r="CF55" i="5" s="1"/>
  <c r="CD55" i="5"/>
  <c r="F80" i="15"/>
  <c r="CF79" i="5" s="1"/>
  <c r="CD79" i="5"/>
  <c r="F31" i="15"/>
  <c r="CF30" i="5" s="1"/>
  <c r="CD30" i="5"/>
  <c r="F33" i="15"/>
  <c r="CF32" i="5" s="1"/>
  <c r="CD32" i="5"/>
  <c r="F57" i="15"/>
  <c r="CF56" i="5" s="1"/>
  <c r="CD56" i="5"/>
  <c r="F81" i="15"/>
  <c r="CF80" i="5" s="1"/>
  <c r="CD80" i="5"/>
  <c r="F41" i="15"/>
  <c r="CF40" i="5" s="1"/>
  <c r="CD40" i="5"/>
  <c r="F21" i="15"/>
  <c r="CF20" i="5" s="1"/>
  <c r="CD20" i="5"/>
  <c r="F58" i="15"/>
  <c r="CF57" i="5" s="1"/>
  <c r="CD57" i="5"/>
  <c r="F82" i="15"/>
  <c r="CF81" i="5" s="1"/>
  <c r="CD81" i="5"/>
  <c r="F18" i="15"/>
  <c r="CF17" i="5" s="1"/>
  <c r="CD17" i="5"/>
  <c r="F35" i="15"/>
  <c r="CF34" i="5" s="1"/>
  <c r="CD34" i="5"/>
  <c r="F59" i="15"/>
  <c r="CF58" i="5" s="1"/>
  <c r="CD58" i="5"/>
  <c r="F83" i="15"/>
  <c r="CF82" i="5" s="1"/>
  <c r="CD82" i="5"/>
  <c r="F19" i="15"/>
  <c r="CF18" i="5" s="1"/>
  <c r="CD18" i="5"/>
  <c r="F25" i="15"/>
  <c r="CF24" i="5" s="1"/>
  <c r="CD24" i="5"/>
  <c r="F36" i="15"/>
  <c r="CF35" i="5" s="1"/>
  <c r="CD35" i="5"/>
  <c r="F60" i="15"/>
  <c r="CF59" i="5" s="1"/>
  <c r="CD59" i="5"/>
  <c r="F84" i="15"/>
  <c r="CF83" i="5" s="1"/>
  <c r="CD83" i="5"/>
  <c r="F38" i="15"/>
  <c r="CF37" i="5" s="1"/>
  <c r="CD37" i="5"/>
  <c r="F61" i="15"/>
  <c r="CF60" i="5" s="1"/>
  <c r="CD60" i="5"/>
  <c r="F85" i="15"/>
  <c r="CF84" i="5" s="1"/>
  <c r="CD84" i="5"/>
  <c r="F45" i="15"/>
  <c r="CF44" i="5" s="1"/>
  <c r="CD44" i="5"/>
  <c r="F27" i="15"/>
  <c r="CF26" i="5" s="1"/>
  <c r="CD26" i="5"/>
  <c r="F30" i="15"/>
  <c r="CF29" i="5" s="1"/>
  <c r="CD29" i="5"/>
  <c r="F34" i="15"/>
  <c r="CF33" i="5" s="1"/>
  <c r="CD33" i="5"/>
  <c r="F14" i="15"/>
  <c r="CF13" i="5" s="1"/>
  <c r="CD13" i="5"/>
  <c r="F37" i="15"/>
  <c r="CF36" i="5" s="1"/>
  <c r="CD36" i="5"/>
  <c r="F62" i="15"/>
  <c r="CF61" i="5" s="1"/>
  <c r="CD61" i="5"/>
  <c r="F86" i="15"/>
  <c r="CF85" i="5" s="1"/>
  <c r="CD85" i="5"/>
  <c r="F15" i="15"/>
  <c r="CF14" i="5" s="1"/>
  <c r="CD14" i="5"/>
  <c r="F39" i="15"/>
  <c r="CF38" i="5" s="1"/>
  <c r="CD38" i="5"/>
  <c r="F63" i="15"/>
  <c r="CF62" i="5" s="1"/>
  <c r="CD62" i="5"/>
  <c r="F87" i="15"/>
  <c r="CF86" i="5" s="1"/>
  <c r="CD86" i="5"/>
  <c r="F20" i="15"/>
  <c r="CF19" i="5" s="1"/>
  <c r="CD19" i="5"/>
  <c r="F13" i="15"/>
  <c r="CF12" i="5" s="1"/>
  <c r="CD12" i="5"/>
  <c r="F16" i="15"/>
  <c r="CF15" i="5" s="1"/>
  <c r="CD15" i="5"/>
  <c r="F40" i="15"/>
  <c r="CF39" i="5" s="1"/>
  <c r="CD39" i="5"/>
  <c r="F64" i="15"/>
  <c r="CF63" i="5" s="1"/>
  <c r="CD63" i="5"/>
  <c r="F88" i="15"/>
  <c r="CF87" i="5" s="1"/>
  <c r="CD87" i="5"/>
  <c r="F5" i="15"/>
  <c r="CF4" i="5" s="1"/>
  <c r="CA5" i="5"/>
  <c r="F11" i="15"/>
  <c r="CF10" i="5" s="1"/>
  <c r="F10" i="15"/>
  <c r="CF9" i="5" s="1"/>
  <c r="F12" i="15"/>
  <c r="CF11" i="5" s="1"/>
  <c r="F9" i="15"/>
  <c r="CF8" i="5" s="1"/>
  <c r="CA3" i="5"/>
  <c r="CD3" i="5" s="1"/>
  <c r="F8" i="15"/>
  <c r="CF7" i="5" s="1"/>
  <c r="F7" i="15"/>
  <c r="CF6" i="5" s="1"/>
  <c r="M481" i="10"/>
  <c r="M457" i="10"/>
  <c r="M433" i="10"/>
  <c r="M409" i="10"/>
  <c r="M385" i="10"/>
  <c r="M361" i="10"/>
  <c r="M337" i="10"/>
  <c r="M313" i="10"/>
  <c r="M289" i="10"/>
  <c r="M265" i="10"/>
  <c r="M241" i="10"/>
  <c r="M217" i="10"/>
  <c r="M193" i="10"/>
  <c r="M169" i="10"/>
  <c r="M145" i="10"/>
  <c r="M121" i="10"/>
  <c r="M97" i="10"/>
  <c r="M73" i="10"/>
  <c r="M49" i="10"/>
  <c r="M25" i="10"/>
  <c r="M173" i="10"/>
  <c r="M386" i="10"/>
  <c r="M480" i="10"/>
  <c r="M456" i="10"/>
  <c r="M432" i="10"/>
  <c r="M408" i="10"/>
  <c r="M384" i="10"/>
  <c r="M360" i="10"/>
  <c r="M336" i="10"/>
  <c r="M312" i="10"/>
  <c r="M288" i="10"/>
  <c r="M264" i="10"/>
  <c r="M240" i="10"/>
  <c r="M216" i="10"/>
  <c r="M192" i="10"/>
  <c r="M168" i="10"/>
  <c r="M144" i="10"/>
  <c r="M120" i="10"/>
  <c r="M96" i="10"/>
  <c r="M72" i="10"/>
  <c r="M48" i="10"/>
  <c r="M24" i="10"/>
  <c r="M77" i="10"/>
  <c r="M266" i="10"/>
  <c r="M503" i="10"/>
  <c r="M479" i="10"/>
  <c r="M455" i="10"/>
  <c r="M431" i="10"/>
  <c r="M407" i="10"/>
  <c r="M383" i="10"/>
  <c r="M359" i="10"/>
  <c r="M335" i="10"/>
  <c r="M311" i="10"/>
  <c r="M287" i="10"/>
  <c r="M263" i="10"/>
  <c r="M239" i="10"/>
  <c r="M215" i="10"/>
  <c r="M191" i="10"/>
  <c r="M167" i="10"/>
  <c r="M143" i="10"/>
  <c r="M119" i="10"/>
  <c r="M95" i="10"/>
  <c r="M71" i="10"/>
  <c r="M47" i="10"/>
  <c r="M23" i="10"/>
  <c r="M29" i="10"/>
  <c r="M122" i="10"/>
  <c r="M502" i="10"/>
  <c r="M478" i="10"/>
  <c r="M454" i="10"/>
  <c r="M430" i="10"/>
  <c r="M406" i="10"/>
  <c r="M382" i="10"/>
  <c r="M358" i="10"/>
  <c r="M334" i="10"/>
  <c r="M310" i="10"/>
  <c r="M286" i="10"/>
  <c r="M262" i="10"/>
  <c r="M238" i="10"/>
  <c r="M214" i="10"/>
  <c r="M190" i="10"/>
  <c r="M166" i="10"/>
  <c r="M142" i="10"/>
  <c r="M118" i="10"/>
  <c r="M94" i="10"/>
  <c r="M70" i="10"/>
  <c r="M46" i="10"/>
  <c r="M22" i="10"/>
  <c r="M53" i="10"/>
  <c r="M50" i="10"/>
  <c r="M501" i="10"/>
  <c r="M477" i="10"/>
  <c r="M453" i="10"/>
  <c r="M429" i="10"/>
  <c r="M405" i="10"/>
  <c r="M381" i="10"/>
  <c r="M357" i="10"/>
  <c r="M333" i="10"/>
  <c r="M309" i="10"/>
  <c r="M285" i="10"/>
  <c r="M261" i="10"/>
  <c r="M237" i="10"/>
  <c r="M213" i="10"/>
  <c r="M189" i="10"/>
  <c r="M165" i="10"/>
  <c r="M141" i="10"/>
  <c r="M117" i="10"/>
  <c r="M93" i="10"/>
  <c r="M69" i="10"/>
  <c r="M45" i="10"/>
  <c r="M21" i="10"/>
  <c r="M101" i="10"/>
  <c r="M194" i="10"/>
  <c r="M500" i="10"/>
  <c r="M476" i="10"/>
  <c r="M452" i="10"/>
  <c r="M428" i="10"/>
  <c r="M404" i="10"/>
  <c r="M380" i="10"/>
  <c r="M356" i="10"/>
  <c r="M332" i="10"/>
  <c r="M308" i="10"/>
  <c r="M284" i="10"/>
  <c r="M260" i="10"/>
  <c r="M236" i="10"/>
  <c r="M212" i="10"/>
  <c r="M188" i="10"/>
  <c r="M164" i="10"/>
  <c r="M140" i="10"/>
  <c r="M116" i="10"/>
  <c r="M92" i="10"/>
  <c r="M68" i="10"/>
  <c r="M44" i="10"/>
  <c r="M20" i="10"/>
  <c r="M221" i="10"/>
  <c r="M242" i="10"/>
  <c r="M499" i="10"/>
  <c r="M475" i="10"/>
  <c r="M451" i="10"/>
  <c r="M427" i="10"/>
  <c r="M403" i="10"/>
  <c r="M379" i="10"/>
  <c r="M355" i="10"/>
  <c r="M331" i="10"/>
  <c r="M307" i="10"/>
  <c r="M283" i="10"/>
  <c r="M259" i="10"/>
  <c r="M235" i="10"/>
  <c r="M211" i="10"/>
  <c r="M187" i="10"/>
  <c r="M163" i="10"/>
  <c r="M139" i="10"/>
  <c r="M115" i="10"/>
  <c r="M91" i="10"/>
  <c r="M67" i="10"/>
  <c r="M43" i="10"/>
  <c r="M19" i="10"/>
  <c r="M149" i="10"/>
  <c r="M146" i="10"/>
  <c r="M498" i="10"/>
  <c r="M474" i="10"/>
  <c r="M450" i="10"/>
  <c r="M426" i="10"/>
  <c r="M402" i="10"/>
  <c r="M378" i="10"/>
  <c r="M354" i="10"/>
  <c r="M330" i="10"/>
  <c r="M306" i="10"/>
  <c r="M282" i="10"/>
  <c r="M258" i="10"/>
  <c r="M234" i="10"/>
  <c r="M210" i="10"/>
  <c r="M186" i="10"/>
  <c r="M162" i="10"/>
  <c r="M138" i="10"/>
  <c r="M114" i="10"/>
  <c r="M90" i="10"/>
  <c r="M66" i="10"/>
  <c r="M42" i="10"/>
  <c r="M18" i="10"/>
  <c r="M197" i="10"/>
  <c r="M290" i="10"/>
  <c r="M497" i="10"/>
  <c r="M473" i="10"/>
  <c r="M449" i="10"/>
  <c r="M425" i="10"/>
  <c r="M401" i="10"/>
  <c r="M377" i="10"/>
  <c r="M353" i="10"/>
  <c r="M329" i="10"/>
  <c r="M305" i="10"/>
  <c r="M281" i="10"/>
  <c r="M257" i="10"/>
  <c r="M233" i="10"/>
  <c r="M209" i="10"/>
  <c r="M185" i="10"/>
  <c r="M161" i="10"/>
  <c r="M137" i="10"/>
  <c r="M113" i="10"/>
  <c r="M89" i="10"/>
  <c r="M65" i="10"/>
  <c r="M41" i="10"/>
  <c r="M17" i="10"/>
  <c r="M125" i="10"/>
  <c r="M496" i="10"/>
  <c r="M472" i="10"/>
  <c r="M448" i="10"/>
  <c r="M424" i="10"/>
  <c r="M400" i="10"/>
  <c r="M376" i="10"/>
  <c r="M352" i="10"/>
  <c r="M328" i="10"/>
  <c r="M304" i="10"/>
  <c r="M280" i="10"/>
  <c r="M256" i="10"/>
  <c r="M232" i="10"/>
  <c r="M208" i="10"/>
  <c r="M184" i="10"/>
  <c r="M160" i="10"/>
  <c r="M136" i="10"/>
  <c r="M112" i="10"/>
  <c r="M88" i="10"/>
  <c r="M64" i="10"/>
  <c r="M40" i="10"/>
  <c r="M16" i="10"/>
  <c r="M245" i="10"/>
  <c r="M98" i="10"/>
  <c r="M495" i="10"/>
  <c r="M471" i="10"/>
  <c r="M447" i="10"/>
  <c r="M423" i="10"/>
  <c r="M399" i="10"/>
  <c r="M375" i="10"/>
  <c r="M351" i="10"/>
  <c r="M327" i="10"/>
  <c r="M303" i="10"/>
  <c r="M279" i="10"/>
  <c r="M255" i="10"/>
  <c r="M231" i="10"/>
  <c r="M207" i="10"/>
  <c r="M183" i="10"/>
  <c r="M159" i="10"/>
  <c r="M135" i="10"/>
  <c r="M111" i="10"/>
  <c r="M87" i="10"/>
  <c r="M63" i="10"/>
  <c r="M39" i="10"/>
  <c r="M15" i="10"/>
  <c r="M293" i="10"/>
  <c r="M482" i="10"/>
  <c r="M494" i="10"/>
  <c r="M470" i="10"/>
  <c r="M446" i="10"/>
  <c r="M422" i="10"/>
  <c r="M398" i="10"/>
  <c r="M374" i="10"/>
  <c r="M350" i="10"/>
  <c r="M326" i="10"/>
  <c r="M302" i="10"/>
  <c r="M278" i="10"/>
  <c r="M254" i="10"/>
  <c r="M230" i="10"/>
  <c r="M206" i="10"/>
  <c r="M182" i="10"/>
  <c r="M158" i="10"/>
  <c r="M134" i="10"/>
  <c r="M110" i="10"/>
  <c r="M86" i="10"/>
  <c r="M62" i="10"/>
  <c r="M38" i="10"/>
  <c r="M14" i="10"/>
  <c r="M269" i="10"/>
  <c r="M218" i="10"/>
  <c r="M493" i="10"/>
  <c r="M469" i="10"/>
  <c r="M445" i="10"/>
  <c r="M421" i="10"/>
  <c r="M397" i="10"/>
  <c r="M373" i="10"/>
  <c r="M349" i="10"/>
  <c r="M325" i="10"/>
  <c r="M301" i="10"/>
  <c r="M277" i="10"/>
  <c r="M253" i="10"/>
  <c r="M229" i="10"/>
  <c r="M205" i="10"/>
  <c r="M181" i="10"/>
  <c r="M157" i="10"/>
  <c r="M133" i="10"/>
  <c r="M109" i="10"/>
  <c r="M85" i="10"/>
  <c r="M61" i="10"/>
  <c r="M37" i="10"/>
  <c r="M13" i="10"/>
  <c r="M317" i="10"/>
  <c r="M434" i="10"/>
  <c r="M492" i="10"/>
  <c r="M468" i="10"/>
  <c r="M444" i="10"/>
  <c r="M420" i="10"/>
  <c r="M396" i="10"/>
  <c r="M372" i="10"/>
  <c r="M348" i="10"/>
  <c r="M324" i="10"/>
  <c r="M300" i="10"/>
  <c r="M276" i="10"/>
  <c r="M252" i="10"/>
  <c r="M228" i="10"/>
  <c r="M204" i="10"/>
  <c r="M180" i="10"/>
  <c r="M156" i="10"/>
  <c r="M132" i="10"/>
  <c r="M108" i="10"/>
  <c r="M84" i="10"/>
  <c r="M60" i="10"/>
  <c r="M36" i="10"/>
  <c r="M12" i="10"/>
  <c r="M437" i="10"/>
  <c r="M410" i="10"/>
  <c r="M491" i="10"/>
  <c r="M467" i="10"/>
  <c r="M443" i="10"/>
  <c r="M419" i="10"/>
  <c r="M395" i="10"/>
  <c r="M371" i="10"/>
  <c r="M347" i="10"/>
  <c r="M323" i="10"/>
  <c r="M299" i="10"/>
  <c r="M275" i="10"/>
  <c r="M251" i="10"/>
  <c r="M227" i="10"/>
  <c r="M203" i="10"/>
  <c r="M179" i="10"/>
  <c r="M155" i="10"/>
  <c r="M131" i="10"/>
  <c r="M107" i="10"/>
  <c r="M83" i="10"/>
  <c r="M59" i="10"/>
  <c r="M35" i="10"/>
  <c r="M11" i="10"/>
  <c r="M365" i="10"/>
  <c r="M338" i="10"/>
  <c r="M490" i="10"/>
  <c r="M466" i="10"/>
  <c r="M442" i="10"/>
  <c r="M418" i="10"/>
  <c r="M394" i="10"/>
  <c r="M370" i="10"/>
  <c r="M346" i="10"/>
  <c r="M322" i="10"/>
  <c r="M298" i="10"/>
  <c r="M274" i="10"/>
  <c r="M250" i="10"/>
  <c r="M226" i="10"/>
  <c r="M202" i="10"/>
  <c r="M178" i="10"/>
  <c r="M154" i="10"/>
  <c r="M130" i="10"/>
  <c r="M106" i="10"/>
  <c r="M82" i="10"/>
  <c r="M58" i="10"/>
  <c r="M34" i="10"/>
  <c r="M10" i="10"/>
  <c r="M413" i="10"/>
  <c r="M26" i="10"/>
  <c r="M489" i="10"/>
  <c r="M465" i="10"/>
  <c r="M441" i="10"/>
  <c r="M417" i="10"/>
  <c r="M393" i="10"/>
  <c r="M369" i="10"/>
  <c r="M345" i="10"/>
  <c r="M321" i="10"/>
  <c r="M297" i="10"/>
  <c r="M273" i="10"/>
  <c r="M249" i="10"/>
  <c r="M225" i="10"/>
  <c r="M201" i="10"/>
  <c r="M177" i="10"/>
  <c r="M153" i="10"/>
  <c r="M129" i="10"/>
  <c r="M105" i="10"/>
  <c r="M81" i="10"/>
  <c r="M57" i="10"/>
  <c r="M33" i="10"/>
  <c r="M9" i="10"/>
  <c r="M389" i="10"/>
  <c r="M170" i="10"/>
  <c r="M488" i="10"/>
  <c r="M464" i="10"/>
  <c r="M440" i="10"/>
  <c r="M416" i="10"/>
  <c r="M392" i="10"/>
  <c r="M368" i="10"/>
  <c r="M344" i="10"/>
  <c r="M320" i="10"/>
  <c r="M296" i="10"/>
  <c r="M272" i="10"/>
  <c r="M248" i="10"/>
  <c r="M224" i="10"/>
  <c r="M200" i="10"/>
  <c r="M176" i="10"/>
  <c r="M152" i="10"/>
  <c r="M128" i="10"/>
  <c r="M104" i="10"/>
  <c r="M80" i="10"/>
  <c r="M56" i="10"/>
  <c r="M32" i="10"/>
  <c r="M8" i="10"/>
  <c r="M341" i="10"/>
  <c r="M74" i="10"/>
  <c r="M487" i="10"/>
  <c r="M463" i="10"/>
  <c r="M439" i="10"/>
  <c r="M415" i="10"/>
  <c r="M391" i="10"/>
  <c r="M367" i="10"/>
  <c r="M343" i="10"/>
  <c r="M319" i="10"/>
  <c r="M295" i="10"/>
  <c r="M271" i="10"/>
  <c r="M247" i="10"/>
  <c r="M223" i="10"/>
  <c r="M199" i="10"/>
  <c r="M175" i="10"/>
  <c r="M151" i="10"/>
  <c r="M127" i="10"/>
  <c r="M103" i="10"/>
  <c r="M79" i="10"/>
  <c r="M55" i="10"/>
  <c r="M31" i="10"/>
  <c r="M7" i="10"/>
  <c r="M461" i="10"/>
  <c r="M314" i="10"/>
  <c r="M486" i="10"/>
  <c r="M462" i="10"/>
  <c r="M438" i="10"/>
  <c r="M414" i="10"/>
  <c r="M390" i="10"/>
  <c r="M366" i="10"/>
  <c r="M342" i="10"/>
  <c r="M318" i="10"/>
  <c r="M294" i="10"/>
  <c r="M270" i="10"/>
  <c r="M246" i="10"/>
  <c r="M222" i="10"/>
  <c r="M198" i="10"/>
  <c r="M174" i="10"/>
  <c r="M150" i="10"/>
  <c r="M126" i="10"/>
  <c r="M102" i="10"/>
  <c r="M78" i="10"/>
  <c r="M54" i="10"/>
  <c r="M30" i="10"/>
  <c r="M6" i="10"/>
  <c r="M485" i="10"/>
  <c r="M362" i="10"/>
  <c r="M484" i="10"/>
  <c r="M460" i="10"/>
  <c r="M436" i="10"/>
  <c r="M412" i="10"/>
  <c r="M388" i="10"/>
  <c r="M364" i="10"/>
  <c r="M340" i="10"/>
  <c r="M316" i="10"/>
  <c r="M292" i="10"/>
  <c r="M268" i="10"/>
  <c r="M244" i="10"/>
  <c r="M220" i="10"/>
  <c r="M196" i="10"/>
  <c r="M172" i="10"/>
  <c r="M148" i="10"/>
  <c r="M124" i="10"/>
  <c r="M100" i="10"/>
  <c r="M76" i="10"/>
  <c r="M52" i="10"/>
  <c r="M28" i="10"/>
  <c r="M483" i="10"/>
  <c r="M459" i="10"/>
  <c r="M435" i="10"/>
  <c r="M411" i="10"/>
  <c r="M387" i="10"/>
  <c r="M363" i="10"/>
  <c r="M339" i="10"/>
  <c r="M315" i="10"/>
  <c r="M291" i="10"/>
  <c r="M267" i="10"/>
  <c r="M243" i="10"/>
  <c r="M219" i="10"/>
  <c r="M195" i="10"/>
  <c r="M171" i="10"/>
  <c r="M147" i="10"/>
  <c r="M123" i="10"/>
  <c r="M99" i="10"/>
  <c r="M75" i="10"/>
  <c r="M51" i="10"/>
  <c r="M27" i="10"/>
  <c r="M458" i="10"/>
  <c r="I418" i="10"/>
  <c r="I345" i="10"/>
  <c r="I125" i="10"/>
  <c r="I314" i="10"/>
  <c r="I217" i="10"/>
  <c r="I479" i="10"/>
  <c r="I381" i="10"/>
  <c r="I284" i="10"/>
  <c r="I187" i="10"/>
  <c r="I299" i="10"/>
  <c r="I62" i="10"/>
  <c r="I469" i="10"/>
  <c r="I350" i="10"/>
  <c r="I348" i="10"/>
  <c r="I247" i="10"/>
  <c r="I483" i="10"/>
  <c r="I79" i="10"/>
  <c r="I147" i="10"/>
  <c r="I375" i="10"/>
  <c r="I70" i="10"/>
  <c r="I320" i="10"/>
  <c r="I370" i="10"/>
  <c r="I297" i="10"/>
  <c r="I460" i="10"/>
  <c r="I266" i="10"/>
  <c r="I169" i="10"/>
  <c r="I431" i="10"/>
  <c r="I333" i="10"/>
  <c r="I236" i="10"/>
  <c r="I139" i="10"/>
  <c r="I251" i="10"/>
  <c r="I471" i="10"/>
  <c r="I353" i="10"/>
  <c r="I254" i="10"/>
  <c r="I252" i="10"/>
  <c r="I156" i="10"/>
  <c r="I176" i="10"/>
  <c r="I14" i="10"/>
  <c r="I77" i="10"/>
  <c r="I278" i="10"/>
  <c r="I7" i="10"/>
  <c r="I224" i="10"/>
  <c r="I346" i="10"/>
  <c r="I273" i="10"/>
  <c r="I436" i="10"/>
  <c r="I242" i="10"/>
  <c r="I322" i="10"/>
  <c r="I249" i="10"/>
  <c r="I412" i="10"/>
  <c r="I218" i="10"/>
  <c r="I480" i="10"/>
  <c r="I383" i="10"/>
  <c r="I285" i="10"/>
  <c r="I188" i="10"/>
  <c r="I473" i="10"/>
  <c r="I478" i="10"/>
  <c r="I358" i="10"/>
  <c r="I256" i="10"/>
  <c r="I160" i="10"/>
  <c r="I158" i="10"/>
  <c r="I83" i="10"/>
  <c r="I33" i="10"/>
  <c r="I328" i="10"/>
  <c r="I12" i="10"/>
  <c r="I183" i="10"/>
  <c r="I368" i="10"/>
  <c r="I134" i="10"/>
  <c r="I274" i="10"/>
  <c r="I364" i="10"/>
  <c r="I432" i="10"/>
  <c r="I237" i="10"/>
  <c r="I425" i="10"/>
  <c r="I258" i="10"/>
  <c r="I298" i="10"/>
  <c r="I225" i="10"/>
  <c r="I388" i="10"/>
  <c r="I194" i="10"/>
  <c r="I456" i="10"/>
  <c r="I359" i="10"/>
  <c r="I261" i="10"/>
  <c r="I164" i="10"/>
  <c r="I449" i="10"/>
  <c r="I421" i="10"/>
  <c r="I306" i="10"/>
  <c r="I208" i="10"/>
  <c r="I121" i="10"/>
  <c r="I115" i="10"/>
  <c r="I52" i="10"/>
  <c r="I447" i="10"/>
  <c r="I185" i="10"/>
  <c r="I494" i="10"/>
  <c r="I137" i="10"/>
  <c r="I271" i="10"/>
  <c r="I101" i="10"/>
  <c r="I201" i="10"/>
  <c r="I170" i="10"/>
  <c r="I335" i="10"/>
  <c r="I140" i="10"/>
  <c r="I366" i="10"/>
  <c r="I162" i="10"/>
  <c r="I154" i="10"/>
  <c r="I437" i="10"/>
  <c r="I244" i="10"/>
  <c r="I50" i="10"/>
  <c r="I312" i="10"/>
  <c r="I215" i="10"/>
  <c r="I117" i="10"/>
  <c r="I20" i="10"/>
  <c r="I448" i="10"/>
  <c r="I131" i="10"/>
  <c r="I61" i="10"/>
  <c r="I468" i="10"/>
  <c r="I349" i="10"/>
  <c r="I344" i="10"/>
  <c r="I246" i="10"/>
  <c r="I152" i="10"/>
  <c r="I234" i="10"/>
  <c r="I184" i="10"/>
  <c r="I270" i="10"/>
  <c r="I373" i="10"/>
  <c r="I21" i="10"/>
  <c r="I130" i="10"/>
  <c r="I413" i="10"/>
  <c r="I220" i="10"/>
  <c r="I26" i="10"/>
  <c r="I288" i="10"/>
  <c r="I191" i="10"/>
  <c r="I93" i="10"/>
  <c r="I475" i="10"/>
  <c r="I424" i="10"/>
  <c r="I97" i="10"/>
  <c r="I30" i="10"/>
  <c r="I411" i="10"/>
  <c r="I301" i="10"/>
  <c r="I296" i="10"/>
  <c r="I199" i="10"/>
  <c r="I111" i="10"/>
  <c r="I190" i="10"/>
  <c r="I138" i="10"/>
  <c r="I222" i="10"/>
  <c r="I324" i="10"/>
  <c r="I389" i="10"/>
  <c r="I196" i="10"/>
  <c r="I264" i="10"/>
  <c r="I167" i="10"/>
  <c r="I69" i="10"/>
  <c r="I451" i="10"/>
  <c r="I400" i="10"/>
  <c r="I470" i="10"/>
  <c r="I351" i="10"/>
  <c r="I253" i="10"/>
  <c r="I248" i="10"/>
  <c r="I155" i="10"/>
  <c r="I150" i="10"/>
  <c r="I105" i="10"/>
  <c r="I132" i="10"/>
  <c r="I276" i="10"/>
  <c r="I148" i="10"/>
  <c r="I216" i="10"/>
  <c r="I106" i="10"/>
  <c r="I481" i="10"/>
  <c r="I63" i="10"/>
  <c r="I80" i="10"/>
  <c r="I341" i="10"/>
  <c r="I119" i="10"/>
  <c r="I82" i="10"/>
  <c r="I365" i="10"/>
  <c r="I172" i="10"/>
  <c r="I457" i="10"/>
  <c r="I240" i="10"/>
  <c r="I143" i="10"/>
  <c r="I45" i="10"/>
  <c r="I427" i="10"/>
  <c r="I376" i="10"/>
  <c r="I32" i="10"/>
  <c r="I415" i="10"/>
  <c r="I303" i="10"/>
  <c r="I205" i="10"/>
  <c r="I203" i="10"/>
  <c r="I112" i="10"/>
  <c r="I49" i="10"/>
  <c r="I109" i="10"/>
  <c r="I75" i="10"/>
  <c r="I64" i="10"/>
  <c r="I228" i="10"/>
  <c r="I58" i="10"/>
  <c r="I433" i="10"/>
  <c r="I403" i="10"/>
  <c r="I34" i="10"/>
  <c r="I317" i="10"/>
  <c r="I124" i="10"/>
  <c r="I409" i="10"/>
  <c r="I192" i="10"/>
  <c r="I95" i="10"/>
  <c r="I476" i="10"/>
  <c r="I379" i="10"/>
  <c r="I491" i="10"/>
  <c r="I420" i="10"/>
  <c r="I305" i="10"/>
  <c r="I207" i="10"/>
  <c r="I118" i="10"/>
  <c r="I114" i="10"/>
  <c r="I51" i="10"/>
  <c r="I446" i="10"/>
  <c r="I43" i="10"/>
  <c r="I9" i="10"/>
  <c r="I435" i="10"/>
  <c r="I135" i="10"/>
  <c r="I489" i="10"/>
  <c r="I458" i="10"/>
  <c r="I144" i="10"/>
  <c r="I428" i="10"/>
  <c r="I443" i="10"/>
  <c r="I10" i="10"/>
  <c r="I293" i="10"/>
  <c r="I482" i="10"/>
  <c r="I385" i="10"/>
  <c r="I168" i="10"/>
  <c r="I71" i="10"/>
  <c r="I452" i="10"/>
  <c r="I355" i="10"/>
  <c r="I467" i="10"/>
  <c r="I363" i="10"/>
  <c r="I257" i="10"/>
  <c r="I161" i="10"/>
  <c r="I86" i="10"/>
  <c r="I84" i="10"/>
  <c r="I16" i="10"/>
  <c r="I391" i="10"/>
  <c r="I13" i="10"/>
  <c r="I423" i="10"/>
  <c r="I374" i="10"/>
  <c r="I102" i="10"/>
  <c r="I269" i="10"/>
  <c r="I361" i="10"/>
  <c r="I47" i="10"/>
  <c r="I331" i="10"/>
  <c r="I442" i="10"/>
  <c r="I369" i="10"/>
  <c r="I149" i="10"/>
  <c r="I338" i="10"/>
  <c r="I241" i="10"/>
  <c r="I24" i="10"/>
  <c r="I405" i="10"/>
  <c r="I308" i="10"/>
  <c r="I211" i="10"/>
  <c r="I323" i="10"/>
  <c r="I94" i="10"/>
  <c r="I29" i="10"/>
  <c r="I406" i="10"/>
  <c r="I399" i="10"/>
  <c r="I295" i="10"/>
  <c r="I41" i="10"/>
  <c r="I110" i="10"/>
  <c r="I186" i="10"/>
  <c r="I438" i="10"/>
  <c r="I103" i="10"/>
  <c r="I372" i="10"/>
  <c r="I250" i="10"/>
  <c r="I386" i="10"/>
  <c r="I287" i="10"/>
  <c r="I283" i="10"/>
  <c r="I174" i="10"/>
  <c r="I27" i="10"/>
  <c r="I18" i="10"/>
  <c r="I15" i="10"/>
  <c r="I279" i="10"/>
  <c r="I100" i="10"/>
  <c r="I231" i="10"/>
  <c r="I35" i="10"/>
  <c r="I488" i="10"/>
  <c r="I238" i="10"/>
  <c r="I46" i="10"/>
  <c r="I337" i="10"/>
  <c r="I402" i="10"/>
  <c r="I487" i="10"/>
  <c r="I230" i="10"/>
  <c r="I294" i="10"/>
  <c r="I81" i="10"/>
  <c r="I280" i="10"/>
  <c r="I444" i="10"/>
  <c r="I304" i="10"/>
  <c r="I59" i="10"/>
  <c r="I474" i="10"/>
  <c r="I38" i="10"/>
  <c r="I226" i="10"/>
  <c r="I362" i="10"/>
  <c r="I263" i="10"/>
  <c r="I259" i="10"/>
  <c r="I129" i="10"/>
  <c r="I464" i="10"/>
  <c r="I454" i="10"/>
  <c r="I334" i="10"/>
  <c r="I178" i="10"/>
  <c r="I416" i="10"/>
  <c r="I343" i="10"/>
  <c r="I430" i="10"/>
  <c r="I128" i="10"/>
  <c r="I37" i="10"/>
  <c r="I357" i="10"/>
  <c r="I493" i="10"/>
  <c r="I354" i="10"/>
  <c r="I159" i="10"/>
  <c r="I426" i="10"/>
  <c r="I104" i="10"/>
  <c r="I127" i="10"/>
  <c r="I39" i="10"/>
  <c r="I36" i="10"/>
  <c r="I367" i="10"/>
  <c r="I227" i="10"/>
  <c r="I229" i="10"/>
  <c r="I182" i="10"/>
  <c r="I255" i="10"/>
  <c r="I291" i="10"/>
  <c r="I466" i="10"/>
  <c r="I202" i="10"/>
  <c r="I290" i="10"/>
  <c r="I239" i="10"/>
  <c r="I235" i="10"/>
  <c r="I31" i="10"/>
  <c r="I302" i="10"/>
  <c r="I397" i="10"/>
  <c r="I286" i="10"/>
  <c r="I40" i="10"/>
  <c r="I146" i="10"/>
  <c r="I163" i="10"/>
  <c r="I206" i="10"/>
  <c r="I319" i="10"/>
  <c r="I377" i="10"/>
  <c r="I65" i="10"/>
  <c r="I91" i="10"/>
  <c r="I440" i="10"/>
  <c r="I472" i="10"/>
  <c r="I76" i="10"/>
  <c r="I209" i="10"/>
  <c r="I445" i="10"/>
  <c r="I390" i="10"/>
  <c r="I395" i="10"/>
  <c r="I66" i="10"/>
  <c r="I8" i="10"/>
  <c r="I356" i="10"/>
  <c r="I19" i="10"/>
  <c r="I339" i="10"/>
  <c r="I310" i="10"/>
  <c r="I243" i="10"/>
  <c r="I311" i="10"/>
  <c r="I23" i="10"/>
  <c r="I465" i="10"/>
  <c r="I122" i="10"/>
  <c r="I477" i="10"/>
  <c r="I497" i="10"/>
  <c r="I210" i="10"/>
  <c r="I87" i="10"/>
  <c r="I200" i="10"/>
  <c r="I195" i="10"/>
  <c r="I223" i="10"/>
  <c r="I181" i="10"/>
  <c r="I74" i="10"/>
  <c r="I25" i="10"/>
  <c r="I463" i="10"/>
  <c r="I309" i="10"/>
  <c r="I342" i="10"/>
  <c r="I419" i="10"/>
  <c r="I272" i="10"/>
  <c r="I73" i="10"/>
  <c r="I495" i="10"/>
  <c r="I78" i="10"/>
  <c r="I422" i="10"/>
  <c r="I142" i="10"/>
  <c r="I329" i="10"/>
  <c r="I219" i="10"/>
  <c r="I490" i="10"/>
  <c r="I327" i="10"/>
  <c r="I441" i="10"/>
  <c r="I98" i="10"/>
  <c r="I453" i="10"/>
  <c r="I401" i="10"/>
  <c r="I171" i="10"/>
  <c r="I56" i="10"/>
  <c r="I113" i="10"/>
  <c r="I151" i="10"/>
  <c r="I133" i="10"/>
  <c r="I67" i="10"/>
  <c r="I429" i="10"/>
  <c r="I17" i="10"/>
  <c r="I496" i="10"/>
  <c r="I6" i="10"/>
  <c r="I396" i="10"/>
  <c r="I352" i="10"/>
  <c r="I55" i="10"/>
  <c r="I330" i="10"/>
  <c r="I180" i="10"/>
  <c r="I282" i="10"/>
  <c r="I382" i="10"/>
  <c r="I300" i="10"/>
  <c r="I281" i="10"/>
  <c r="I233" i="10"/>
  <c r="I392" i="10"/>
  <c r="I459" i="10"/>
  <c r="I123" i="10"/>
  <c r="I157" i="10"/>
  <c r="I307" i="10"/>
  <c r="I417" i="10"/>
  <c r="I393" i="10"/>
  <c r="I450" i="10"/>
  <c r="I321" i="10"/>
  <c r="I313" i="10"/>
  <c r="I326" i="10"/>
  <c r="I177" i="10"/>
  <c r="I289" i="10"/>
  <c r="I213" i="10"/>
  <c r="I153" i="10"/>
  <c r="I265" i="10"/>
  <c r="I189" i="10"/>
  <c r="I166" i="10"/>
  <c r="I485" i="10"/>
  <c r="I193" i="10"/>
  <c r="I165" i="10"/>
  <c r="I22" i="10"/>
  <c r="I72" i="10"/>
  <c r="I262" i="10"/>
  <c r="I486" i="10"/>
  <c r="I179" i="10"/>
  <c r="I461" i="10"/>
  <c r="I145" i="10"/>
  <c r="I141" i="10"/>
  <c r="I371" i="10"/>
  <c r="I90" i="10"/>
  <c r="I360" i="10"/>
  <c r="I54" i="10"/>
  <c r="I92" i="10"/>
  <c r="I439" i="10"/>
  <c r="I434" i="10"/>
  <c r="I245" i="10"/>
  <c r="I408" i="10"/>
  <c r="I404" i="10"/>
  <c r="I347" i="10"/>
  <c r="I60" i="10"/>
  <c r="I11" i="10"/>
  <c r="I387" i="10"/>
  <c r="I277" i="10"/>
  <c r="I116" i="10"/>
  <c r="I398" i="10"/>
  <c r="I44" i="10"/>
  <c r="I214" i="10"/>
  <c r="I221" i="10"/>
  <c r="I384" i="10"/>
  <c r="I380" i="10"/>
  <c r="I275" i="10"/>
  <c r="I414" i="10"/>
  <c r="I462" i="10"/>
  <c r="I232" i="10"/>
  <c r="I108" i="10"/>
  <c r="I42" i="10"/>
  <c r="I68" i="10"/>
  <c r="I57" i="10"/>
  <c r="I197" i="10"/>
  <c r="I492" i="10"/>
  <c r="I173" i="10"/>
  <c r="I336" i="10"/>
  <c r="I332" i="10"/>
  <c r="I315" i="10"/>
  <c r="I126" i="10"/>
  <c r="I204" i="10"/>
  <c r="I107" i="10"/>
  <c r="I325" i="10"/>
  <c r="I99" i="10"/>
  <c r="I48" i="10"/>
  <c r="I407" i="10"/>
  <c r="I198" i="10"/>
  <c r="I484" i="10"/>
  <c r="I120" i="10"/>
  <c r="I260" i="10"/>
  <c r="I267" i="10"/>
  <c r="I89" i="10"/>
  <c r="I85" i="10"/>
  <c r="I318" i="10"/>
  <c r="I175" i="10"/>
  <c r="I268" i="10"/>
  <c r="I378" i="10"/>
  <c r="I53" i="10"/>
  <c r="I340" i="10"/>
  <c r="I96" i="10"/>
  <c r="I212" i="10"/>
  <c r="I316" i="10"/>
  <c r="I28" i="10"/>
  <c r="H5" i="10"/>
  <c r="I5" i="10" s="1"/>
  <c r="I292" i="10"/>
  <c r="I136" i="10"/>
  <c r="I455" i="10"/>
  <c r="I88" i="10"/>
  <c r="I394" i="10"/>
  <c r="I410" i="10"/>
  <c r="C445" i="10"/>
  <c r="C73" i="10"/>
  <c r="C459" i="10"/>
  <c r="C358" i="10"/>
  <c r="C261" i="10"/>
  <c r="C164" i="10"/>
  <c r="C67" i="10"/>
  <c r="C321" i="10"/>
  <c r="C481" i="10"/>
  <c r="C375" i="10"/>
  <c r="C278" i="10"/>
  <c r="C397" i="10"/>
  <c r="C300" i="10"/>
  <c r="C395" i="10"/>
  <c r="C322" i="10"/>
  <c r="C224" i="10"/>
  <c r="C343" i="10"/>
  <c r="C318" i="10"/>
  <c r="C437" i="10"/>
  <c r="C388" i="10"/>
  <c r="C146" i="10"/>
  <c r="C492" i="10"/>
  <c r="C49" i="10"/>
  <c r="C431" i="10"/>
  <c r="C334" i="10"/>
  <c r="C237" i="10"/>
  <c r="C43" i="10"/>
  <c r="C225" i="10"/>
  <c r="C468" i="10"/>
  <c r="C25" i="10"/>
  <c r="C407" i="10"/>
  <c r="C310" i="10"/>
  <c r="C213" i="10"/>
  <c r="C116" i="10"/>
  <c r="C19" i="10"/>
  <c r="C153" i="10"/>
  <c r="C424" i="10"/>
  <c r="C327" i="10"/>
  <c r="C230" i="10"/>
  <c r="C349" i="10"/>
  <c r="C252" i="10"/>
  <c r="C347" i="10"/>
  <c r="C274" i="10"/>
  <c r="C176" i="10"/>
  <c r="C295" i="10"/>
  <c r="C270" i="10"/>
  <c r="C389" i="10"/>
  <c r="C340" i="10"/>
  <c r="C98" i="10"/>
  <c r="C490" i="10"/>
  <c r="C491" i="10"/>
  <c r="C383" i="10"/>
  <c r="C286" i="10"/>
  <c r="C189" i="10"/>
  <c r="C92" i="10"/>
  <c r="C483" i="10"/>
  <c r="C81" i="10"/>
  <c r="C400" i="10"/>
  <c r="C303" i="10"/>
  <c r="C206" i="10"/>
  <c r="C325" i="10"/>
  <c r="C228" i="10"/>
  <c r="C323" i="10"/>
  <c r="C250" i="10"/>
  <c r="C152" i="10"/>
  <c r="C271" i="10"/>
  <c r="C246" i="10"/>
  <c r="C365" i="10"/>
  <c r="C316" i="10"/>
  <c r="C74" i="10"/>
  <c r="C489" i="10"/>
  <c r="C460" i="10"/>
  <c r="C359" i="10"/>
  <c r="C262" i="10"/>
  <c r="C165" i="10"/>
  <c r="C68" i="10"/>
  <c r="C453" i="10"/>
  <c r="C482" i="10"/>
  <c r="C376" i="10"/>
  <c r="C279" i="10"/>
  <c r="C182" i="10"/>
  <c r="C301" i="10"/>
  <c r="C204" i="10"/>
  <c r="C299" i="10"/>
  <c r="C226" i="10"/>
  <c r="C128" i="10"/>
  <c r="C247" i="10"/>
  <c r="C222" i="10"/>
  <c r="C341" i="10"/>
  <c r="C292" i="10"/>
  <c r="C50" i="10"/>
  <c r="C465" i="10"/>
  <c r="C432" i="10"/>
  <c r="C335" i="10"/>
  <c r="C238" i="10"/>
  <c r="C141" i="10"/>
  <c r="C44" i="10"/>
  <c r="C426" i="10"/>
  <c r="C452" i="10"/>
  <c r="C352" i="10"/>
  <c r="C255" i="10"/>
  <c r="C158" i="10"/>
  <c r="C277" i="10"/>
  <c r="C180" i="10"/>
  <c r="C275" i="10"/>
  <c r="C202" i="10"/>
  <c r="C104" i="10"/>
  <c r="C223" i="10"/>
  <c r="C198" i="10"/>
  <c r="C317" i="10"/>
  <c r="C268" i="10"/>
  <c r="C26" i="10"/>
  <c r="C441" i="10"/>
  <c r="C408" i="10"/>
  <c r="C311" i="10"/>
  <c r="C214" i="10"/>
  <c r="C117" i="10"/>
  <c r="C20" i="10"/>
  <c r="C402" i="10"/>
  <c r="C425" i="10"/>
  <c r="C328" i="10"/>
  <c r="C231" i="10"/>
  <c r="C134" i="10"/>
  <c r="C253" i="10"/>
  <c r="C156" i="10"/>
  <c r="C251" i="10"/>
  <c r="C178" i="10"/>
  <c r="C80" i="10"/>
  <c r="C199" i="10"/>
  <c r="C174" i="10"/>
  <c r="C293" i="10"/>
  <c r="C244" i="10"/>
  <c r="C494" i="10"/>
  <c r="C384" i="10"/>
  <c r="C287" i="10"/>
  <c r="C190" i="10"/>
  <c r="C93" i="10"/>
  <c r="C484" i="10"/>
  <c r="C378" i="10"/>
  <c r="C401" i="10"/>
  <c r="C304" i="10"/>
  <c r="C207" i="10"/>
  <c r="C110" i="10"/>
  <c r="C229" i="10"/>
  <c r="C132" i="10"/>
  <c r="C227" i="10"/>
  <c r="C154" i="10"/>
  <c r="C56" i="10"/>
  <c r="C175" i="10"/>
  <c r="C150" i="10"/>
  <c r="C269" i="10"/>
  <c r="C220" i="10"/>
  <c r="C461" i="10"/>
  <c r="C360" i="10"/>
  <c r="C263" i="10"/>
  <c r="C166" i="10"/>
  <c r="C69" i="10"/>
  <c r="C454" i="10"/>
  <c r="C354" i="10"/>
  <c r="C377" i="10"/>
  <c r="C280" i="10"/>
  <c r="C183" i="10"/>
  <c r="C86" i="10"/>
  <c r="C205" i="10"/>
  <c r="C108" i="10"/>
  <c r="C203" i="10"/>
  <c r="C130" i="10"/>
  <c r="C32" i="10"/>
  <c r="C151" i="10"/>
  <c r="C126" i="10"/>
  <c r="C245" i="10"/>
  <c r="C196" i="10"/>
  <c r="C433" i="10"/>
  <c r="C336" i="10"/>
  <c r="C239" i="10"/>
  <c r="C142" i="10"/>
  <c r="C45" i="10"/>
  <c r="C427" i="10"/>
  <c r="C330" i="10"/>
  <c r="C353" i="10"/>
  <c r="C256" i="10"/>
  <c r="C159" i="10"/>
  <c r="C62" i="10"/>
  <c r="C181" i="10"/>
  <c r="C84" i="10"/>
  <c r="C179" i="10"/>
  <c r="C106" i="10"/>
  <c r="C8" i="10"/>
  <c r="C127" i="10"/>
  <c r="C102" i="10"/>
  <c r="C221" i="10"/>
  <c r="C172" i="10"/>
  <c r="C409" i="10"/>
  <c r="C312" i="10"/>
  <c r="C215" i="10"/>
  <c r="C118" i="10"/>
  <c r="C21" i="10"/>
  <c r="C403" i="10"/>
  <c r="C306" i="10"/>
  <c r="C329" i="10"/>
  <c r="C232" i="10"/>
  <c r="C135" i="10"/>
  <c r="C38" i="10"/>
  <c r="C157" i="10"/>
  <c r="C60" i="10"/>
  <c r="C155" i="10"/>
  <c r="C82" i="10"/>
  <c r="C463" i="10"/>
  <c r="C103" i="10"/>
  <c r="C78" i="10"/>
  <c r="C197" i="10"/>
  <c r="C148" i="10"/>
  <c r="C385" i="10"/>
  <c r="C288" i="10"/>
  <c r="C191" i="10"/>
  <c r="C94" i="10"/>
  <c r="C485" i="10"/>
  <c r="C379" i="10"/>
  <c r="C282" i="10"/>
  <c r="C305" i="10"/>
  <c r="C208" i="10"/>
  <c r="C111" i="10"/>
  <c r="C14" i="10"/>
  <c r="C133" i="10"/>
  <c r="C36" i="10"/>
  <c r="C131" i="10"/>
  <c r="C58" i="10"/>
  <c r="C387" i="10"/>
  <c r="C79" i="10"/>
  <c r="C54" i="10"/>
  <c r="C173" i="10"/>
  <c r="C124" i="10"/>
  <c r="C361" i="10"/>
  <c r="C264" i="10"/>
  <c r="C167" i="10"/>
  <c r="C70" i="10"/>
  <c r="C456" i="10"/>
  <c r="C355" i="10"/>
  <c r="C258" i="10"/>
  <c r="C281" i="10"/>
  <c r="C184" i="10"/>
  <c r="C87" i="10"/>
  <c r="C442" i="10"/>
  <c r="C109" i="10"/>
  <c r="C12" i="10"/>
  <c r="C107" i="10"/>
  <c r="C34" i="10"/>
  <c r="C363" i="10"/>
  <c r="C55" i="10"/>
  <c r="C30" i="10"/>
  <c r="C149" i="10"/>
  <c r="C100" i="10"/>
  <c r="C337" i="10"/>
  <c r="C240" i="10"/>
  <c r="C143" i="10"/>
  <c r="C46" i="10"/>
  <c r="C428" i="10"/>
  <c r="C331" i="10"/>
  <c r="C234" i="10"/>
  <c r="C257" i="10"/>
  <c r="C160" i="10"/>
  <c r="C63" i="10"/>
  <c r="C369" i="10"/>
  <c r="C85" i="10"/>
  <c r="C473" i="10"/>
  <c r="C83" i="10"/>
  <c r="C10" i="10"/>
  <c r="C315" i="10"/>
  <c r="C31" i="10"/>
  <c r="C6" i="10"/>
  <c r="C125" i="10"/>
  <c r="C76" i="10"/>
  <c r="C313" i="10"/>
  <c r="C216" i="10"/>
  <c r="C119" i="10"/>
  <c r="C22" i="10"/>
  <c r="C404" i="10"/>
  <c r="C307" i="10"/>
  <c r="C210" i="10"/>
  <c r="C233" i="10"/>
  <c r="C136" i="10"/>
  <c r="C39" i="10"/>
  <c r="C273" i="10"/>
  <c r="C61" i="10"/>
  <c r="C393" i="10"/>
  <c r="C59" i="10"/>
  <c r="C472" i="10"/>
  <c r="C267" i="10"/>
  <c r="C7" i="10"/>
  <c r="C435" i="10"/>
  <c r="C101" i="10"/>
  <c r="C52" i="10"/>
  <c r="C289" i="10"/>
  <c r="C192" i="10"/>
  <c r="C95" i="10"/>
  <c r="C486" i="10"/>
  <c r="C380" i="10"/>
  <c r="C283" i="10"/>
  <c r="C186" i="10"/>
  <c r="C209" i="10"/>
  <c r="C112" i="10"/>
  <c r="C15" i="10"/>
  <c r="C177" i="10"/>
  <c r="C37" i="10"/>
  <c r="C345" i="10"/>
  <c r="C35" i="10"/>
  <c r="C440" i="10"/>
  <c r="C195" i="10"/>
  <c r="C496" i="10"/>
  <c r="C411" i="10"/>
  <c r="C77" i="10"/>
  <c r="C28" i="10"/>
  <c r="B5" i="10"/>
  <c r="C5" i="10" s="1"/>
  <c r="C265" i="10"/>
  <c r="C168" i="10"/>
  <c r="C71" i="10"/>
  <c r="C457" i="10"/>
  <c r="C356" i="10"/>
  <c r="C259" i="10"/>
  <c r="C162" i="10"/>
  <c r="C185" i="10"/>
  <c r="C88" i="10"/>
  <c r="C478" i="10"/>
  <c r="C105" i="10"/>
  <c r="C13" i="10"/>
  <c r="C297" i="10"/>
  <c r="C11" i="10"/>
  <c r="C416" i="10"/>
  <c r="C147" i="10"/>
  <c r="C410" i="10"/>
  <c r="C339" i="10"/>
  <c r="C53" i="10"/>
  <c r="C434" i="10"/>
  <c r="C479" i="10"/>
  <c r="C241" i="10"/>
  <c r="C144" i="10"/>
  <c r="C47" i="10"/>
  <c r="C429" i="10"/>
  <c r="C332" i="10"/>
  <c r="C235" i="10"/>
  <c r="C138" i="10"/>
  <c r="C161" i="10"/>
  <c r="C64" i="10"/>
  <c r="C449" i="10"/>
  <c r="C9" i="10"/>
  <c r="C476" i="10"/>
  <c r="C249" i="10"/>
  <c r="C33" i="10"/>
  <c r="C392" i="10"/>
  <c r="C99" i="10"/>
  <c r="C338" i="10"/>
  <c r="C291" i="10"/>
  <c r="C29" i="10"/>
  <c r="C314" i="10"/>
  <c r="C455" i="10"/>
  <c r="C217" i="10"/>
  <c r="C120" i="10"/>
  <c r="C23" i="10"/>
  <c r="C405" i="10"/>
  <c r="C308" i="10"/>
  <c r="C211" i="10"/>
  <c r="C114" i="10"/>
  <c r="C137" i="10"/>
  <c r="C40" i="10"/>
  <c r="C422" i="10"/>
  <c r="C462" i="10"/>
  <c r="C446" i="10"/>
  <c r="C201" i="10"/>
  <c r="C474" i="10"/>
  <c r="C368" i="10"/>
  <c r="C27" i="10"/>
  <c r="C467" i="10"/>
  <c r="C243" i="10"/>
  <c r="C497" i="10"/>
  <c r="C290" i="10"/>
  <c r="C495" i="10"/>
  <c r="C193" i="10"/>
  <c r="C96" i="10"/>
  <c r="C487" i="10"/>
  <c r="C381" i="10"/>
  <c r="C284" i="10"/>
  <c r="C187" i="10"/>
  <c r="C90" i="10"/>
  <c r="C113" i="10"/>
  <c r="C16" i="10"/>
  <c r="C398" i="10"/>
  <c r="C386" i="10"/>
  <c r="C420" i="10"/>
  <c r="C129" i="10"/>
  <c r="C443" i="10"/>
  <c r="C344" i="10"/>
  <c r="C470" i="10"/>
  <c r="C438" i="10"/>
  <c r="C219" i="10"/>
  <c r="C51" i="10"/>
  <c r="C266" i="10"/>
  <c r="C471" i="10"/>
  <c r="C169" i="10"/>
  <c r="C72" i="10"/>
  <c r="C458" i="10"/>
  <c r="C357" i="10"/>
  <c r="C260" i="10"/>
  <c r="C163" i="10"/>
  <c r="C66" i="10"/>
  <c r="C89" i="10"/>
  <c r="C480" i="10"/>
  <c r="C374" i="10"/>
  <c r="C362" i="10"/>
  <c r="C396" i="10"/>
  <c r="C57" i="10"/>
  <c r="C418" i="10"/>
  <c r="C320" i="10"/>
  <c r="C439" i="10"/>
  <c r="C414" i="10"/>
  <c r="C171" i="10"/>
  <c r="C498" i="10"/>
  <c r="C242" i="10"/>
  <c r="C447" i="10"/>
  <c r="C145" i="10"/>
  <c r="C48" i="10"/>
  <c r="C430" i="10"/>
  <c r="C333" i="10"/>
  <c r="C236" i="10"/>
  <c r="C139" i="10"/>
  <c r="C42" i="10"/>
  <c r="C65" i="10"/>
  <c r="C450" i="10"/>
  <c r="C350" i="10"/>
  <c r="C477" i="10"/>
  <c r="C372" i="10"/>
  <c r="C475" i="10"/>
  <c r="C394" i="10"/>
  <c r="C296" i="10"/>
  <c r="C415" i="10"/>
  <c r="C390" i="10"/>
  <c r="C123" i="10"/>
  <c r="C464" i="10"/>
  <c r="C218" i="10"/>
  <c r="C493" i="10"/>
  <c r="C121" i="10"/>
  <c r="C24" i="10"/>
  <c r="C406" i="10"/>
  <c r="C309" i="10"/>
  <c r="C212" i="10"/>
  <c r="C115" i="10"/>
  <c r="C18" i="10"/>
  <c r="C41" i="10"/>
  <c r="C423" i="10"/>
  <c r="C326" i="10"/>
  <c r="C448" i="10"/>
  <c r="C348" i="10"/>
  <c r="C444" i="10"/>
  <c r="C370" i="10"/>
  <c r="C272" i="10"/>
  <c r="C391" i="10"/>
  <c r="C366" i="10"/>
  <c r="C75" i="10"/>
  <c r="C436" i="10"/>
  <c r="C194" i="10"/>
  <c r="C469" i="10"/>
  <c r="C97" i="10"/>
  <c r="C488" i="10"/>
  <c r="C382" i="10"/>
  <c r="C285" i="10"/>
  <c r="C188" i="10"/>
  <c r="C91" i="10"/>
  <c r="C417" i="10"/>
  <c r="C17" i="10"/>
  <c r="C399" i="10"/>
  <c r="C302" i="10"/>
  <c r="C421" i="10"/>
  <c r="C324" i="10"/>
  <c r="C419" i="10"/>
  <c r="C346" i="10"/>
  <c r="C248" i="10"/>
  <c r="C367" i="10"/>
  <c r="C342" i="10"/>
  <c r="C466" i="10"/>
  <c r="C412" i="10"/>
  <c r="C170" i="10"/>
  <c r="C122" i="10"/>
  <c r="C140" i="10"/>
  <c r="C451" i="10"/>
  <c r="C351" i="10"/>
  <c r="C254" i="10"/>
  <c r="C373" i="10"/>
  <c r="C276" i="10"/>
  <c r="C371" i="10"/>
  <c r="C298" i="10"/>
  <c r="C200" i="10"/>
  <c r="C319" i="10"/>
  <c r="C294" i="10"/>
  <c r="C413" i="10"/>
  <c r="C364" i="10"/>
  <c r="L69" i="10"/>
  <c r="L472" i="10"/>
  <c r="L399" i="10"/>
  <c r="L325" i="10"/>
  <c r="L252" i="10"/>
  <c r="L179" i="10"/>
  <c r="L106" i="10"/>
  <c r="L32" i="10"/>
  <c r="L462" i="10"/>
  <c r="L388" i="10"/>
  <c r="L291" i="10"/>
  <c r="L190" i="10"/>
  <c r="L441" i="10"/>
  <c r="L91" i="10"/>
  <c r="L258" i="10"/>
  <c r="L425" i="10"/>
  <c r="L417" i="10"/>
  <c r="L355" i="10"/>
  <c r="L105" i="10"/>
  <c r="L48" i="10"/>
  <c r="L21" i="10"/>
  <c r="L424" i="10"/>
  <c r="L351" i="10"/>
  <c r="L277" i="10"/>
  <c r="L204" i="10"/>
  <c r="L131" i="10"/>
  <c r="L58" i="10"/>
  <c r="L487" i="10"/>
  <c r="L414" i="10"/>
  <c r="L340" i="10"/>
  <c r="L243" i="10"/>
  <c r="L142" i="10"/>
  <c r="L329" i="10"/>
  <c r="L494" i="10"/>
  <c r="L143" i="10"/>
  <c r="L307" i="10"/>
  <c r="L305" i="10"/>
  <c r="L240" i="10"/>
  <c r="L403" i="10"/>
  <c r="L401" i="10"/>
  <c r="L476" i="10"/>
  <c r="L327" i="10"/>
  <c r="L180" i="10"/>
  <c r="L107" i="10"/>
  <c r="L34" i="10"/>
  <c r="L463" i="10"/>
  <c r="L390" i="10"/>
  <c r="L316" i="10"/>
  <c r="L219" i="10"/>
  <c r="L118" i="10"/>
  <c r="L266" i="10"/>
  <c r="L86" i="10"/>
  <c r="L249" i="10"/>
  <c r="L242" i="10"/>
  <c r="L185" i="10"/>
  <c r="L345" i="10"/>
  <c r="L338" i="10"/>
  <c r="L400" i="10"/>
  <c r="L253" i="10"/>
  <c r="L452" i="10"/>
  <c r="L376" i="10"/>
  <c r="L303" i="10"/>
  <c r="L229" i="10"/>
  <c r="L156" i="10"/>
  <c r="L83" i="10"/>
  <c r="L10" i="10"/>
  <c r="L439" i="10"/>
  <c r="L366" i="10"/>
  <c r="L292" i="10"/>
  <c r="L195" i="10"/>
  <c r="L94" i="10"/>
  <c r="L211" i="10"/>
  <c r="L378" i="10"/>
  <c r="L25" i="10"/>
  <c r="L192" i="10"/>
  <c r="L187" i="10"/>
  <c r="L122" i="10"/>
  <c r="L288" i="10"/>
  <c r="L283" i="10"/>
  <c r="L328" i="10"/>
  <c r="L35" i="10"/>
  <c r="L391" i="10"/>
  <c r="L147" i="10"/>
  <c r="L263" i="10"/>
  <c r="L72" i="10"/>
  <c r="L428" i="10"/>
  <c r="L352" i="10"/>
  <c r="L279" i="10"/>
  <c r="L205" i="10"/>
  <c r="L132" i="10"/>
  <c r="L59" i="10"/>
  <c r="L488" i="10"/>
  <c r="L415" i="10"/>
  <c r="L342" i="10"/>
  <c r="L268" i="10"/>
  <c r="L171" i="10"/>
  <c r="L70" i="10"/>
  <c r="L153" i="10"/>
  <c r="L317" i="10"/>
  <c r="L482" i="10"/>
  <c r="L137" i="10"/>
  <c r="L129" i="10"/>
  <c r="L67" i="10"/>
  <c r="L233" i="10"/>
  <c r="L225" i="10"/>
  <c r="L255" i="10"/>
  <c r="L108" i="10"/>
  <c r="L464" i="10"/>
  <c r="L318" i="10"/>
  <c r="L244" i="10"/>
  <c r="L46" i="10"/>
  <c r="L96" i="10"/>
  <c r="L427" i="10"/>
  <c r="L74" i="10"/>
  <c r="L170" i="10"/>
  <c r="K5" i="10"/>
  <c r="L404" i="10"/>
  <c r="L181" i="10"/>
  <c r="L477" i="10"/>
  <c r="L380" i="10"/>
  <c r="L304" i="10"/>
  <c r="L231" i="10"/>
  <c r="L157" i="10"/>
  <c r="L84" i="10"/>
  <c r="L11" i="10"/>
  <c r="L453" i="10"/>
  <c r="L356" i="10"/>
  <c r="L280" i="10"/>
  <c r="L207" i="10"/>
  <c r="L133" i="10"/>
  <c r="L60" i="10"/>
  <c r="L490" i="10"/>
  <c r="L429" i="10"/>
  <c r="L332" i="10"/>
  <c r="L256" i="10"/>
  <c r="L183" i="10"/>
  <c r="L109" i="10"/>
  <c r="L36" i="10"/>
  <c r="L405" i="10"/>
  <c r="L308" i="10"/>
  <c r="L232" i="10"/>
  <c r="L159" i="10"/>
  <c r="L85" i="10"/>
  <c r="L12" i="10"/>
  <c r="L381" i="10"/>
  <c r="L284" i="10"/>
  <c r="L208" i="10"/>
  <c r="L135" i="10"/>
  <c r="L61" i="10"/>
  <c r="L491" i="10"/>
  <c r="L418" i="10"/>
  <c r="L344" i="10"/>
  <c r="L271" i="10"/>
  <c r="L198" i="10"/>
  <c r="L124" i="10"/>
  <c r="L27" i="10"/>
  <c r="L273" i="10"/>
  <c r="L326" i="10"/>
  <c r="L489" i="10"/>
  <c r="L139" i="10"/>
  <c r="L306" i="10"/>
  <c r="L302" i="10"/>
  <c r="L239" i="10"/>
  <c r="L47" i="10"/>
  <c r="L337" i="10"/>
  <c r="L287" i="10"/>
  <c r="L357" i="10"/>
  <c r="L260" i="10"/>
  <c r="L184" i="10"/>
  <c r="L111" i="10"/>
  <c r="L37" i="10"/>
  <c r="L467" i="10"/>
  <c r="L394" i="10"/>
  <c r="L320" i="10"/>
  <c r="L247" i="10"/>
  <c r="L174" i="10"/>
  <c r="L100" i="10"/>
  <c r="L478" i="10"/>
  <c r="L216" i="10"/>
  <c r="L265" i="10"/>
  <c r="L432" i="10"/>
  <c r="L81" i="10"/>
  <c r="L245" i="10"/>
  <c r="L241" i="10"/>
  <c r="L182" i="10"/>
  <c r="L457" i="10"/>
  <c r="L282" i="10"/>
  <c r="L121" i="10"/>
  <c r="L39" i="10"/>
  <c r="L43" i="10"/>
  <c r="L73" i="10"/>
  <c r="L110" i="10"/>
  <c r="L333" i="10"/>
  <c r="L236" i="10"/>
  <c r="L160" i="10"/>
  <c r="L87" i="10"/>
  <c r="L13" i="10"/>
  <c r="L443" i="10"/>
  <c r="L370" i="10"/>
  <c r="L296" i="10"/>
  <c r="L223" i="10"/>
  <c r="L150" i="10"/>
  <c r="L76" i="10"/>
  <c r="L454" i="10"/>
  <c r="L161" i="10"/>
  <c r="L210" i="10"/>
  <c r="L377" i="10"/>
  <c r="L24" i="10"/>
  <c r="L191" i="10"/>
  <c r="L186" i="10"/>
  <c r="L402" i="10"/>
  <c r="L221" i="10"/>
  <c r="L248" i="10"/>
  <c r="L71" i="10"/>
  <c r="L309" i="10"/>
  <c r="L212" i="10"/>
  <c r="L136" i="10"/>
  <c r="L63" i="10"/>
  <c r="L492" i="10"/>
  <c r="L419" i="10"/>
  <c r="L346" i="10"/>
  <c r="L272" i="10"/>
  <c r="L199" i="10"/>
  <c r="L126" i="10"/>
  <c r="L52" i="10"/>
  <c r="L430" i="10"/>
  <c r="L98" i="10"/>
  <c r="L149" i="10"/>
  <c r="L314" i="10"/>
  <c r="L481" i="10"/>
  <c r="L134" i="10"/>
  <c r="L125" i="10"/>
  <c r="L66" i="10"/>
  <c r="L341" i="10"/>
  <c r="L167" i="10"/>
  <c r="L188" i="10"/>
  <c r="L468" i="10"/>
  <c r="L395" i="10"/>
  <c r="L175" i="10"/>
  <c r="L102" i="10"/>
  <c r="L28" i="10"/>
  <c r="L406" i="10"/>
  <c r="L95" i="10"/>
  <c r="L259" i="10"/>
  <c r="L426" i="10"/>
  <c r="L461" i="10"/>
  <c r="L285" i="10"/>
  <c r="L112" i="10"/>
  <c r="L261" i="10"/>
  <c r="L164" i="10"/>
  <c r="L88" i="10"/>
  <c r="L15" i="10"/>
  <c r="L444" i="10"/>
  <c r="L371" i="10"/>
  <c r="L298" i="10"/>
  <c r="L224" i="10"/>
  <c r="L151" i="10"/>
  <c r="L78" i="10"/>
  <c r="L483" i="10"/>
  <c r="L382" i="10"/>
  <c r="L446" i="10"/>
  <c r="L38" i="10"/>
  <c r="L201" i="10"/>
  <c r="L365" i="10"/>
  <c r="L18" i="10"/>
  <c r="L14" i="10"/>
  <c r="L407" i="10"/>
  <c r="L230" i="10"/>
  <c r="L49" i="10"/>
  <c r="L40" i="10"/>
  <c r="L396" i="10"/>
  <c r="L250" i="10"/>
  <c r="L176" i="10"/>
  <c r="L103" i="10"/>
  <c r="L435" i="10"/>
  <c r="L334" i="10"/>
  <c r="L434" i="10"/>
  <c r="L177" i="10"/>
  <c r="L408" i="10"/>
  <c r="L114" i="10"/>
  <c r="L237" i="10"/>
  <c r="L140" i="10"/>
  <c r="L64" i="10"/>
  <c r="L493" i="10"/>
  <c r="L420" i="10"/>
  <c r="L347" i="10"/>
  <c r="L274" i="10"/>
  <c r="L200" i="10"/>
  <c r="L127" i="10"/>
  <c r="L54" i="10"/>
  <c r="L459" i="10"/>
  <c r="L358" i="10"/>
  <c r="L385" i="10"/>
  <c r="L497" i="10"/>
  <c r="L144" i="10"/>
  <c r="L311" i="10"/>
  <c r="L353" i="10"/>
  <c r="L465" i="10"/>
  <c r="L350" i="10"/>
  <c r="L169" i="10"/>
  <c r="L393" i="10"/>
  <c r="L116" i="10"/>
  <c r="L323" i="10"/>
  <c r="L30" i="10"/>
  <c r="L330" i="10"/>
  <c r="L254" i="10"/>
  <c r="L289" i="10"/>
  <c r="L335" i="10"/>
  <c r="L213" i="10"/>
  <c r="L469" i="10"/>
  <c r="L189" i="10"/>
  <c r="L92" i="10"/>
  <c r="L16" i="10"/>
  <c r="L445" i="10"/>
  <c r="L372" i="10"/>
  <c r="L299" i="10"/>
  <c r="L165" i="10"/>
  <c r="L68" i="10"/>
  <c r="L495" i="10"/>
  <c r="L421" i="10"/>
  <c r="L348" i="10"/>
  <c r="L275" i="10"/>
  <c r="L141" i="10"/>
  <c r="L44" i="10"/>
  <c r="L471" i="10"/>
  <c r="L397" i="10"/>
  <c r="L324" i="10"/>
  <c r="L251" i="10"/>
  <c r="L117" i="10"/>
  <c r="L20" i="10"/>
  <c r="L447" i="10"/>
  <c r="L373" i="10"/>
  <c r="L300" i="10"/>
  <c r="L227" i="10"/>
  <c r="L93" i="10"/>
  <c r="L496" i="10"/>
  <c r="L423" i="10"/>
  <c r="L349" i="10"/>
  <c r="L276" i="10"/>
  <c r="L203" i="10"/>
  <c r="L130" i="10"/>
  <c r="L56" i="10"/>
  <c r="L486" i="10"/>
  <c r="L412" i="10"/>
  <c r="L315" i="10"/>
  <c r="L214" i="10"/>
  <c r="L42" i="10"/>
  <c r="L146" i="10"/>
  <c r="L313" i="10"/>
  <c r="L480" i="10"/>
  <c r="L475" i="10"/>
  <c r="L410" i="10"/>
  <c r="L451" i="10"/>
  <c r="L163" i="10"/>
  <c r="L367" i="10"/>
  <c r="L363" i="10"/>
  <c r="L383" i="10"/>
  <c r="L23" i="10"/>
  <c r="L234" i="10"/>
  <c r="L62" i="10"/>
  <c r="L354" i="10"/>
  <c r="L45" i="10"/>
  <c r="L343" i="10"/>
  <c r="L339" i="10"/>
  <c r="L379" i="10"/>
  <c r="L362" i="10"/>
  <c r="L173" i="10"/>
  <c r="L448" i="10"/>
  <c r="L319" i="10"/>
  <c r="L267" i="10"/>
  <c r="L321" i="10"/>
  <c r="L19" i="10"/>
  <c r="L119" i="10"/>
  <c r="L375" i="10"/>
  <c r="L295" i="10"/>
  <c r="L123" i="10"/>
  <c r="L264" i="10"/>
  <c r="L479" i="10"/>
  <c r="L301" i="10"/>
  <c r="L79" i="10"/>
  <c r="L99" i="10"/>
  <c r="L209" i="10"/>
  <c r="L422" i="10"/>
  <c r="L458" i="10"/>
  <c r="L228" i="10"/>
  <c r="L55" i="10"/>
  <c r="L75" i="10"/>
  <c r="L33" i="10"/>
  <c r="L361" i="10"/>
  <c r="L115" i="10"/>
  <c r="L155" i="10"/>
  <c r="L31" i="10"/>
  <c r="L51" i="10"/>
  <c r="L433" i="10"/>
  <c r="L65" i="10"/>
  <c r="L57" i="10"/>
  <c r="L466" i="10"/>
  <c r="L7" i="10"/>
  <c r="L310" i="10"/>
  <c r="L206" i="10"/>
  <c r="L389" i="10"/>
  <c r="L450" i="10"/>
  <c r="L442" i="10"/>
  <c r="L438" i="10"/>
  <c r="L286" i="10"/>
  <c r="L145" i="10"/>
  <c r="L217" i="10"/>
  <c r="L278" i="10"/>
  <c r="L322" i="10"/>
  <c r="L294" i="10"/>
  <c r="L262" i="10"/>
  <c r="L90" i="10"/>
  <c r="L101" i="10"/>
  <c r="L53" i="10"/>
  <c r="L226" i="10"/>
  <c r="L270" i="10"/>
  <c r="L238" i="10"/>
  <c r="L29" i="10"/>
  <c r="L360" i="10"/>
  <c r="L336" i="10"/>
  <c r="L202" i="10"/>
  <c r="L246" i="10"/>
  <c r="L166" i="10"/>
  <c r="L89" i="10"/>
  <c r="L17" i="10"/>
  <c r="L281" i="10"/>
  <c r="L178" i="10"/>
  <c r="L222" i="10"/>
  <c r="L22" i="10"/>
  <c r="L26" i="10"/>
  <c r="L474" i="10"/>
  <c r="L218" i="10"/>
  <c r="L154" i="10"/>
  <c r="L6" i="10"/>
  <c r="L449" i="10"/>
  <c r="L485" i="10"/>
  <c r="L413" i="10"/>
  <c r="L456" i="10"/>
  <c r="L82" i="10"/>
  <c r="L484" i="10"/>
  <c r="L386" i="10"/>
  <c r="L431" i="10"/>
  <c r="L359" i="10"/>
  <c r="L168" i="10"/>
  <c r="L440" i="10"/>
  <c r="L460" i="10"/>
  <c r="L331" i="10"/>
  <c r="L374" i="10"/>
  <c r="L290" i="10"/>
  <c r="L113" i="10"/>
  <c r="L416" i="10"/>
  <c r="L436" i="10"/>
  <c r="L269" i="10"/>
  <c r="L197" i="10"/>
  <c r="L235" i="10"/>
  <c r="L50" i="10"/>
  <c r="L392" i="10"/>
  <c r="L364" i="10"/>
  <c r="L215" i="10"/>
  <c r="L369" i="10"/>
  <c r="L120" i="10"/>
  <c r="L455" i="10"/>
  <c r="L368" i="10"/>
  <c r="L220" i="10"/>
  <c r="L158" i="10"/>
  <c r="L312" i="10"/>
  <c r="L473" i="10"/>
  <c r="L398" i="10"/>
  <c r="L152" i="10"/>
  <c r="L196" i="10"/>
  <c r="L97" i="10"/>
  <c r="L257" i="10"/>
  <c r="L297" i="10"/>
  <c r="L162" i="10"/>
  <c r="L128" i="10"/>
  <c r="L172" i="10"/>
  <c r="L384" i="10"/>
  <c r="L194" i="10"/>
  <c r="L470" i="10"/>
  <c r="L104" i="10"/>
  <c r="L148" i="10"/>
  <c r="L41" i="10"/>
  <c r="L193" i="10"/>
  <c r="L409" i="10"/>
  <c r="L80" i="10"/>
  <c r="L411" i="10"/>
  <c r="L498" i="10"/>
  <c r="L138" i="10"/>
  <c r="L8" i="10"/>
  <c r="L387" i="10"/>
  <c r="L437" i="10"/>
  <c r="L77" i="10"/>
  <c r="L293" i="10"/>
  <c r="D5" i="10" a="1"/>
  <c r="D5" i="10" s="1"/>
  <c r="BV2" i="5"/>
  <c r="G5" i="10" a="1"/>
  <c r="G5" i="10" s="1"/>
  <c r="BW2" i="5"/>
  <c r="CC2" i="5"/>
  <c r="T5" i="10" s="1" a="1"/>
  <c r="T5" i="10" s="1"/>
  <c r="Q5" i="10" a="1"/>
  <c r="N5" i="10" a="1"/>
  <c r="N5" i="10" s="1"/>
  <c r="BX2" i="5"/>
  <c r="V5" i="10" a="1"/>
  <c r="CD5" i="5" l="1"/>
  <c r="F6" i="15" s="1"/>
  <c r="CF5" i="5" s="1"/>
  <c r="F4" i="15"/>
  <c r="CF3" i="5" s="1"/>
  <c r="X486" i="10"/>
  <c r="X462" i="10"/>
  <c r="X438" i="10"/>
  <c r="X414" i="10"/>
  <c r="X390" i="10"/>
  <c r="X366" i="10"/>
  <c r="X342" i="10"/>
  <c r="X318" i="10"/>
  <c r="X294" i="10"/>
  <c r="X270" i="10"/>
  <c r="X246" i="10"/>
  <c r="X222" i="10"/>
  <c r="X198" i="10"/>
  <c r="X174" i="10"/>
  <c r="X150" i="10"/>
  <c r="X126" i="10"/>
  <c r="X102" i="10"/>
  <c r="X78" i="10"/>
  <c r="X54" i="10"/>
  <c r="X30" i="10"/>
  <c r="X6" i="10"/>
  <c r="X448" i="10"/>
  <c r="X470" i="10"/>
  <c r="X62" i="10"/>
  <c r="X393" i="10"/>
  <c r="X485" i="10"/>
  <c r="X461" i="10"/>
  <c r="X437" i="10"/>
  <c r="X413" i="10"/>
  <c r="X389" i="10"/>
  <c r="X365" i="10"/>
  <c r="X341" i="10"/>
  <c r="X317" i="10"/>
  <c r="X293" i="10"/>
  <c r="X269" i="10"/>
  <c r="X245" i="10"/>
  <c r="X221" i="10"/>
  <c r="X197" i="10"/>
  <c r="X173" i="10"/>
  <c r="X149" i="10"/>
  <c r="X125" i="10"/>
  <c r="X101" i="10"/>
  <c r="X77" i="10"/>
  <c r="X53" i="10"/>
  <c r="X29" i="10"/>
  <c r="X304" i="10"/>
  <c r="X16" i="10"/>
  <c r="X206" i="10"/>
  <c r="X273" i="10"/>
  <c r="X484" i="10"/>
  <c r="X460" i="10"/>
  <c r="X436" i="10"/>
  <c r="X412" i="10"/>
  <c r="X388" i="10"/>
  <c r="X364" i="10"/>
  <c r="X340" i="10"/>
  <c r="X316" i="10"/>
  <c r="X292" i="10"/>
  <c r="X268" i="10"/>
  <c r="X244" i="10"/>
  <c r="X220" i="10"/>
  <c r="X196" i="10"/>
  <c r="X172" i="10"/>
  <c r="X148" i="10"/>
  <c r="X124" i="10"/>
  <c r="X100" i="10"/>
  <c r="X76" i="10"/>
  <c r="X52" i="10"/>
  <c r="X28" i="10"/>
  <c r="X400" i="10"/>
  <c r="X230" i="10"/>
  <c r="X9" i="10"/>
  <c r="X483" i="10"/>
  <c r="X459" i="10"/>
  <c r="X435" i="10"/>
  <c r="X411" i="10"/>
  <c r="X387" i="10"/>
  <c r="X363" i="10"/>
  <c r="X339" i="10"/>
  <c r="X315" i="10"/>
  <c r="X291" i="10"/>
  <c r="X267" i="10"/>
  <c r="X243" i="10"/>
  <c r="X219" i="10"/>
  <c r="X195" i="10"/>
  <c r="X171" i="10"/>
  <c r="X147" i="10"/>
  <c r="X123" i="10"/>
  <c r="X99" i="10"/>
  <c r="X75" i="10"/>
  <c r="X51" i="10"/>
  <c r="X27" i="10"/>
  <c r="X232" i="10"/>
  <c r="X158" i="10"/>
  <c r="X33" i="10"/>
  <c r="X482" i="10"/>
  <c r="X458" i="10"/>
  <c r="X434" i="10"/>
  <c r="X410" i="10"/>
  <c r="X386" i="10"/>
  <c r="X362" i="10"/>
  <c r="X338" i="10"/>
  <c r="X314" i="10"/>
  <c r="X290" i="10"/>
  <c r="X266" i="10"/>
  <c r="X242" i="10"/>
  <c r="X218" i="10"/>
  <c r="X194" i="10"/>
  <c r="X170" i="10"/>
  <c r="X146" i="10"/>
  <c r="X122" i="10"/>
  <c r="X98" i="10"/>
  <c r="X74" i="10"/>
  <c r="X50" i="10"/>
  <c r="X26" i="10"/>
  <c r="X328" i="10"/>
  <c r="X278" i="10"/>
  <c r="X249" i="10"/>
  <c r="X481" i="10"/>
  <c r="X457" i="10"/>
  <c r="X433" i="10"/>
  <c r="X409" i="10"/>
  <c r="X385" i="10"/>
  <c r="X361" i="10"/>
  <c r="X337" i="10"/>
  <c r="X313" i="10"/>
  <c r="X289" i="10"/>
  <c r="X265" i="10"/>
  <c r="X241" i="10"/>
  <c r="X217" i="10"/>
  <c r="X193" i="10"/>
  <c r="X169" i="10"/>
  <c r="X145" i="10"/>
  <c r="X121" i="10"/>
  <c r="X97" i="10"/>
  <c r="X73" i="10"/>
  <c r="X49" i="10"/>
  <c r="X25" i="10"/>
  <c r="X352" i="10"/>
  <c r="X398" i="10"/>
  <c r="X57" i="10"/>
  <c r="X480" i="10"/>
  <c r="X456" i="10"/>
  <c r="X432" i="10"/>
  <c r="X408" i="10"/>
  <c r="X384" i="10"/>
  <c r="X360" i="10"/>
  <c r="X336" i="10"/>
  <c r="X312" i="10"/>
  <c r="X288" i="10"/>
  <c r="X264" i="10"/>
  <c r="X240" i="10"/>
  <c r="X216" i="10"/>
  <c r="X192" i="10"/>
  <c r="X168" i="10"/>
  <c r="X144" i="10"/>
  <c r="X120" i="10"/>
  <c r="X96" i="10"/>
  <c r="X72" i="10"/>
  <c r="X48" i="10"/>
  <c r="X24" i="10"/>
  <c r="X208" i="10"/>
  <c r="X350" i="10"/>
  <c r="X201" i="10"/>
  <c r="X503" i="10"/>
  <c r="X479" i="10"/>
  <c r="X455" i="10"/>
  <c r="X431" i="10"/>
  <c r="X407" i="10"/>
  <c r="X383" i="10"/>
  <c r="X359" i="10"/>
  <c r="X335" i="10"/>
  <c r="X311" i="10"/>
  <c r="X287" i="10"/>
  <c r="X263" i="10"/>
  <c r="X239" i="10"/>
  <c r="X215" i="10"/>
  <c r="X191" i="10"/>
  <c r="X167" i="10"/>
  <c r="X143" i="10"/>
  <c r="X119" i="10"/>
  <c r="X95" i="10"/>
  <c r="X71" i="10"/>
  <c r="X47" i="10"/>
  <c r="X23" i="10"/>
  <c r="X160" i="10"/>
  <c r="X88" i="10"/>
  <c r="X374" i="10"/>
  <c r="X297" i="10"/>
  <c r="X502" i="10"/>
  <c r="X478" i="10"/>
  <c r="X454" i="10"/>
  <c r="X430" i="10"/>
  <c r="X406" i="10"/>
  <c r="X382" i="10"/>
  <c r="X358" i="10"/>
  <c r="X334" i="10"/>
  <c r="X310" i="10"/>
  <c r="X286" i="10"/>
  <c r="X262" i="10"/>
  <c r="X238" i="10"/>
  <c r="X214" i="10"/>
  <c r="X190" i="10"/>
  <c r="X166" i="10"/>
  <c r="X142" i="10"/>
  <c r="X118" i="10"/>
  <c r="X94" i="10"/>
  <c r="X70" i="10"/>
  <c r="X46" i="10"/>
  <c r="X22" i="10"/>
  <c r="X112" i="10"/>
  <c r="X182" i="10"/>
  <c r="X465" i="10"/>
  <c r="X501" i="10"/>
  <c r="X477" i="10"/>
  <c r="X453" i="10"/>
  <c r="X429" i="10"/>
  <c r="X405" i="10"/>
  <c r="X381" i="10"/>
  <c r="X357" i="10"/>
  <c r="X333" i="10"/>
  <c r="X309" i="10"/>
  <c r="X285" i="10"/>
  <c r="X261" i="10"/>
  <c r="X237" i="10"/>
  <c r="X213" i="10"/>
  <c r="X189" i="10"/>
  <c r="X165" i="10"/>
  <c r="X141" i="10"/>
  <c r="X117" i="10"/>
  <c r="X93" i="10"/>
  <c r="X69" i="10"/>
  <c r="X45" i="10"/>
  <c r="X21" i="10"/>
  <c r="X376" i="10"/>
  <c r="X446" i="10"/>
  <c r="X38" i="10"/>
  <c r="X441" i="10"/>
  <c r="X500" i="10"/>
  <c r="X476" i="10"/>
  <c r="X452" i="10"/>
  <c r="X428" i="10"/>
  <c r="X404" i="10"/>
  <c r="X380" i="10"/>
  <c r="X356" i="10"/>
  <c r="X332" i="10"/>
  <c r="X308" i="10"/>
  <c r="X284" i="10"/>
  <c r="X260" i="10"/>
  <c r="X236" i="10"/>
  <c r="X212" i="10"/>
  <c r="X188" i="10"/>
  <c r="X164" i="10"/>
  <c r="X140" i="10"/>
  <c r="X116" i="10"/>
  <c r="X92" i="10"/>
  <c r="X68" i="10"/>
  <c r="X44" i="10"/>
  <c r="X20" i="10"/>
  <c r="X184" i="10"/>
  <c r="X64" i="10"/>
  <c r="X110" i="10"/>
  <c r="X345" i="10"/>
  <c r="X499" i="10"/>
  <c r="X475" i="10"/>
  <c r="X451" i="10"/>
  <c r="X427" i="10"/>
  <c r="X403" i="10"/>
  <c r="X379" i="10"/>
  <c r="X355" i="10"/>
  <c r="X331" i="10"/>
  <c r="X307" i="10"/>
  <c r="X283" i="10"/>
  <c r="X259" i="10"/>
  <c r="X235" i="10"/>
  <c r="X211" i="10"/>
  <c r="X187" i="10"/>
  <c r="X163" i="10"/>
  <c r="X139" i="10"/>
  <c r="X115" i="10"/>
  <c r="X91" i="10"/>
  <c r="X67" i="10"/>
  <c r="X43" i="10"/>
  <c r="X19" i="10"/>
  <c r="X424" i="10"/>
  <c r="X422" i="10"/>
  <c r="X129" i="10"/>
  <c r="X498" i="10"/>
  <c r="X474" i="10"/>
  <c r="X450" i="10"/>
  <c r="X426" i="10"/>
  <c r="X402" i="10"/>
  <c r="X378" i="10"/>
  <c r="X354" i="10"/>
  <c r="X330" i="10"/>
  <c r="X306" i="10"/>
  <c r="X282" i="10"/>
  <c r="X258" i="10"/>
  <c r="X234" i="10"/>
  <c r="X210" i="10"/>
  <c r="X186" i="10"/>
  <c r="X162" i="10"/>
  <c r="X138" i="10"/>
  <c r="X114" i="10"/>
  <c r="X90" i="10"/>
  <c r="X66" i="10"/>
  <c r="X42" i="10"/>
  <c r="X18" i="10"/>
  <c r="X472" i="10"/>
  <c r="X326" i="10"/>
  <c r="X14" i="10"/>
  <c r="X417" i="10"/>
  <c r="X497" i="10"/>
  <c r="X473" i="10"/>
  <c r="X449" i="10"/>
  <c r="X425" i="10"/>
  <c r="X401" i="10"/>
  <c r="X377" i="10"/>
  <c r="X353" i="10"/>
  <c r="X329" i="10"/>
  <c r="X305" i="10"/>
  <c r="X281" i="10"/>
  <c r="X257" i="10"/>
  <c r="X233" i="10"/>
  <c r="X209" i="10"/>
  <c r="X185" i="10"/>
  <c r="X161" i="10"/>
  <c r="X137" i="10"/>
  <c r="X113" i="10"/>
  <c r="X89" i="10"/>
  <c r="X65" i="10"/>
  <c r="X41" i="10"/>
  <c r="X17" i="10"/>
  <c r="X136" i="10"/>
  <c r="X40" i="10"/>
  <c r="X86" i="10"/>
  <c r="X369" i="10"/>
  <c r="X496" i="10"/>
  <c r="X495" i="10"/>
  <c r="X471" i="10"/>
  <c r="X447" i="10"/>
  <c r="X423" i="10"/>
  <c r="X399" i="10"/>
  <c r="X375" i="10"/>
  <c r="X351" i="10"/>
  <c r="X327" i="10"/>
  <c r="X303" i="10"/>
  <c r="X279" i="10"/>
  <c r="X255" i="10"/>
  <c r="X231" i="10"/>
  <c r="X207" i="10"/>
  <c r="X183" i="10"/>
  <c r="X159" i="10"/>
  <c r="X135" i="10"/>
  <c r="X111" i="10"/>
  <c r="X87" i="10"/>
  <c r="X63" i="10"/>
  <c r="X39" i="10"/>
  <c r="X15" i="10"/>
  <c r="X302" i="10"/>
  <c r="X177" i="10"/>
  <c r="X494" i="10"/>
  <c r="X493" i="10"/>
  <c r="X469" i="10"/>
  <c r="X445" i="10"/>
  <c r="X421" i="10"/>
  <c r="X397" i="10"/>
  <c r="X373" i="10"/>
  <c r="X349" i="10"/>
  <c r="X325" i="10"/>
  <c r="X301" i="10"/>
  <c r="X277" i="10"/>
  <c r="X253" i="10"/>
  <c r="X229" i="10"/>
  <c r="X205" i="10"/>
  <c r="X181" i="10"/>
  <c r="X157" i="10"/>
  <c r="X133" i="10"/>
  <c r="X109" i="10"/>
  <c r="X85" i="10"/>
  <c r="X61" i="10"/>
  <c r="X37" i="10"/>
  <c r="X13" i="10"/>
  <c r="X492" i="10"/>
  <c r="X468" i="10"/>
  <c r="X444" i="10"/>
  <c r="X420" i="10"/>
  <c r="X396" i="10"/>
  <c r="X372" i="10"/>
  <c r="X348" i="10"/>
  <c r="X324" i="10"/>
  <c r="X300" i="10"/>
  <c r="X276" i="10"/>
  <c r="X252" i="10"/>
  <c r="X228" i="10"/>
  <c r="X204" i="10"/>
  <c r="X180" i="10"/>
  <c r="X156" i="10"/>
  <c r="X132" i="10"/>
  <c r="X108" i="10"/>
  <c r="X84" i="10"/>
  <c r="X60" i="10"/>
  <c r="X36" i="10"/>
  <c r="X12" i="10"/>
  <c r="X225" i="10"/>
  <c r="X491" i="10"/>
  <c r="X467" i="10"/>
  <c r="X443" i="10"/>
  <c r="X419" i="10"/>
  <c r="X395" i="10"/>
  <c r="X371" i="10"/>
  <c r="X347" i="10"/>
  <c r="X323" i="10"/>
  <c r="X299" i="10"/>
  <c r="X275" i="10"/>
  <c r="X251" i="10"/>
  <c r="X227" i="10"/>
  <c r="X203" i="10"/>
  <c r="X179" i="10"/>
  <c r="X155" i="10"/>
  <c r="X131" i="10"/>
  <c r="X107" i="10"/>
  <c r="X83" i="10"/>
  <c r="X59" i="10"/>
  <c r="X35" i="10"/>
  <c r="X11" i="10"/>
  <c r="X321" i="10"/>
  <c r="X490" i="10"/>
  <c r="X466" i="10"/>
  <c r="X442" i="10"/>
  <c r="X418" i="10"/>
  <c r="X394" i="10"/>
  <c r="X370" i="10"/>
  <c r="X346" i="10"/>
  <c r="X322" i="10"/>
  <c r="X298" i="10"/>
  <c r="X274" i="10"/>
  <c r="X250" i="10"/>
  <c r="X226" i="10"/>
  <c r="X202" i="10"/>
  <c r="X178" i="10"/>
  <c r="X154" i="10"/>
  <c r="X130" i="10"/>
  <c r="X106" i="10"/>
  <c r="X82" i="10"/>
  <c r="X58" i="10"/>
  <c r="X34" i="10"/>
  <c r="X10" i="10"/>
  <c r="X153" i="10"/>
  <c r="X489" i="10"/>
  <c r="X488" i="10"/>
  <c r="X464" i="10"/>
  <c r="X440" i="10"/>
  <c r="X416" i="10"/>
  <c r="X392" i="10"/>
  <c r="X368" i="10"/>
  <c r="X344" i="10"/>
  <c r="X320" i="10"/>
  <c r="X296" i="10"/>
  <c r="X272" i="10"/>
  <c r="X248" i="10"/>
  <c r="X224" i="10"/>
  <c r="X200" i="10"/>
  <c r="X176" i="10"/>
  <c r="X152" i="10"/>
  <c r="X128" i="10"/>
  <c r="X104" i="10"/>
  <c r="X80" i="10"/>
  <c r="X56" i="10"/>
  <c r="X32" i="10"/>
  <c r="X8" i="10"/>
  <c r="X256" i="10"/>
  <c r="X134" i="10"/>
  <c r="X105" i="10"/>
  <c r="X487" i="10"/>
  <c r="X463" i="10"/>
  <c r="X439" i="10"/>
  <c r="X415" i="10"/>
  <c r="X391" i="10"/>
  <c r="X367" i="10"/>
  <c r="X343" i="10"/>
  <c r="X319" i="10"/>
  <c r="X295" i="10"/>
  <c r="X271" i="10"/>
  <c r="X247" i="10"/>
  <c r="X223" i="10"/>
  <c r="X199" i="10"/>
  <c r="X175" i="10"/>
  <c r="X151" i="10"/>
  <c r="X127" i="10"/>
  <c r="X103" i="10"/>
  <c r="X79" i="10"/>
  <c r="X55" i="10"/>
  <c r="X31" i="10"/>
  <c r="X7" i="10"/>
  <c r="X280" i="10"/>
  <c r="X254" i="10"/>
  <c r="X81" i="10"/>
  <c r="S482" i="10"/>
  <c r="S458" i="10"/>
  <c r="S434" i="10"/>
  <c r="S410" i="10"/>
  <c r="S386" i="10"/>
  <c r="S362" i="10"/>
  <c r="S338" i="10"/>
  <c r="S314" i="10"/>
  <c r="S290" i="10"/>
  <c r="S266" i="10"/>
  <c r="S242" i="10"/>
  <c r="S218" i="10"/>
  <c r="S194" i="10"/>
  <c r="S170" i="10"/>
  <c r="S146" i="10"/>
  <c r="S122" i="10"/>
  <c r="S98" i="10"/>
  <c r="S74" i="10"/>
  <c r="S50" i="10"/>
  <c r="S26" i="10"/>
  <c r="S206" i="10"/>
  <c r="S134" i="10"/>
  <c r="S325" i="10"/>
  <c r="S481" i="10"/>
  <c r="S457" i="10"/>
  <c r="S433" i="10"/>
  <c r="S409" i="10"/>
  <c r="S385" i="10"/>
  <c r="S361" i="10"/>
  <c r="S337" i="10"/>
  <c r="S313" i="10"/>
  <c r="S289" i="10"/>
  <c r="S265" i="10"/>
  <c r="S241" i="10"/>
  <c r="S217" i="10"/>
  <c r="S193" i="10"/>
  <c r="S169" i="10"/>
  <c r="S145" i="10"/>
  <c r="S121" i="10"/>
  <c r="S97" i="10"/>
  <c r="S73" i="10"/>
  <c r="S49" i="10"/>
  <c r="S25" i="10"/>
  <c r="S182" i="10"/>
  <c r="S85" i="10"/>
  <c r="S480" i="10"/>
  <c r="S456" i="10"/>
  <c r="S432" i="10"/>
  <c r="S408" i="10"/>
  <c r="S384" i="10"/>
  <c r="S360" i="10"/>
  <c r="S336" i="10"/>
  <c r="S312" i="10"/>
  <c r="S288" i="10"/>
  <c r="S264" i="10"/>
  <c r="S240" i="10"/>
  <c r="S216" i="10"/>
  <c r="S192" i="10"/>
  <c r="S168" i="10"/>
  <c r="S144" i="10"/>
  <c r="S120" i="10"/>
  <c r="S96" i="10"/>
  <c r="S72" i="10"/>
  <c r="S48" i="10"/>
  <c r="S24" i="10"/>
  <c r="S374" i="10"/>
  <c r="S62" i="10"/>
  <c r="S397" i="10"/>
  <c r="S503" i="10"/>
  <c r="S479" i="10"/>
  <c r="S455" i="10"/>
  <c r="S431" i="10"/>
  <c r="S407" i="10"/>
  <c r="S383" i="10"/>
  <c r="S359" i="10"/>
  <c r="S335" i="10"/>
  <c r="S311" i="10"/>
  <c r="S287" i="10"/>
  <c r="S263" i="10"/>
  <c r="S239" i="10"/>
  <c r="S215" i="10"/>
  <c r="S191" i="10"/>
  <c r="S167" i="10"/>
  <c r="S143" i="10"/>
  <c r="S119" i="10"/>
  <c r="S95" i="10"/>
  <c r="S71" i="10"/>
  <c r="S47" i="10"/>
  <c r="S23" i="10"/>
  <c r="S422" i="10"/>
  <c r="S445" i="10"/>
  <c r="S502" i="10"/>
  <c r="S478" i="10"/>
  <c r="S454" i="10"/>
  <c r="S430" i="10"/>
  <c r="S406" i="10"/>
  <c r="S382" i="10"/>
  <c r="S358" i="10"/>
  <c r="S334" i="10"/>
  <c r="S310" i="10"/>
  <c r="S286" i="10"/>
  <c r="S262" i="10"/>
  <c r="S238" i="10"/>
  <c r="S214" i="10"/>
  <c r="S190" i="10"/>
  <c r="S166" i="10"/>
  <c r="S142" i="10"/>
  <c r="S118" i="10"/>
  <c r="S94" i="10"/>
  <c r="S70" i="10"/>
  <c r="S46" i="10"/>
  <c r="S22" i="10"/>
  <c r="S470" i="10"/>
  <c r="S469" i="10"/>
  <c r="S501" i="10"/>
  <c r="S477" i="10"/>
  <c r="S453" i="10"/>
  <c r="S429" i="10"/>
  <c r="S405" i="10"/>
  <c r="S381" i="10"/>
  <c r="S357" i="10"/>
  <c r="S333" i="10"/>
  <c r="S309" i="10"/>
  <c r="S285" i="10"/>
  <c r="S261" i="10"/>
  <c r="S237" i="10"/>
  <c r="S213" i="10"/>
  <c r="S189" i="10"/>
  <c r="S165" i="10"/>
  <c r="S141" i="10"/>
  <c r="S117" i="10"/>
  <c r="S93" i="10"/>
  <c r="S69" i="10"/>
  <c r="S45" i="10"/>
  <c r="S21" i="10"/>
  <c r="S398" i="10"/>
  <c r="S14" i="10"/>
  <c r="S277" i="10"/>
  <c r="S500" i="10"/>
  <c r="S476" i="10"/>
  <c r="S452" i="10"/>
  <c r="S428" i="10"/>
  <c r="S404" i="10"/>
  <c r="S380" i="10"/>
  <c r="S356" i="10"/>
  <c r="S332" i="10"/>
  <c r="S308" i="10"/>
  <c r="S284" i="10"/>
  <c r="S260" i="10"/>
  <c r="S236" i="10"/>
  <c r="S212" i="10"/>
  <c r="S188" i="10"/>
  <c r="S164" i="10"/>
  <c r="S140" i="10"/>
  <c r="S116" i="10"/>
  <c r="S92" i="10"/>
  <c r="S68" i="10"/>
  <c r="S44" i="10"/>
  <c r="S20" i="10"/>
  <c r="S446" i="10"/>
  <c r="S38" i="10"/>
  <c r="S157" i="10"/>
  <c r="S499" i="10"/>
  <c r="S475" i="10"/>
  <c r="S451" i="10"/>
  <c r="S427" i="10"/>
  <c r="S403" i="10"/>
  <c r="S379" i="10"/>
  <c r="S355" i="10"/>
  <c r="S331" i="10"/>
  <c r="S307" i="10"/>
  <c r="S283" i="10"/>
  <c r="S259" i="10"/>
  <c r="S235" i="10"/>
  <c r="S211" i="10"/>
  <c r="S187" i="10"/>
  <c r="S163" i="10"/>
  <c r="S139" i="10"/>
  <c r="S115" i="10"/>
  <c r="S91" i="10"/>
  <c r="S67" i="10"/>
  <c r="S43" i="10"/>
  <c r="S19" i="10"/>
  <c r="S350" i="10"/>
  <c r="S421" i="10"/>
  <c r="S498" i="10"/>
  <c r="S474" i="10"/>
  <c r="S450" i="10"/>
  <c r="S426" i="10"/>
  <c r="S402" i="10"/>
  <c r="S378" i="10"/>
  <c r="S354" i="10"/>
  <c r="S330" i="10"/>
  <c r="S306" i="10"/>
  <c r="S282" i="10"/>
  <c r="S258" i="10"/>
  <c r="S234" i="10"/>
  <c r="S210" i="10"/>
  <c r="S186" i="10"/>
  <c r="S162" i="10"/>
  <c r="S138" i="10"/>
  <c r="S114" i="10"/>
  <c r="S90" i="10"/>
  <c r="S66" i="10"/>
  <c r="S42" i="10"/>
  <c r="S18" i="10"/>
  <c r="S254" i="10"/>
  <c r="S61" i="10"/>
  <c r="S497" i="10"/>
  <c r="S473" i="10"/>
  <c r="S449" i="10"/>
  <c r="S425" i="10"/>
  <c r="S401" i="10"/>
  <c r="S377" i="10"/>
  <c r="S353" i="10"/>
  <c r="S329" i="10"/>
  <c r="S305" i="10"/>
  <c r="S281" i="10"/>
  <c r="S257" i="10"/>
  <c r="S233" i="10"/>
  <c r="S209" i="10"/>
  <c r="S185" i="10"/>
  <c r="S161" i="10"/>
  <c r="S137" i="10"/>
  <c r="S113" i="10"/>
  <c r="S89" i="10"/>
  <c r="S65" i="10"/>
  <c r="S41" i="10"/>
  <c r="S17" i="10"/>
  <c r="S278" i="10"/>
  <c r="S109" i="10"/>
  <c r="S496" i="10"/>
  <c r="S472" i="10"/>
  <c r="S448" i="10"/>
  <c r="S424" i="10"/>
  <c r="S400" i="10"/>
  <c r="S376" i="10"/>
  <c r="S352" i="10"/>
  <c r="S328" i="10"/>
  <c r="S304" i="10"/>
  <c r="S280" i="10"/>
  <c r="S256" i="10"/>
  <c r="S232" i="10"/>
  <c r="S208" i="10"/>
  <c r="S184" i="10"/>
  <c r="S160" i="10"/>
  <c r="S136" i="10"/>
  <c r="S112" i="10"/>
  <c r="S88" i="10"/>
  <c r="S64" i="10"/>
  <c r="S40" i="10"/>
  <c r="S16" i="10"/>
  <c r="S302" i="10"/>
  <c r="S301" i="10"/>
  <c r="S495" i="10"/>
  <c r="S471" i="10"/>
  <c r="S447" i="10"/>
  <c r="S423" i="10"/>
  <c r="S399" i="10"/>
  <c r="S375" i="10"/>
  <c r="S351" i="10"/>
  <c r="S327" i="10"/>
  <c r="S303" i="10"/>
  <c r="S279" i="10"/>
  <c r="S255" i="10"/>
  <c r="S231" i="10"/>
  <c r="S207" i="10"/>
  <c r="S183" i="10"/>
  <c r="S159" i="10"/>
  <c r="S135" i="10"/>
  <c r="S111" i="10"/>
  <c r="S87" i="10"/>
  <c r="S63" i="10"/>
  <c r="S39" i="10"/>
  <c r="S15" i="10"/>
  <c r="S326" i="10"/>
  <c r="S133" i="10"/>
  <c r="S494" i="10"/>
  <c r="S493" i="10"/>
  <c r="S492" i="10"/>
  <c r="S468" i="10"/>
  <c r="S444" i="10"/>
  <c r="S420" i="10"/>
  <c r="S396" i="10"/>
  <c r="S372" i="10"/>
  <c r="S348" i="10"/>
  <c r="S324" i="10"/>
  <c r="S300" i="10"/>
  <c r="S276" i="10"/>
  <c r="S252" i="10"/>
  <c r="S228" i="10"/>
  <c r="S204" i="10"/>
  <c r="S180" i="10"/>
  <c r="S156" i="10"/>
  <c r="S132" i="10"/>
  <c r="S108" i="10"/>
  <c r="S84" i="10"/>
  <c r="S60" i="10"/>
  <c r="S36" i="10"/>
  <c r="S12" i="10"/>
  <c r="S467" i="10"/>
  <c r="S443" i="10"/>
  <c r="S419" i="10"/>
  <c r="S395" i="10"/>
  <c r="S371" i="10"/>
  <c r="S347" i="10"/>
  <c r="S323" i="10"/>
  <c r="S299" i="10"/>
  <c r="S275" i="10"/>
  <c r="S251" i="10"/>
  <c r="S227" i="10"/>
  <c r="S203" i="10"/>
  <c r="S179" i="10"/>
  <c r="S155" i="10"/>
  <c r="S131" i="10"/>
  <c r="S107" i="10"/>
  <c r="S83" i="10"/>
  <c r="S59" i="10"/>
  <c r="S35" i="10"/>
  <c r="S11" i="10"/>
  <c r="S37" i="10"/>
  <c r="S491" i="10"/>
  <c r="S490" i="10"/>
  <c r="S466" i="10"/>
  <c r="S442" i="10"/>
  <c r="S418" i="10"/>
  <c r="S394" i="10"/>
  <c r="S370" i="10"/>
  <c r="S346" i="10"/>
  <c r="S322" i="10"/>
  <c r="S298" i="10"/>
  <c r="S274" i="10"/>
  <c r="S250" i="10"/>
  <c r="S226" i="10"/>
  <c r="S202" i="10"/>
  <c r="S178" i="10"/>
  <c r="S154" i="10"/>
  <c r="S130" i="10"/>
  <c r="S106" i="10"/>
  <c r="S82" i="10"/>
  <c r="S58" i="10"/>
  <c r="S34" i="10"/>
  <c r="S10" i="10"/>
  <c r="S465" i="10"/>
  <c r="S441" i="10"/>
  <c r="S417" i="10"/>
  <c r="S393" i="10"/>
  <c r="S369" i="10"/>
  <c r="S345" i="10"/>
  <c r="S321" i="10"/>
  <c r="S297" i="10"/>
  <c r="S273" i="10"/>
  <c r="S249" i="10"/>
  <c r="S225" i="10"/>
  <c r="S201" i="10"/>
  <c r="S177" i="10"/>
  <c r="S153" i="10"/>
  <c r="S129" i="10"/>
  <c r="S105" i="10"/>
  <c r="S81" i="10"/>
  <c r="S57" i="10"/>
  <c r="S33" i="10"/>
  <c r="S9" i="10"/>
  <c r="S205" i="10"/>
  <c r="S13" i="10"/>
  <c r="S489" i="10"/>
  <c r="S488" i="10"/>
  <c r="S464" i="10"/>
  <c r="S440" i="10"/>
  <c r="S416" i="10"/>
  <c r="S392" i="10"/>
  <c r="S368" i="10"/>
  <c r="S344" i="10"/>
  <c r="S320" i="10"/>
  <c r="S296" i="10"/>
  <c r="S272" i="10"/>
  <c r="S248" i="10"/>
  <c r="S224" i="10"/>
  <c r="S200" i="10"/>
  <c r="S176" i="10"/>
  <c r="S152" i="10"/>
  <c r="S128" i="10"/>
  <c r="S104" i="10"/>
  <c r="S80" i="10"/>
  <c r="S56" i="10"/>
  <c r="S32" i="10"/>
  <c r="S8" i="10"/>
  <c r="S413" i="10"/>
  <c r="S389" i="10"/>
  <c r="S341" i="10"/>
  <c r="S269" i="10"/>
  <c r="S197" i="10"/>
  <c r="S125" i="10"/>
  <c r="S53" i="10"/>
  <c r="S181" i="10"/>
  <c r="S487" i="10"/>
  <c r="S463" i="10"/>
  <c r="S439" i="10"/>
  <c r="S415" i="10"/>
  <c r="S391" i="10"/>
  <c r="S367" i="10"/>
  <c r="S343" i="10"/>
  <c r="S319" i="10"/>
  <c r="S295" i="10"/>
  <c r="S271" i="10"/>
  <c r="S247" i="10"/>
  <c r="S223" i="10"/>
  <c r="S199" i="10"/>
  <c r="S175" i="10"/>
  <c r="S151" i="10"/>
  <c r="S127" i="10"/>
  <c r="S103" i="10"/>
  <c r="S79" i="10"/>
  <c r="S55" i="10"/>
  <c r="S31" i="10"/>
  <c r="S7" i="10"/>
  <c r="S437" i="10"/>
  <c r="S293" i="10"/>
  <c r="S221" i="10"/>
  <c r="S149" i="10"/>
  <c r="S77" i="10"/>
  <c r="S229" i="10"/>
  <c r="S486" i="10"/>
  <c r="S462" i="10"/>
  <c r="S438" i="10"/>
  <c r="S414" i="10"/>
  <c r="S390" i="10"/>
  <c r="S366" i="10"/>
  <c r="S342" i="10"/>
  <c r="S318" i="10"/>
  <c r="S294" i="10"/>
  <c r="S270" i="10"/>
  <c r="S246" i="10"/>
  <c r="S222" i="10"/>
  <c r="S198" i="10"/>
  <c r="S174" i="10"/>
  <c r="S150" i="10"/>
  <c r="S126" i="10"/>
  <c r="S102" i="10"/>
  <c r="S78" i="10"/>
  <c r="S54" i="10"/>
  <c r="S30" i="10"/>
  <c r="S6" i="10"/>
  <c r="S461" i="10"/>
  <c r="S365" i="10"/>
  <c r="S317" i="10"/>
  <c r="S245" i="10"/>
  <c r="S173" i="10"/>
  <c r="S101" i="10"/>
  <c r="S29" i="10"/>
  <c r="S253" i="10"/>
  <c r="S485" i="10"/>
  <c r="S484" i="10"/>
  <c r="S460" i="10"/>
  <c r="S436" i="10"/>
  <c r="S412" i="10"/>
  <c r="S388" i="10"/>
  <c r="S364" i="10"/>
  <c r="S340" i="10"/>
  <c r="S316" i="10"/>
  <c r="S292" i="10"/>
  <c r="S268" i="10"/>
  <c r="S244" i="10"/>
  <c r="S220" i="10"/>
  <c r="S196" i="10"/>
  <c r="S172" i="10"/>
  <c r="S148" i="10"/>
  <c r="S124" i="10"/>
  <c r="S100" i="10"/>
  <c r="S76" i="10"/>
  <c r="S52" i="10"/>
  <c r="S28" i="10"/>
  <c r="S230" i="10"/>
  <c r="S110" i="10"/>
  <c r="S373" i="10"/>
  <c r="S483" i="10"/>
  <c r="S459" i="10"/>
  <c r="S435" i="10"/>
  <c r="S411" i="10"/>
  <c r="S387" i="10"/>
  <c r="S363" i="10"/>
  <c r="S339" i="10"/>
  <c r="S315" i="10"/>
  <c r="S291" i="10"/>
  <c r="S267" i="10"/>
  <c r="S243" i="10"/>
  <c r="S219" i="10"/>
  <c r="S195" i="10"/>
  <c r="S171" i="10"/>
  <c r="S147" i="10"/>
  <c r="S123" i="10"/>
  <c r="S99" i="10"/>
  <c r="S75" i="10"/>
  <c r="S51" i="10"/>
  <c r="S27" i="10"/>
  <c r="S158" i="10"/>
  <c r="S86" i="10"/>
  <c r="S349" i="10"/>
  <c r="L5" i="10"/>
  <c r="M5" i="10"/>
  <c r="BY2" i="5"/>
  <c r="BZ2" i="5" s="1"/>
  <c r="CA2" i="5" s="1"/>
  <c r="CD2" i="5" s="1"/>
  <c r="R247" i="10"/>
  <c r="R174" i="10"/>
  <c r="R98" i="10"/>
  <c r="R479" i="10"/>
  <c r="R382" i="10"/>
  <c r="R285" i="10"/>
  <c r="R188" i="10"/>
  <c r="R114" i="10"/>
  <c r="R41" i="10"/>
  <c r="R470" i="10"/>
  <c r="R397" i="10"/>
  <c r="R320" i="10"/>
  <c r="R412" i="10"/>
  <c r="R461" i="10"/>
  <c r="R53" i="10"/>
  <c r="R220" i="10"/>
  <c r="R387" i="10"/>
  <c r="R29" i="10"/>
  <c r="R255" i="10"/>
  <c r="R483" i="10"/>
  <c r="R471" i="10"/>
  <c r="R223" i="10"/>
  <c r="R150" i="10"/>
  <c r="R74" i="10"/>
  <c r="R455" i="10"/>
  <c r="R358" i="10"/>
  <c r="R261" i="10"/>
  <c r="R164" i="10"/>
  <c r="R90" i="10"/>
  <c r="R17" i="10"/>
  <c r="R446" i="10"/>
  <c r="R373" i="10"/>
  <c r="R296" i="10"/>
  <c r="R351" i="10"/>
  <c r="R403" i="10"/>
  <c r="R418" i="10"/>
  <c r="R159" i="10"/>
  <c r="R324" i="10"/>
  <c r="R492" i="10"/>
  <c r="R201" i="10"/>
  <c r="R420" i="10"/>
  <c r="R417" i="10"/>
  <c r="R42" i="10"/>
  <c r="R248" i="10"/>
  <c r="R291" i="10"/>
  <c r="R48" i="10"/>
  <c r="R211" i="10"/>
  <c r="R83" i="10"/>
  <c r="R151" i="10"/>
  <c r="R383" i="10"/>
  <c r="R189" i="10"/>
  <c r="R92" i="10"/>
  <c r="R448" i="10"/>
  <c r="R301" i="10"/>
  <c r="R28" i="10"/>
  <c r="R424" i="10"/>
  <c r="R444" i="10"/>
  <c r="R141" i="10"/>
  <c r="R400" i="10"/>
  <c r="R36" i="10"/>
  <c r="R79" i="10"/>
  <c r="R9" i="10"/>
  <c r="R460" i="10"/>
  <c r="R91" i="10"/>
  <c r="R199" i="10"/>
  <c r="R126" i="10"/>
  <c r="R50" i="10"/>
  <c r="R431" i="10"/>
  <c r="R334" i="10"/>
  <c r="R237" i="10"/>
  <c r="R140" i="10"/>
  <c r="R66" i="10"/>
  <c r="R496" i="10"/>
  <c r="R422" i="10"/>
  <c r="R349" i="10"/>
  <c r="R272" i="10"/>
  <c r="R297" i="10"/>
  <c r="R346" i="10"/>
  <c r="R456" i="10"/>
  <c r="R105" i="10"/>
  <c r="R269" i="10"/>
  <c r="R437" i="10"/>
  <c r="R144" i="10"/>
  <c r="R365" i="10"/>
  <c r="R360" i="10"/>
  <c r="R472" i="10"/>
  <c r="R325" i="10"/>
  <c r="R240" i="10"/>
  <c r="R395" i="10"/>
  <c r="R379" i="10"/>
  <c r="R307" i="10"/>
  <c r="R78" i="10"/>
  <c r="R481" i="10"/>
  <c r="R286" i="10"/>
  <c r="R18" i="10"/>
  <c r="R374" i="10"/>
  <c r="R224" i="10"/>
  <c r="R497" i="10"/>
  <c r="R173" i="10"/>
  <c r="R267" i="10"/>
  <c r="R30" i="10"/>
  <c r="R63" i="10"/>
  <c r="R117" i="10"/>
  <c r="R152" i="10"/>
  <c r="R370" i="10"/>
  <c r="R495" i="10"/>
  <c r="R19" i="10"/>
  <c r="R175" i="10"/>
  <c r="R102" i="10"/>
  <c r="R26" i="10"/>
  <c r="R407" i="10"/>
  <c r="R310" i="10"/>
  <c r="R213" i="10"/>
  <c r="R116" i="10"/>
  <c r="R398" i="10"/>
  <c r="R55" i="10"/>
  <c r="R31" i="10"/>
  <c r="R458" i="10"/>
  <c r="R361" i="10"/>
  <c r="R263" i="10"/>
  <c r="R166" i="10"/>
  <c r="R69" i="10"/>
  <c r="R474" i="10"/>
  <c r="R401" i="10"/>
  <c r="R328" i="10"/>
  <c r="R254" i="10"/>
  <c r="R181" i="10"/>
  <c r="R104" i="10"/>
  <c r="R411" i="10"/>
  <c r="R399" i="10"/>
  <c r="R52" i="10"/>
  <c r="R219" i="10"/>
  <c r="R441" i="10"/>
  <c r="R34" i="10"/>
  <c r="R252" i="10"/>
  <c r="R480" i="10"/>
  <c r="R274" i="10"/>
  <c r="R7" i="10"/>
  <c r="R434" i="10"/>
  <c r="R337" i="10"/>
  <c r="R239" i="10"/>
  <c r="R142" i="10"/>
  <c r="R45" i="10"/>
  <c r="R450" i="10"/>
  <c r="R377" i="10"/>
  <c r="R304" i="10"/>
  <c r="R230" i="10"/>
  <c r="R157" i="10"/>
  <c r="R80" i="10"/>
  <c r="R348" i="10"/>
  <c r="R345" i="10"/>
  <c r="R475" i="10"/>
  <c r="R156" i="10"/>
  <c r="R384" i="10"/>
  <c r="R187" i="10"/>
  <c r="R197" i="10"/>
  <c r="R419" i="10"/>
  <c r="R128" i="10"/>
  <c r="R486" i="10"/>
  <c r="R410" i="10"/>
  <c r="R313" i="10"/>
  <c r="R215" i="10"/>
  <c r="R118" i="10"/>
  <c r="R21" i="10"/>
  <c r="R426" i="10"/>
  <c r="R353" i="10"/>
  <c r="R280" i="10"/>
  <c r="R206" i="10"/>
  <c r="R133" i="10"/>
  <c r="R56" i="10"/>
  <c r="R293" i="10"/>
  <c r="R288" i="10"/>
  <c r="R451" i="10"/>
  <c r="R101" i="10"/>
  <c r="R323" i="10"/>
  <c r="R491" i="10"/>
  <c r="R139" i="10"/>
  <c r="R364" i="10"/>
  <c r="R57" i="10"/>
  <c r="R423" i="10"/>
  <c r="R76" i="10"/>
  <c r="R243" i="10"/>
  <c r="R183" i="10"/>
  <c r="R155" i="10"/>
  <c r="R129" i="10"/>
  <c r="R231" i="10"/>
  <c r="R432" i="10"/>
  <c r="R171" i="10"/>
  <c r="R12" i="10"/>
  <c r="R75" i="10"/>
  <c r="R359" i="10"/>
  <c r="R200" i="10"/>
  <c r="R485" i="10"/>
  <c r="R44" i="10"/>
  <c r="R176" i="10"/>
  <c r="R132" i="10"/>
  <c r="R214" i="10"/>
  <c r="R130" i="10"/>
  <c r="R498" i="10"/>
  <c r="R462" i="10"/>
  <c r="R386" i="10"/>
  <c r="R289" i="10"/>
  <c r="R191" i="10"/>
  <c r="R94" i="10"/>
  <c r="R476" i="10"/>
  <c r="R402" i="10"/>
  <c r="R329" i="10"/>
  <c r="R256" i="10"/>
  <c r="R182" i="10"/>
  <c r="R109" i="10"/>
  <c r="R32" i="10"/>
  <c r="R235" i="10"/>
  <c r="R227" i="10"/>
  <c r="R394" i="10"/>
  <c r="R43" i="10"/>
  <c r="R268" i="10"/>
  <c r="R436" i="10"/>
  <c r="R82" i="10"/>
  <c r="R303" i="10"/>
  <c r="R178" i="10"/>
  <c r="R172" i="10"/>
  <c r="R245" i="10"/>
  <c r="R207" i="10"/>
  <c r="R375" i="10"/>
  <c r="R249" i="10"/>
  <c r="R443" i="10"/>
  <c r="R321" i="10"/>
  <c r="R484" i="10"/>
  <c r="R330" i="10"/>
  <c r="R37" i="10"/>
  <c r="R413" i="10"/>
  <c r="R388" i="10"/>
  <c r="R131" i="10"/>
  <c r="R312" i="10"/>
  <c r="R347" i="10"/>
  <c r="R251" i="10"/>
  <c r="R341" i="10"/>
  <c r="R196" i="10"/>
  <c r="R100" i="10"/>
  <c r="R72" i="10"/>
  <c r="R393" i="10"/>
  <c r="R81" i="10"/>
  <c r="R371" i="10"/>
  <c r="R442" i="10"/>
  <c r="R154" i="10"/>
  <c r="R250" i="10"/>
  <c r="R457" i="10"/>
  <c r="R277" i="10"/>
  <c r="R99" i="10"/>
  <c r="R238" i="10"/>
  <c r="R253" i="10"/>
  <c r="R427" i="10"/>
  <c r="R6" i="10"/>
  <c r="R229" i="10"/>
  <c r="R425" i="10"/>
  <c r="Q5" i="10"/>
  <c r="R438" i="10"/>
  <c r="R362" i="10"/>
  <c r="R265" i="10"/>
  <c r="R167" i="10"/>
  <c r="R70" i="10"/>
  <c r="R452" i="10"/>
  <c r="R378" i="10"/>
  <c r="R305" i="10"/>
  <c r="R232" i="10"/>
  <c r="R158" i="10"/>
  <c r="R85" i="10"/>
  <c r="R8" i="10"/>
  <c r="R339" i="10"/>
  <c r="R27" i="10"/>
  <c r="R257" i="10"/>
  <c r="R60" i="10"/>
  <c r="R264" i="10"/>
  <c r="R464" i="10"/>
  <c r="R87" i="10"/>
  <c r="R292" i="10"/>
  <c r="R125" i="10"/>
  <c r="R259" i="10"/>
  <c r="R202" i="10"/>
  <c r="R147" i="10"/>
  <c r="R322" i="10"/>
  <c r="R54" i="10"/>
  <c r="R449" i="10"/>
  <c r="R168" i="10"/>
  <c r="R482" i="10"/>
  <c r="R487" i="10"/>
  <c r="R414" i="10"/>
  <c r="R338" i="10"/>
  <c r="R241" i="10"/>
  <c r="R143" i="10"/>
  <c r="R46" i="10"/>
  <c r="R428" i="10"/>
  <c r="R354" i="10"/>
  <c r="R281" i="10"/>
  <c r="R208" i="10"/>
  <c r="R134" i="10"/>
  <c r="R61" i="10"/>
  <c r="R468" i="10"/>
  <c r="R123" i="10"/>
  <c r="R111" i="10"/>
  <c r="R276" i="10"/>
  <c r="R153" i="10"/>
  <c r="R192" i="10"/>
  <c r="R184" i="10"/>
  <c r="R221" i="10"/>
  <c r="R96" i="10"/>
  <c r="R369" i="10"/>
  <c r="R38" i="10"/>
  <c r="R216" i="10"/>
  <c r="R363" i="10"/>
  <c r="R33" i="10"/>
  <c r="R283" i="10"/>
  <c r="R489" i="10"/>
  <c r="R39" i="10"/>
  <c r="R120" i="10"/>
  <c r="R228" i="10"/>
  <c r="R165" i="10"/>
  <c r="R350" i="10"/>
  <c r="R279" i="10"/>
  <c r="R103" i="10"/>
  <c r="R389" i="10"/>
  <c r="R20" i="10"/>
  <c r="R58" i="10"/>
  <c r="R287" i="10"/>
  <c r="R463" i="10"/>
  <c r="R390" i="10"/>
  <c r="R314" i="10"/>
  <c r="R217" i="10"/>
  <c r="R119" i="10"/>
  <c r="R22" i="10"/>
  <c r="R404" i="10"/>
  <c r="R110" i="10"/>
  <c r="R205" i="10"/>
  <c r="R439" i="10"/>
  <c r="R366" i="10"/>
  <c r="R290" i="10"/>
  <c r="R193" i="10"/>
  <c r="R95" i="10"/>
  <c r="R477" i="10"/>
  <c r="R380" i="10"/>
  <c r="R306" i="10"/>
  <c r="R233" i="10"/>
  <c r="R160" i="10"/>
  <c r="R86" i="10"/>
  <c r="R13" i="10"/>
  <c r="R355" i="10"/>
  <c r="R465" i="10"/>
  <c r="R300" i="10"/>
  <c r="R163" i="10"/>
  <c r="R327" i="10"/>
  <c r="R35" i="10"/>
  <c r="R203" i="10"/>
  <c r="R396" i="10"/>
  <c r="R180" i="10"/>
  <c r="R447" i="10"/>
  <c r="R177" i="10"/>
  <c r="R84" i="10"/>
  <c r="R299" i="10"/>
  <c r="R316" i="10"/>
  <c r="R179" i="10"/>
  <c r="R68" i="10"/>
  <c r="R433" i="10"/>
  <c r="R115" i="10"/>
  <c r="R376" i="10"/>
  <c r="R331" i="10"/>
  <c r="R352" i="10"/>
  <c r="R415" i="10"/>
  <c r="R342" i="10"/>
  <c r="R266" i="10"/>
  <c r="R169" i="10"/>
  <c r="R71" i="10"/>
  <c r="R453" i="10"/>
  <c r="R356" i="10"/>
  <c r="R282" i="10"/>
  <c r="R209" i="10"/>
  <c r="R136" i="10"/>
  <c r="R62" i="10"/>
  <c r="R488" i="10"/>
  <c r="R298" i="10"/>
  <c r="R408" i="10"/>
  <c r="R459" i="10"/>
  <c r="R106" i="10"/>
  <c r="R273" i="10"/>
  <c r="R490" i="10"/>
  <c r="R148" i="10"/>
  <c r="R15" i="10"/>
  <c r="R435" i="10"/>
  <c r="R440" i="10"/>
  <c r="R135" i="10"/>
  <c r="R226" i="10"/>
  <c r="R11" i="10"/>
  <c r="R24" i="10"/>
  <c r="R275" i="10"/>
  <c r="R340" i="10"/>
  <c r="R262" i="10"/>
  <c r="R195" i="10"/>
  <c r="R473" i="10"/>
  <c r="R225" i="10"/>
  <c r="R409" i="10"/>
  <c r="R77" i="10"/>
  <c r="R391" i="10"/>
  <c r="R318" i="10"/>
  <c r="R242" i="10"/>
  <c r="R145" i="10"/>
  <c r="R47" i="10"/>
  <c r="R429" i="10"/>
  <c r="R332" i="10"/>
  <c r="R258" i="10"/>
  <c r="R185" i="10"/>
  <c r="R112" i="10"/>
  <c r="R51" i="10"/>
  <c r="R278" i="10"/>
  <c r="R367" i="10"/>
  <c r="R294" i="10"/>
  <c r="R218" i="10"/>
  <c r="R121" i="10"/>
  <c r="R23" i="10"/>
  <c r="R405" i="10"/>
  <c r="R308" i="10"/>
  <c r="R234" i="10"/>
  <c r="R161" i="10"/>
  <c r="R88" i="10"/>
  <c r="R14" i="10"/>
  <c r="R372" i="10"/>
  <c r="R385" i="10"/>
  <c r="R343" i="10"/>
  <c r="R270" i="10"/>
  <c r="R194" i="10"/>
  <c r="R97" i="10"/>
  <c r="R478" i="10"/>
  <c r="R381" i="10"/>
  <c r="R284" i="10"/>
  <c r="R210" i="10"/>
  <c r="R137" i="10"/>
  <c r="R64" i="10"/>
  <c r="R493" i="10"/>
  <c r="R416" i="10"/>
  <c r="R317" i="10"/>
  <c r="R466" i="10"/>
  <c r="R319" i="10"/>
  <c r="R246" i="10"/>
  <c r="R170" i="10"/>
  <c r="R73" i="10"/>
  <c r="R454" i="10"/>
  <c r="R357" i="10"/>
  <c r="R260" i="10"/>
  <c r="R186" i="10"/>
  <c r="R113" i="10"/>
  <c r="R40" i="10"/>
  <c r="R469" i="10"/>
  <c r="R392" i="10"/>
  <c r="R67" i="10"/>
  <c r="R93" i="10"/>
  <c r="R295" i="10"/>
  <c r="R222" i="10"/>
  <c r="R146" i="10"/>
  <c r="R49" i="10"/>
  <c r="R430" i="10"/>
  <c r="R333" i="10"/>
  <c r="R236" i="10"/>
  <c r="R162" i="10"/>
  <c r="R89" i="10"/>
  <c r="R16" i="10"/>
  <c r="R445" i="10"/>
  <c r="R368" i="10"/>
  <c r="R10" i="10"/>
  <c r="R336" i="10"/>
  <c r="R190" i="10"/>
  <c r="R271" i="10"/>
  <c r="R198" i="10"/>
  <c r="R122" i="10"/>
  <c r="R25" i="10"/>
  <c r="R406" i="10"/>
  <c r="R309" i="10"/>
  <c r="R212" i="10"/>
  <c r="R138" i="10"/>
  <c r="R65" i="10"/>
  <c r="R494" i="10"/>
  <c r="R421" i="10"/>
  <c r="R344" i="10"/>
  <c r="R467" i="10"/>
  <c r="R59" i="10"/>
  <c r="R108" i="10"/>
  <c r="R244" i="10"/>
  <c r="R127" i="10"/>
  <c r="R124" i="10"/>
  <c r="R335" i="10"/>
  <c r="R326" i="10"/>
  <c r="R204" i="10"/>
  <c r="R311" i="10"/>
  <c r="R302" i="10"/>
  <c r="R149" i="10"/>
  <c r="R107" i="10"/>
  <c r="R315" i="10"/>
  <c r="W213" i="10"/>
  <c r="W418" i="10"/>
  <c r="W101" i="10"/>
  <c r="W107" i="10"/>
  <c r="W482" i="10"/>
  <c r="W372" i="10"/>
  <c r="W55" i="10"/>
  <c r="W43" i="10"/>
  <c r="W188" i="10"/>
  <c r="W146" i="10"/>
  <c r="W377" i="10"/>
  <c r="W57" i="10"/>
  <c r="W292" i="10"/>
  <c r="W451" i="10"/>
  <c r="W238" i="10"/>
  <c r="W38" i="10"/>
  <c r="W60" i="10"/>
  <c r="W245" i="10"/>
  <c r="W408" i="10"/>
  <c r="W284" i="10"/>
  <c r="W422" i="10"/>
  <c r="W345" i="10"/>
  <c r="W167" i="10"/>
  <c r="W272" i="10"/>
  <c r="W385" i="10"/>
  <c r="W64" i="10"/>
  <c r="W42" i="10"/>
  <c r="W225" i="10"/>
  <c r="W363" i="10"/>
  <c r="W404" i="10"/>
  <c r="W256" i="10"/>
  <c r="W474" i="10"/>
  <c r="W228" i="10"/>
  <c r="W413" i="10"/>
  <c r="W97" i="10"/>
  <c r="W335" i="10"/>
  <c r="W309" i="10"/>
  <c r="W233" i="10"/>
  <c r="W416" i="10"/>
  <c r="W51" i="10"/>
  <c r="W215" i="10"/>
  <c r="W69" i="10"/>
  <c r="W30" i="10"/>
  <c r="W195" i="10"/>
  <c r="W158" i="10"/>
  <c r="W199" i="10"/>
  <c r="W288" i="10"/>
  <c r="W357" i="10"/>
  <c r="W469" i="10"/>
  <c r="W152" i="10"/>
  <c r="W265" i="10"/>
  <c r="W352" i="10"/>
  <c r="W92" i="10"/>
  <c r="W401" i="10"/>
  <c r="W154" i="10"/>
  <c r="W316" i="10"/>
  <c r="W475" i="10"/>
  <c r="W350" i="10"/>
  <c r="W142" i="10"/>
  <c r="W157" i="10"/>
  <c r="W343" i="10"/>
  <c r="W432" i="10"/>
  <c r="W227" i="10"/>
  <c r="W359" i="10"/>
  <c r="W381" i="10"/>
  <c r="W236" i="10"/>
  <c r="W155" i="10"/>
  <c r="W125" i="10"/>
  <c r="W187" i="10"/>
  <c r="W74" i="10"/>
  <c r="W396" i="10"/>
  <c r="W79" i="10"/>
  <c r="W168" i="10"/>
  <c r="W131" i="10"/>
  <c r="W255" i="10"/>
  <c r="W325" i="10"/>
  <c r="W81" i="10"/>
  <c r="W219" i="10"/>
  <c r="W275" i="10"/>
  <c r="W183" i="10"/>
  <c r="W495" i="10"/>
  <c r="W84" i="10"/>
  <c r="W269" i="10"/>
  <c r="W331" i="10"/>
  <c r="W179" i="10"/>
  <c r="W140" i="10"/>
  <c r="W112" i="10"/>
  <c r="W28" i="10"/>
  <c r="W46" i="10"/>
  <c r="W428" i="10"/>
  <c r="W322" i="10"/>
  <c r="W484" i="10"/>
  <c r="W67" i="10"/>
  <c r="W362" i="10"/>
  <c r="W498" i="10"/>
  <c r="W252" i="10"/>
  <c r="W8" i="10"/>
  <c r="W121" i="10"/>
  <c r="W280" i="10"/>
  <c r="W342" i="10"/>
  <c r="W330" i="10"/>
  <c r="W10" i="10"/>
  <c r="W172" i="10"/>
  <c r="W160" i="10"/>
  <c r="W14" i="10"/>
  <c r="W491" i="10"/>
  <c r="W423" i="10"/>
  <c r="W95" i="10"/>
  <c r="W409" i="10"/>
  <c r="W59" i="10"/>
  <c r="W261" i="10"/>
  <c r="W249" i="10"/>
  <c r="W387" i="10"/>
  <c r="W334" i="10"/>
  <c r="W198" i="10"/>
  <c r="W425" i="10"/>
  <c r="W178" i="10"/>
  <c r="W437" i="10"/>
  <c r="W24" i="10"/>
  <c r="W287" i="10"/>
  <c r="W254" i="10"/>
  <c r="W257" i="10"/>
  <c r="W440" i="10"/>
  <c r="W75" i="10"/>
  <c r="W166" i="10"/>
  <c r="W304" i="10"/>
  <c r="W326" i="10"/>
  <c r="W307" i="10"/>
  <c r="W94" i="10"/>
  <c r="W312" i="10"/>
  <c r="W467" i="10"/>
  <c r="W66" i="10"/>
  <c r="W176" i="10"/>
  <c r="W289" i="10"/>
  <c r="W347" i="10"/>
  <c r="W35" i="10"/>
  <c r="W349" i="10"/>
  <c r="W105" i="10"/>
  <c r="W340" i="10"/>
  <c r="W214" i="10"/>
  <c r="W122" i="10"/>
  <c r="W87" i="10"/>
  <c r="W181" i="10"/>
  <c r="W367" i="10"/>
  <c r="W456" i="10"/>
  <c r="W118" i="10"/>
  <c r="W83" i="10"/>
  <c r="W88" i="10"/>
  <c r="W54" i="10"/>
  <c r="W211" i="10"/>
  <c r="W302" i="10"/>
  <c r="W493" i="10"/>
  <c r="W103" i="10"/>
  <c r="W192" i="10"/>
  <c r="W294" i="10"/>
  <c r="V5" i="10"/>
  <c r="W276" i="10"/>
  <c r="W32" i="10"/>
  <c r="W243" i="10"/>
  <c r="W222" i="10"/>
  <c r="W476" i="10"/>
  <c r="W434" i="10"/>
  <c r="W108" i="10"/>
  <c r="W293" i="10"/>
  <c r="W355" i="10"/>
  <c r="W471" i="10"/>
  <c r="W430" i="10"/>
  <c r="W186" i="10"/>
  <c r="W489" i="10"/>
  <c r="W40" i="10"/>
  <c r="W448" i="10"/>
  <c r="W20" i="10"/>
  <c r="W420" i="10"/>
  <c r="W29" i="10"/>
  <c r="W91" i="10"/>
  <c r="W70" i="10"/>
  <c r="W449" i="10"/>
  <c r="W202" i="10"/>
  <c r="W461" i="10"/>
  <c r="W145" i="10"/>
  <c r="W232" i="10"/>
  <c r="W191" i="10"/>
  <c r="W354" i="10"/>
  <c r="W34" i="10"/>
  <c r="W196" i="10"/>
  <c r="W102" i="10"/>
  <c r="W246" i="10"/>
  <c r="W263" i="10"/>
  <c r="W113" i="10"/>
  <c r="W148" i="10"/>
  <c r="W39" i="10"/>
  <c r="W454" i="10"/>
  <c r="W371" i="10"/>
  <c r="W346" i="10"/>
  <c r="W411" i="10"/>
  <c r="W279" i="10"/>
  <c r="W308" i="10"/>
  <c r="W373" i="10"/>
  <c r="W129" i="10"/>
  <c r="W364" i="10"/>
  <c r="W48" i="10"/>
  <c r="W68" i="10"/>
  <c r="W26" i="10"/>
  <c r="W281" i="10"/>
  <c r="W464" i="10"/>
  <c r="W99" i="10"/>
  <c r="W111" i="10"/>
  <c r="W22" i="10"/>
  <c r="W184" i="10"/>
  <c r="W37" i="10"/>
  <c r="W194" i="10"/>
  <c r="W162" i="10"/>
  <c r="W406" i="10"/>
  <c r="W206" i="10"/>
  <c r="W273" i="10"/>
  <c r="W313" i="10"/>
  <c r="W286" i="10"/>
  <c r="W141" i="10"/>
  <c r="W300" i="10"/>
  <c r="W56" i="10"/>
  <c r="W267" i="10"/>
  <c r="W159" i="10"/>
  <c r="W419" i="10"/>
  <c r="W380" i="10"/>
  <c r="W205" i="10"/>
  <c r="W391" i="10"/>
  <c r="W480" i="10"/>
  <c r="W63" i="10"/>
  <c r="W375" i="10"/>
  <c r="W210" i="10"/>
  <c r="W466" i="10"/>
  <c r="W460" i="10"/>
  <c r="W89" i="10"/>
  <c r="W239" i="10"/>
  <c r="W90" i="10"/>
  <c r="W200" i="10"/>
  <c r="W216" i="10"/>
  <c r="W237" i="10"/>
  <c r="W494" i="10"/>
  <c r="W226" i="10"/>
  <c r="W485" i="10"/>
  <c r="W169" i="10"/>
  <c r="W165" i="10"/>
  <c r="W136" i="10"/>
  <c r="W336" i="10"/>
  <c r="W132" i="10"/>
  <c r="W317" i="10"/>
  <c r="W379" i="10"/>
  <c r="W410" i="10"/>
  <c r="W208" i="10"/>
  <c r="W137" i="10"/>
  <c r="W393" i="10"/>
  <c r="W116" i="10"/>
  <c r="W13" i="10"/>
  <c r="W455" i="10"/>
  <c r="W17" i="10"/>
  <c r="W127" i="10"/>
  <c r="W115" i="10"/>
  <c r="W15" i="10"/>
  <c r="W473" i="10"/>
  <c r="W153" i="10"/>
  <c r="W388" i="10"/>
  <c r="W72" i="10"/>
  <c r="W174" i="10"/>
  <c r="W486" i="10"/>
  <c r="W378" i="10"/>
  <c r="W58" i="10"/>
  <c r="W220" i="10"/>
  <c r="W45" i="10"/>
  <c r="W189" i="10"/>
  <c r="W390" i="10"/>
  <c r="W61" i="10"/>
  <c r="W320" i="10"/>
  <c r="W483" i="10"/>
  <c r="W446" i="10"/>
  <c r="W442" i="10"/>
  <c r="W310" i="10"/>
  <c r="W444" i="10"/>
  <c r="W53" i="10"/>
  <c r="W218" i="10"/>
  <c r="W251" i="10"/>
  <c r="W397" i="10"/>
  <c r="W80" i="10"/>
  <c r="W291" i="10"/>
  <c r="W98" i="10"/>
  <c r="W11" i="10"/>
  <c r="W323" i="10"/>
  <c r="W305" i="10"/>
  <c r="W488" i="10"/>
  <c r="W123" i="10"/>
  <c r="W50" i="10"/>
  <c r="W479" i="10"/>
  <c r="W234" i="10"/>
  <c r="W490" i="10"/>
  <c r="W247" i="10"/>
  <c r="W298" i="10"/>
  <c r="W443" i="10"/>
  <c r="W369" i="10"/>
  <c r="W143" i="10"/>
  <c r="W370" i="10"/>
  <c r="W435" i="10"/>
  <c r="W231" i="10"/>
  <c r="W86" i="10"/>
  <c r="W324" i="10"/>
  <c r="W7" i="10"/>
  <c r="W193" i="10"/>
  <c r="W110" i="10"/>
  <c r="W358" i="10"/>
  <c r="W477" i="10"/>
  <c r="W229" i="10"/>
  <c r="W415" i="10"/>
  <c r="W25" i="10"/>
  <c r="W6" i="10"/>
  <c r="W314" i="10"/>
  <c r="W161" i="10"/>
  <c r="W417" i="10"/>
  <c r="W173" i="10"/>
  <c r="W306" i="10"/>
  <c r="W383" i="10"/>
  <c r="W296" i="10"/>
  <c r="W496" i="10"/>
  <c r="W297" i="10"/>
  <c r="W337" i="10"/>
  <c r="W182" i="10"/>
  <c r="W431" i="10"/>
  <c r="W250" i="10"/>
  <c r="W412" i="10"/>
  <c r="W96" i="10"/>
  <c r="W117" i="10"/>
  <c r="W78" i="10"/>
  <c r="W402" i="10"/>
  <c r="W156" i="10"/>
  <c r="W341" i="10"/>
  <c r="W403" i="10"/>
  <c r="W356" i="10"/>
  <c r="W150" i="10"/>
  <c r="W85" i="10"/>
  <c r="W344" i="10"/>
  <c r="W76" i="10"/>
  <c r="W395" i="10"/>
  <c r="W382" i="10"/>
  <c r="W223" i="10"/>
  <c r="W114" i="10"/>
  <c r="W224" i="10"/>
  <c r="W240" i="10"/>
  <c r="W472" i="10"/>
  <c r="W438" i="10"/>
  <c r="W177" i="10"/>
  <c r="W315" i="10"/>
  <c r="W44" i="10"/>
  <c r="W400" i="10"/>
  <c r="W429" i="10"/>
  <c r="W329" i="10"/>
  <c r="W82" i="10"/>
  <c r="W244" i="10"/>
  <c r="W447" i="10"/>
  <c r="W134" i="10"/>
  <c r="W258" i="10"/>
  <c r="W12" i="10"/>
  <c r="W271" i="10"/>
  <c r="W457" i="10"/>
  <c r="W318" i="10"/>
  <c r="W328" i="10"/>
  <c r="W149" i="10"/>
  <c r="W41" i="10"/>
  <c r="W151" i="10"/>
  <c r="W139" i="10"/>
  <c r="W190" i="10"/>
  <c r="W497" i="10"/>
  <c r="W104" i="10"/>
  <c r="W217" i="10"/>
  <c r="W47" i="10"/>
  <c r="W303" i="10"/>
  <c r="W262" i="10"/>
  <c r="W253" i="10"/>
  <c r="W9" i="10"/>
  <c r="W147" i="10"/>
  <c r="W453" i="10"/>
  <c r="W424" i="10"/>
  <c r="W185" i="10"/>
  <c r="W441" i="10"/>
  <c r="W197" i="10"/>
  <c r="W360" i="10"/>
  <c r="W332" i="10"/>
  <c r="W327" i="10"/>
  <c r="W52" i="10"/>
  <c r="W468" i="10"/>
  <c r="W77" i="10"/>
  <c r="W164" i="10"/>
  <c r="W23" i="10"/>
  <c r="W421" i="10"/>
  <c r="W31" i="10"/>
  <c r="W120" i="10"/>
  <c r="W62" i="10"/>
  <c r="W21" i="10"/>
  <c r="W426" i="10"/>
  <c r="W180" i="10"/>
  <c r="W439" i="10"/>
  <c r="W49" i="10"/>
  <c r="W462" i="10"/>
  <c r="W260" i="10"/>
  <c r="W109" i="10"/>
  <c r="W368" i="10"/>
  <c r="W100" i="10"/>
  <c r="W259" i="10"/>
  <c r="W16" i="10"/>
  <c r="W285" i="10"/>
  <c r="W351" i="10"/>
  <c r="W394" i="10"/>
  <c r="W459" i="10"/>
  <c r="W170" i="10"/>
  <c r="W376" i="10"/>
  <c r="W348" i="10"/>
  <c r="W436" i="10"/>
  <c r="W19" i="10"/>
  <c r="W470" i="10"/>
  <c r="W374" i="10"/>
  <c r="W353" i="10"/>
  <c r="W106" i="10"/>
  <c r="W365" i="10"/>
  <c r="W427" i="10"/>
  <c r="W299" i="10"/>
  <c r="W93" i="10"/>
  <c r="W36" i="10"/>
  <c r="W295" i="10"/>
  <c r="W481" i="10"/>
  <c r="W333" i="10"/>
  <c r="W487" i="10"/>
  <c r="W270" i="10"/>
  <c r="W138" i="10"/>
  <c r="W321" i="10"/>
  <c r="W361" i="10"/>
  <c r="W119" i="10"/>
  <c r="W433" i="10"/>
  <c r="W274" i="10"/>
  <c r="W339" i="10"/>
  <c r="W452" i="10"/>
  <c r="W242" i="10"/>
  <c r="W207" i="10"/>
  <c r="W277" i="10"/>
  <c r="W33" i="10"/>
  <c r="W268" i="10"/>
  <c r="W386" i="10"/>
  <c r="W71" i="10"/>
  <c r="W282" i="10"/>
  <c r="W465" i="10"/>
  <c r="W221" i="10"/>
  <c r="W384" i="10"/>
  <c r="W338" i="10"/>
  <c r="W235" i="10"/>
  <c r="W266" i="10"/>
  <c r="W65" i="10"/>
  <c r="W248" i="10"/>
  <c r="W264" i="10"/>
  <c r="W414" i="10"/>
  <c r="W18" i="10"/>
  <c r="W201" i="10"/>
  <c r="W241" i="10"/>
  <c r="W458" i="10"/>
  <c r="W478" i="10"/>
  <c r="W399" i="10"/>
  <c r="W204" i="10"/>
  <c r="W463" i="10"/>
  <c r="W171" i="10"/>
  <c r="W398" i="10"/>
  <c r="W366" i="10"/>
  <c r="W209" i="10"/>
  <c r="W392" i="10"/>
  <c r="W124" i="10"/>
  <c r="W283" i="10"/>
  <c r="W290" i="10"/>
  <c r="W301" i="10"/>
  <c r="W230" i="10"/>
  <c r="W492" i="10"/>
  <c r="W175" i="10"/>
  <c r="W163" i="10"/>
  <c r="W135" i="10"/>
  <c r="W445" i="10"/>
  <c r="W128" i="10"/>
  <c r="W144" i="10"/>
  <c r="W407" i="10"/>
  <c r="W311" i="10"/>
  <c r="W450" i="10"/>
  <c r="W130" i="10"/>
  <c r="W389" i="10"/>
  <c r="W73" i="10"/>
  <c r="W405" i="10"/>
  <c r="W203" i="10"/>
  <c r="W133" i="10"/>
  <c r="W319" i="10"/>
  <c r="W27" i="10"/>
  <c r="W278" i="10"/>
  <c r="W126" i="10"/>
  <c r="W212" i="10"/>
  <c r="U5" i="10" l="1" a="1"/>
  <c r="U5" i="10" s="1"/>
  <c r="W5" i="10"/>
  <c r="X5" i="10"/>
  <c r="R5" i="10"/>
  <c r="S5" i="10"/>
  <c r="P5" i="10" a="1"/>
  <c r="P5" i="10" s="1"/>
  <c r="O5" i="10" a="1"/>
  <c r="O5" i="10" s="1"/>
  <c r="F3" i="15" l="1"/>
  <c r="CF2" i="5" s="1"/>
  <c r="Y5" i="10" s="1" a="1"/>
  <c r="Y5"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1D28C3-36E5-489D-83D4-7832833CC7E8}" keepAlive="1" name="Query - Table017 (Page 30-33)" description="Connection to the 'Table017 (Page 30-33)' query in the workbook." type="5" refreshedVersion="0" background="1" saveData="1">
    <dbPr connection="Provider=Microsoft.Mashup.OleDb.1;Data Source=$Workbook$;Location=&quot;Table017 (Page 30-33)&quot;;Extended Properties=&quot;&quot;" command="SELECT * FROM [Table017 (Page 30-33)]"/>
  </connection>
  <connection id="2" xr16:uid="{7B40EABD-E12F-4D95-A4DA-3B7A5A6DDCBF}" keepAlive="1" name="Query - Table017 (Page 30-33) (2)" description="Connection to the 'Table017 (Page 30-33) (2)' query in the workbook." type="5" refreshedVersion="0" background="1" saveData="1">
    <dbPr connection="Provider=Microsoft.Mashup.OleDb.1;Data Source=$Workbook$;Location=&quot;Table017 (Page 30-33) (2)&quot;;Extended Properties=&quot;&quot;" command="SELECT * FROM [Table017 (Page 30-33) (2)]"/>
  </connection>
  <connection id="3" xr16:uid="{5B4F8CF8-134E-4763-BF65-4172B6756E75}" keepAlive="1" name="Query - Table018 (Page 34)" description="Connection to the 'Table018 (Page 34)' query in the workbook." type="5" refreshedVersion="0" background="1" saveData="1">
    <dbPr connection="Provider=Microsoft.Mashup.OleDb.1;Data Source=$Workbook$;Location=&quot;Table018 (Page 34)&quot;;Extended Properties=&quot;&quot;" command="SELECT * FROM [Table018 (Page 34)]"/>
  </connection>
  <connection id="4" xr16:uid="{BF8363A7-E874-48E2-8CFC-B2A06ECD5237}" keepAlive="1" name="Query - Table018 (Page 34) (2)" description="Connection to the 'Table018 (Page 34) (2)' query in the workbook." type="5" refreshedVersion="0" background="1" saveData="1">
    <dbPr connection="Provider=Microsoft.Mashup.OleDb.1;Data Source=$Workbook$;Location=&quot;Table018 (Page 34) (2)&quot;;Extended Properties=&quot;&quot;" command="SELECT * FROM [Table018 (Page 34) (2)]"/>
  </connection>
  <connection id="5" xr16:uid="{B5BAD3D6-7D6B-4E59-B208-D97D87DD9BEE}" keepAlive="1" name="Query - Table019 (Page 35-36)" description="Connection to the 'Table019 (Page 35-36)' query in the workbook." type="5" refreshedVersion="0" background="1" saveData="1">
    <dbPr connection="Provider=Microsoft.Mashup.OleDb.1;Data Source=$Workbook$;Location=&quot;Table019 (Page 35-36)&quot;;Extended Properties=&quot;&quot;" command="SELECT * FROM [Table019 (Page 35-36)]"/>
  </connection>
  <connection id="6" xr16:uid="{12703513-9FF2-464F-99A7-87E503559A72}" keepAlive="1" name="Query - Table020 (Page 37)" description="Connection to the 'Table020 (Page 37)' query in the workbook." type="5" refreshedVersion="0" background="1" saveData="1">
    <dbPr connection="Provider=Microsoft.Mashup.OleDb.1;Data Source=$Workbook$;Location=&quot;Table020 (Page 37)&quot;;Extended Properties=&quot;&quot;" command="SELECT * FROM [Table020 (Page 37)]"/>
  </connection>
  <connection id="7" xr16:uid="{39C8B1A8-1A9C-4AC8-A146-BB5CB8C2CA98}" keepAlive="1" name="Query - Table021 (Page 38-39)" description="Connection to the 'Table021 (Page 38-39)' query in the workbook." type="5" refreshedVersion="0" background="1" saveData="1">
    <dbPr connection="Provider=Microsoft.Mashup.OleDb.1;Data Source=$Workbook$;Location=&quot;Table021 (Page 38-39)&quot;;Extended Properties=&quot;&quot;" command="SELECT * FROM [Table021 (Page 38-39)]"/>
  </connection>
  <connection id="8" xr16:uid="{A05EE706-FD94-4BF2-9828-0D03AC6759B5}" keepAlive="1" name="Query - Table022 (Page 40-41)" description="Connection to the 'Table022 (Page 40-41)' query in the workbook." type="5" refreshedVersion="0" background="1" saveData="1">
    <dbPr connection="Provider=Microsoft.Mashup.OleDb.1;Data Source=$Workbook$;Location=&quot;Table022 (Page 40-41)&quot;;Extended Properties=&quot;&quot;" command="SELECT * FROM [Table022 (Page 40-41)]"/>
  </connection>
  <connection id="9" xr16:uid="{505C4B90-BA29-443B-84E0-CD4BC173F4B2}" keepAlive="1" name="Query - Table023 (Page 42-43)" description="Connection to the 'Table023 (Page 42-43)' query in the workbook." type="5" refreshedVersion="0" background="1" saveData="1">
    <dbPr connection="Provider=Microsoft.Mashup.OleDb.1;Data Source=$Workbook$;Location=&quot;Table023 (Page 42-43)&quot;;Extended Properties=&quot;&quot;" command="SELECT * FROM [Table023 (Page 42-43)]"/>
  </connection>
  <connection id="10" xr16:uid="{5DEFD9B3-969C-4B98-B33B-32BBAE666C3E}" keepAlive="1" name="Query - Table024 (Page 44-45)" description="Connection to the 'Table024 (Page 44-45)' query in the workbook." type="5" refreshedVersion="0" background="1" saveData="1">
    <dbPr connection="Provider=Microsoft.Mashup.OleDb.1;Data Source=$Workbook$;Location=&quot;Table024 (Page 44-45)&quot;;Extended Properties=&quot;&quot;" command="SELECT * FROM [Table024 (Page 44-45)]"/>
  </connection>
  <connection id="11" xr16:uid="{A83580FA-D9C7-4832-8E3A-7BB8669C2383}" keepAlive="1" name="Query - Table025 (Page 46)" description="Connection to the 'Table025 (Page 46)' query in the workbook." type="5" refreshedVersion="0" background="1" saveData="1">
    <dbPr connection="Provider=Microsoft.Mashup.OleDb.1;Data Source=$Workbook$;Location=&quot;Table025 (Page 46)&quot;;Extended Properties=&quot;&quot;" command="SELECT * FROM [Table025 (Page 46)]"/>
  </connection>
  <connection id="12" xr16:uid="{840D3869-E5C8-4D71-83C7-0BBAE3EE7606}" keepAlive="1" name="Query - Table026 (Page 47)" description="Connection to the 'Table026 (Page 47)' query in the workbook." type="5" refreshedVersion="0" background="1" saveData="1">
    <dbPr connection="Provider=Microsoft.Mashup.OleDb.1;Data Source=$Workbook$;Location=&quot;Table026 (Page 47)&quot;;Extended Properties=&quot;&quot;" command="SELECT * FROM [Table026 (Page 47)]"/>
  </connection>
  <connection id="13" xr16:uid="{1E74993B-3788-4C9D-B1CF-AAA85B266ABF}" keepAlive="1" name="Query - Table027 (Page 48-49)" description="Connection to the 'Table027 (Page 48-49)' query in the workbook." type="5" refreshedVersion="0" background="1" saveData="1">
    <dbPr connection="Provider=Microsoft.Mashup.OleDb.1;Data Source=$Workbook$;Location=&quot;Table027 (Page 48-49)&quot;;Extended Properties=&quot;&quot;" command="SELECT * FROM [Table027 (Page 48-49)]"/>
  </connection>
  <connection id="14" xr16:uid="{FA197858-D6D5-48B8-9241-3ED1143E2708}" keepAlive="1" name="Query - Table028 (Page 50)" description="Connection to the 'Table028 (Page 50)' query in the workbook." type="5" refreshedVersion="0" background="1" saveData="1">
    <dbPr connection="Provider=Microsoft.Mashup.OleDb.1;Data Source=$Workbook$;Location=&quot;Table028 (Page 50)&quot;;Extended Properties=&quot;&quot;" command="SELECT * FROM [Table028 (Page 50)]"/>
  </connection>
  <connection id="15" xr16:uid="{3684C153-FE1F-46FD-84F7-DA5429EC41A0}" keepAlive="1" name="Query - Table029 (Page 51-52)" description="Connection to the 'Table029 (Page 51-52)' query in the workbook." type="5" refreshedVersion="0" background="1" saveData="1">
    <dbPr connection="Provider=Microsoft.Mashup.OleDb.1;Data Source=$Workbook$;Location=&quot;Table029 (Page 51-52)&quot;;Extended Properties=&quot;&quot;" command="SELECT * FROM [Table029 (Page 51-52)]"/>
  </connection>
  <connection id="16" xr16:uid="{91C7AC10-2FE9-4285-89BD-D62E42D51914}" keepAlive="1" name="Query - Table030 (Page 53)" description="Connection to the 'Table030 (Page 53)' query in the workbook." type="5" refreshedVersion="0" background="1" saveData="1">
    <dbPr connection="Provider=Microsoft.Mashup.OleDb.1;Data Source=$Workbook$;Location=&quot;Table030 (Page 53)&quot;;Extended Properties=&quot;&quot;" command="SELECT * FROM [Table030 (Page 53)]"/>
  </connection>
  <connection id="17" xr16:uid="{23474700-78D4-4F85-8896-AE2E8E85EB9A}" keepAlive="1" name="Query - Table031 (Page 54)" description="Connection to the 'Table031 (Page 54)' query in the workbook." type="5" refreshedVersion="0" background="1" saveData="1">
    <dbPr connection="Provider=Microsoft.Mashup.OleDb.1;Data Source=$Workbook$;Location=&quot;Table031 (Page 54)&quot;;Extended Properties=&quot;&quot;" command="SELECT * FROM [Table031 (Page 54)]"/>
  </connection>
  <connection id="18" xr16:uid="{25ADB4FB-EEC5-4936-8B55-994D3273E1E0}" keepAlive="1" name="Query - Table032 (Page 55)" description="Connection to the 'Table032 (Page 55)' query in the workbook." type="5" refreshedVersion="0" background="1" saveData="1">
    <dbPr connection="Provider=Microsoft.Mashup.OleDb.1;Data Source=$Workbook$;Location=&quot;Table032 (Page 55)&quot;;Extended Properties=&quot;&quot;" command="SELECT * FROM [Table032 (Page 55)]"/>
  </connection>
  <connection id="19" xr16:uid="{4489F02C-C4D1-467E-9211-A2A43835BD86}" keepAlive="1" name="Query - Table033 (Page 56-59)" description="Connection to the 'Table033 (Page 56-59)' query in the workbook." type="5" refreshedVersion="0" background="1" saveData="1">
    <dbPr connection="Provider=Microsoft.Mashup.OleDb.1;Data Source=$Workbook$;Location=&quot;Table033 (Page 56-59)&quot;;Extended Properties=&quot;&quot;" command="SELECT * FROM [Table033 (Page 56-59)]"/>
  </connection>
  <connection id="20" xr16:uid="{CC021E06-3DE7-4109-82BE-387CE879088B}" keepAlive="1" name="Query - Table034 (Page 60-64)" description="Connection to the 'Table034 (Page 60-64)' query in the workbook." type="5" refreshedVersion="0" background="1" saveData="1">
    <dbPr connection="Provider=Microsoft.Mashup.OleDb.1;Data Source=$Workbook$;Location=&quot;Table034 (Page 60-64)&quot;;Extended Properties=&quot;&quot;" command="SELECT * FROM [Table034 (Page 60-64)]"/>
  </connection>
  <connection id="21" xr16:uid="{6E9B4DAA-6B83-4A89-A0EB-AAFB8671BD48}" keepAlive="1" name="Query - Table035 (Page 65-68)" description="Connection to the 'Table035 (Page 65-68)' query in the workbook." type="5" refreshedVersion="0" background="1" saveData="1">
    <dbPr connection="Provider=Microsoft.Mashup.OleDb.1;Data Source=$Workbook$;Location=&quot;Table035 (Page 65-68)&quot;;Extended Properties=&quot;&quot;" command="SELECT * FROM [Table035 (Page 65-68)]"/>
  </connection>
  <connection id="22" xr16:uid="{65444806-4CB7-48FC-A48B-E727CEC0AA11}" keepAlive="1" name="Query - Table036 (Page 69)" description="Connection to the 'Table036 (Page 69)' query in the workbook." type="5" refreshedVersion="0" background="1" saveData="1">
    <dbPr connection="Provider=Microsoft.Mashup.OleDb.1;Data Source=$Workbook$;Location=&quot;Table036 (Page 69)&quot;;Extended Properties=&quot;&quot;" command="SELECT * FROM [Table036 (Page 69)]"/>
  </connection>
  <connection id="23" xr16:uid="{66153FBA-8885-4E77-A3AC-FB33A89D4ACE}" keepAlive="1" name="Query - Table105 (Page 87)" description="Connection to the 'Table105 (Page 87)' query in the workbook." type="5" refreshedVersion="0" background="1" saveData="1">
    <dbPr connection="Provider=Microsoft.Mashup.OleDb.1;Data Source=$Workbook$;Location=&quot;Table105 (Page 87)&quot;;Extended Properties=&quot;&quot;" command="SELECT * FROM [Table105 (Page 87)]"/>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<sst xmlns="http://schemas.openxmlformats.org/spreadsheetml/2006/main" count="2177" uniqueCount="1525">
  <si>
    <t>Table 14: Policy and Procedure Vulnerabilities and Predisposing Conditions</t>
  </si>
  <si>
    <t>Vulnerability ID</t>
  </si>
  <si>
    <t>Vulnerability</t>
  </si>
  <si>
    <t>Description</t>
  </si>
  <si>
    <t>V1</t>
  </si>
  <si>
    <t>Inadequate organizational
ownership of risk assessments</t>
  </si>
  <si>
    <t>Risk assessments should be performed with acknowledgement from appropriate levels within the organization. Lack of understanding of risk could lead to under-mitigated scenarios or inadequate funding and
selection of controls.</t>
  </si>
  <si>
    <t>V2</t>
  </si>
  <si>
    <t>Inadequate security policy for OT</t>
  </si>
  <si>
    <t>Vulnerabilities are often introduced into the OT environment due to inadequate policies or the lack of policies specifically for OT system security. Controls and countermeasures should be derived from a risk assessment or policy. This ensures uniformity and accountability.</t>
  </si>
  <si>
    <t>V3</t>
  </si>
  <si>
    <t>Inadequate OT security training and awareness program</t>
  </si>
  <si>
    <t>A documented formal OT security training and awareness program is designed to keep staff up to date on organizational security policies and procedures as well as threats, industry cybersecurity standards, and recommended practices. Without adequate ongoing training on specific OT policies and procedures, staff cannot be expected to maintain a secure OT
environment.</t>
  </si>
  <si>
    <t>V4</t>
  </si>
  <si>
    <t>Lack of inventory management policy</t>
  </si>
  <si>
    <t>Inventory policy and procedures should include installation, removal, and
changes made to hardware, firmware, and software. An incomplete
inventory could lead to unmanaged and unprotected devices within the OT
environment.</t>
  </si>
  <si>
    <t>V5</t>
  </si>
  <si>
    <t>Lack of configuration management policy</t>
  </si>
  <si>
    <t>Lack of policy and procedures for OT configuration management can lead
to an unmanageable and highly vulnerable inventory of hardware,
firmware, and software.</t>
  </si>
  <si>
    <t>V6</t>
  </si>
  <si>
    <t>Inadequate OT equipment implementation guidelines</t>
  </si>
  <si>
    <t>Equipment implementation guidelines should be kept up to date and readily available. These guidelines are an integral part of security procedures in the event of an OT malfunction.</t>
  </si>
  <si>
    <t>V7</t>
  </si>
  <si>
    <t>Lack of administrative mechanisms for security policy enforcement</t>
  </si>
  <si>
    <t>Without accountability for enforcing policy, there’s limited ability to ensure
security policies are followed adequately. Administrative mechanisms
should be in place to ensure accountability.</t>
  </si>
  <si>
    <t>V8</t>
  </si>
  <si>
    <t>Inadequate review of the effectiveness of the OT security controls</t>
  </si>
  <si>
    <t>Procedures and schedules should exist to determine the extent to which the security program and its constituent controls are implemented correctly,
operating as intended, and producing the desired outcome with respect to meeting the security requirements for the OT. The examination is sometimes called an “audit,” “evaluation,” or “assessment.” Policy should
address the stage of the life cycle, purpose, technical expertise, methodology, and level of independence.</t>
  </si>
  <si>
    <t>V9</t>
  </si>
  <si>
    <t>No OT-specific contingency plan</t>
  </si>
  <si>
    <t>A contingency plan (e.g., business continuity plan, disaster recovery plan) should be prepared, tested, and available in the event of a major hardware or software failure or destruction of facilities. Lack of a specific plan for the
OT could lead to extended downtimes and production loss.</t>
  </si>
  <si>
    <t>V10</t>
  </si>
  <si>
    <t>Lack of adequate access control policy</t>
  </si>
  <si>
    <t>Access control enforcement depends on policy that correctly models roles,
responsibilities, and authorizations. The policy model must enable the way
the organization functions.</t>
  </si>
  <si>
    <t>V11</t>
  </si>
  <si>
    <t>Lack of adequate authentication 
policy</t>
  </si>
  <si>
    <t>Authentication policies are needed to define when authentication mechanisms (e.g., passwords, smart cards) must be used, how strong they must be, and how they must be maintained. Without policy, systems might not have appropriate authentication controls, making unauthorized access to systems more likely. Authentication policies should be developed as part of an overall OT security program, taking into account the capabilities of the OT and its personnel to handle more complex passwords and other
mechanisms.</t>
  </si>
  <si>
    <t>V12</t>
  </si>
  <si>
    <t>Inadequate incident detection &amp;
response plan and procedures</t>
  </si>
  <si>
    <t>V13</t>
  </si>
  <si>
    <t>Lack of redundancy for critical
components</t>
  </si>
  <si>
    <t>Lack of redundancy in critical components could provide single point of
failure possibilities.</t>
  </si>
  <si>
    <t>Table 15: Architecture and Design Vulnerabilities and Predisposing Conditions</t>
  </si>
  <si>
    <t>V14</t>
  </si>
  <si>
    <t>Inadequate incorporation of
security into architecture and
design</t>
  </si>
  <si>
    <t>Incorporating security into the OT architecture and design must start with budget and schedule designated for OT. The architectures must address the identification and authorization of users, access control mechanism,
network topologies, and system configuration and integrity mechanisms.</t>
  </si>
  <si>
    <t>V15</t>
  </si>
  <si>
    <t>Inadequate management of
change allowing insecure 
architecture to evolve</t>
  </si>
  <si>
    <t>The network infrastructure within the OT environment has often been developed and modified based on business and operational requirements, with little consideration for the potential security impacts of the changes. Over time, security gaps may have been inadvertently introduced within the
infrastructure. Without remediation, these gaps may represent backdoors into the OT. Sensors and controllers that were historically simple devices are now often manufactured as intelligent devices. In some cases, sensors and controllers may be replaced with IIoT devices which allow direct internet connections. Security should be incorporated into change management for all OT devices, not just traditional IT components.</t>
  </si>
  <si>
    <t>V16</t>
  </si>
  <si>
    <t>No security perimeter defined</t>
  </si>
  <si>
    <t>If the OT does not have a security perimeter clearly defined, it is not possible to ensure that the necessary security controls are deployed and configured properly. This can lead to unauthorized access to systems and data, as well as other problems.</t>
  </si>
  <si>
    <t>V17</t>
  </si>
  <si>
    <t>Control networks used for non-control traffic</t>
  </si>
  <si>
    <t>Control and non-control traffic have different requirements, such as determinism and reliability. Having both types of traffic on a single network creates challenges for meeting the requirements of control traffic. For example, non-control traffic could inadvertently consume resources that
control traffic needs, causing disruptions in OT functions.</t>
  </si>
  <si>
    <t>V18</t>
  </si>
  <si>
    <t>Control network services
dependent on a non-control
network</t>
  </si>
  <si>
    <t>When IT services such as Domain Name System (DNS) and Dynamic Host Configuration Protocol (DHCP) are used by control networks, they are often implemented in the IT network. This causes the OT network to
become dependent on the IT network, which may not have the reliability and availability requirements needed by OT.</t>
  </si>
  <si>
    <t>V19</t>
  </si>
  <si>
    <t>Inadequate collection of event data
history</t>
  </si>
  <si>
    <t>Forensic analysis depends on collection and retention of sufficient data. Without proper and accurate data collection, it might be impossible to determine what caused a security incident to occur. Incidents might go unnoticed, leading to additional damage and/or disruption. Regular security
monitoring is also needed to identify problems with security controls, such as misconfigurations and failures.
Event data for an OT environment could include physical process data, system use data, and network data.</t>
  </si>
  <si>
    <t>Table 16: Configuration and Maintenance Vulnerabilities and Predisposing Conditions</t>
  </si>
  <si>
    <t>V20</t>
  </si>
  <si>
    <t>Hardware, firmware, and software
not under asset management</t>
  </si>
  <si>
    <t>The organization doesn’t know what it has (e.g., make, model), where they are, or what version it has, resulting in an inconsistent and ineffective defense posture. To properly secure an OT, there should be an accurate inventory of the assets in the environment. Procedures should be in place
to manage additions, deletions, and modifications of assets which include asset inventory management. These procedures are critical to executing business continuity and disaster recovery plans.</t>
  </si>
  <si>
    <t>V21</t>
  </si>
  <si>
    <t>Hardware, firmware, and software
not under configuration
management</t>
  </si>
  <si>
    <t>The organization doesn’t know the patch management status, security settings, or configuration versions that it has, resulting in inconsistent and ineffective defense posture. A lack of configuration change management
procedures can lead to security oversights, exposures, and risks. A process for controlling modifications to hardware, firmware, software, and documentation should be implemented to ensure an OT is protected
against inadequate or improper modifications before, during, and after system implementation. To properly secure an OT, there should be an accurate listing or repository of the current configurations.</t>
  </si>
  <si>
    <t>V22</t>
  </si>
  <si>
    <t>OS and vendor software patches
may not be developed until
significantly after security
vulnerabilities are found</t>
  </si>
  <si>
    <t>Because of the tight coupling between OT software and the underlying OT, changes must undergo expensive and time-consuming comprehensive regression testing. The elapsed time for such testing and subsequent
distribution of updated software provides a long window of vulnerability. Vulnerability management procedures should include flexibility for interim alternative mitigations.</t>
  </si>
  <si>
    <t>V23</t>
  </si>
  <si>
    <t>Vendor declines to develop
patches for vulnerability</t>
  </si>
  <si>
    <t>Out-of-date OSs and applications may contain newly discovered vulnerabilities that could be exploited. Security patch support may not be available for legacy OT, so vulnerability management procedures should
include contingency plans for mitigating vulnerabilities where patches may never be available or replacement plans.</t>
  </si>
  <si>
    <t>V24</t>
  </si>
  <si>
    <t>Lack of a vulnerability
management program</t>
  </si>
  <si>
    <t>Vulnerabilities not considered by the organization could result in exploitation. Vulnerability management procedures should be in place to determine a plan of action or inaction upon discovery of a vulnerability. Some OT considerations are: availability concerns may push patching until the next planned operational downtime; security patch support may not be
available for OT systems that use outdated OSs; isolated systems may not require immediate patching; and OT exposed to the internet may need prioritized for patching.</t>
  </si>
  <si>
    <t>V25</t>
  </si>
  <si>
    <t>Inadequate testing of security
changes</t>
  </si>
  <si>
    <t>Modifications to hardware, firmware, and software deployed without testing could compromise normal operation of the OT. Documented procedures should be developed for testing all changes for security impact. The live operational systems should never be used for testing. The testing of system modifications may need to be coordinated with system vendors and integrators.</t>
  </si>
  <si>
    <t>V26</t>
  </si>
  <si>
    <t>Poor remote access controls</t>
  </si>
  <si>
    <t>There are many reasons why an OT may need to be remotely accessed, including vendors and system integrators performing system maintenance functions, and also OT engineers accessing geographically remote system
components. The concept of least privilege should be applied to remote access controls. Remote access capabilities must be adequately controlled to prevent unauthorized individuals from gaining access, or authorized individuals from gaining excessive access, to the OT.</t>
  </si>
  <si>
    <t>V27</t>
  </si>
  <si>
    <t>Poor configurations are used</t>
  </si>
  <si>
    <t>Improperly configured systems may leave unnecessary ports and protocols open. These unnecessary functions may contain vulnerabilities that increase the overall risk to the system. Using default configurations often exposes vulnerabilities and exploitable services. All settings should be examined.</t>
  </si>
  <si>
    <t>V28</t>
  </si>
  <si>
    <t>Critical configurations are not
stored or backed up</t>
  </si>
  <si>
    <t>Procedures should be available for restoring OT configuration settings in the event of accidental or adversary-initiated configuration changes to maintain system availability and prevent loss of data. Documented procedures should be developed for maintaining configuration settings.</t>
  </si>
  <si>
    <t>V29</t>
  </si>
  <si>
    <t>Data unprotected on portable
device</t>
  </si>
  <si>
    <t>If sensitive data (e.g., passwords, dial-up numbers) is stored in cleartext on portable devices such as laptops and mobile devices and these devices are lost or stolen, system security could be compromised. Policy, procedures, and mechanisms are required for protection.</t>
  </si>
  <si>
    <t>V30</t>
  </si>
  <si>
    <t>Vendor default passwords are
used</t>
  </si>
  <si>
    <t>Most vendor default passwords are easy to discover within vendor product manuals, which are also available to adversaries. Using the default password can drastically increase OT vulnerability.</t>
  </si>
  <si>
    <t>V31</t>
  </si>
  <si>
    <t>Passwords generation, use, and
protection not in accord with policy</t>
  </si>
  <si>
    <t>Password policy and procedures must be followed to be effective. Violations of password policy and procedures can increase OT vulnerability.</t>
  </si>
  <si>
    <t>V32</t>
  </si>
  <si>
    <t>Inadequate access controls applied</t>
  </si>
  <si>
    <t>Access controls must be matched to the way the organization allocates responsibilities and privilege to its personnel. Poorly specified access controls can result in giving an OT user too many or too few privileges. The following exemplify each case: System configured with default access control settings gives an 
• operator administrative privileges System configured improperly results in an operator being 
• unable to take corrective actions in an emergency situation</t>
  </si>
  <si>
    <t>V33</t>
  </si>
  <si>
    <t>Improper data linking</t>
  </si>
  <si>
    <t>OT data storage systems may be linked with non-OT data sources. An
example of this is database links, which allow data from one database
(e.g., data historian) to be automatically replicated to others. Data linkage
may create a vulnerability if it is not properly configured and may allow
unauthorized data access or manipulation.</t>
  </si>
  <si>
    <t>V34</t>
  </si>
  <si>
    <t>Malware protection not installed or
up to date</t>
  </si>
  <si>
    <t>Installation of malicious software, or malware, is a common attack.
Malware protection software, such as antivirus software, should be kept
current in a dynamic environment. Outdated malware protection software
and definitions leave the system open to malware threats.</t>
  </si>
  <si>
    <t>V35</t>
  </si>
  <si>
    <t>Malware protection implemented
without sufficient testing</t>
  </si>
  <si>
    <t>Malware protection software deployed without sufficient testing could
impact normal operation of the OT and block the system from performing
necessary control actions.</t>
  </si>
  <si>
    <t>V36</t>
  </si>
  <si>
    <t>Denial of service (DoS)</t>
  </si>
  <si>
    <t>OT software could be vulnerable to DoS attacks, resulting in the prevention
of authorized access to a system resource or delaying system operations
and functions.</t>
  </si>
  <si>
    <t>V37</t>
  </si>
  <si>
    <t>Intrusion detection/prevention
software not installed</t>
  </si>
  <si>
    <t>Incidents can result in loss of system availability and integrity; the capture,
modification, and deletion of data; and incorrect execution of control
commands. IDS/IPS software may stop or prevent various types of attacks,
including DoS attacks, and also identify attacked internal hosts, such as
those infected with worms. IDS/IPS software must be tested prior to
deployment to determine that it does not compromise normal operation of
the OT.</t>
  </si>
  <si>
    <t>V38</t>
  </si>
  <si>
    <t>Logs not maintained</t>
  </si>
  <si>
    <t>Without proper and accurate logs, it might be impossible to determine what
caused a security event to occur and perform adequate forensics.</t>
  </si>
  <si>
    <t>V39</t>
  </si>
  <si>
    <t>Incorporating security into the OT architecture and design must start with
budget and schedule designated for OT. The architectures must address
the identification and authorization of users, access control mechanism,
network topologies, and system configuration and integrity mechanisms.</t>
  </si>
  <si>
    <t>V40</t>
  </si>
  <si>
    <t>Inadequate management of
change allowing insecure
architecture to evolve</t>
  </si>
  <si>
    <t>The network infrastructure within the OT environment has often been
developed and modified based on business and operational requirements,
with little consideration for the potential security impacts of the changes.
Over time, security gaps may have been inadvertently introduced within the
infrastructure. Without remediation, these gaps may represent backdoors
into the OT.
Sensors and controllers that were historically simple devices are now often
manufactured as intelligent devices. In some cases, sensors and
controllers may be replaced with IIoT devices which allow direct internet
connections. Security should be incorporated into change management for
all OT devices, not just traditional IT components.</t>
  </si>
  <si>
    <t>V41</t>
  </si>
  <si>
    <t>If the OT does not have a security perimeter clearly defined, it is not
possible to ensure that the necessary security controls are deployed and
configured properly. This can lead to unauthorized access to systems and
data, as well as other problems.</t>
  </si>
  <si>
    <t>V42</t>
  </si>
  <si>
    <t>Control and non-control traffic have different requirements, such as
determinism and reliability. Having both types of traffic on a single network
creates challenges for meeting the requirements of control traffic. For
example, non-control traffic could inadvertently consume resources that
control traffic needs, causing disruptions in OT functions.</t>
  </si>
  <si>
    <t>V43</t>
  </si>
  <si>
    <t>When IT services such as Domain Name System (DNS) and Dynamic Host
Configuration Protocol (DHCP) are used by control networks, they are
often implemented in the IT network. This causes the OT network to
become dependent on the IT network, which may not have the reliability
and availability requirements needed by OT.</t>
  </si>
  <si>
    <t>V44</t>
  </si>
  <si>
    <t>Forensic analysis depends on collection and retention of sufficient data.
Without proper and accurate data collection, it might be impossible to
determine what caused a security incident to occur. Incidents might go
unnoticed, leading to additional damage and/or disruption. Regular security
monitoring is also needed to identify problems with security controls, such
as misconfigurations and failures.
Event data for an OT environment could include physical process data,
system use data, and network data.</t>
  </si>
  <si>
    <t>Table 17: Physical Vulnerabilities and Predisposing Conditions</t>
  </si>
  <si>
    <t>V45</t>
  </si>
  <si>
    <t>Unauthorized personnel have
physical access to equipment</t>
  </si>
  <si>
    <t>Physical access to OT equipment should be restricted to only the
necessary personnel, taking into account safety requirements such as
emergency shutdown or restarts. Improper access to OT equipment can
lead to any of the following:
• Physical theft of data and hardware
• Physical damage or destruction of data and hardware
• Modification of the operational process
Unauthorized changes to the functional environment (e.g., data •
connections, unauthorized use of removable media,
adding/removing resources)
• Disconnection of physical data links
Undetectable interception of data (keystroke and other input •
logging)</t>
  </si>
  <si>
    <t>V46</t>
  </si>
  <si>
    <t>Radio frequency, electromagnetic
pulse (EMP), static discharge,
brownouts, and voltage spikes</t>
  </si>
  <si>
    <t>Some hardware used for OT systems is vulnerable to radio frequency and
electromagnetic pulses (EMP), static discharge, brownouts, and voltage
spikes. The impact can range from temporary disruption of command and
control to permanent damage to circuit boards. Proper shielding,
grounding, power conditioning, and/or surge suppression is recommended.</t>
  </si>
  <si>
    <t>V47</t>
  </si>
  <si>
    <t>Lack of backup power</t>
  </si>
  <si>
    <t>Without backup power to critical assets, a general loss of power will shut
down the OT and could create an unsafe situation. Loss of power could
also lead to insecure default settings. If the program file or data is stored in
volatile memory, the process may not be able to restart after a power
outage without appropriate backup power.</t>
  </si>
  <si>
    <t>V48</t>
  </si>
  <si>
    <t>Loss of environmental control</t>
  </si>
  <si>
    <t>Loss of environmental control (e.g., temperatures, humidity) could lead to
equipment damage, such as processors overheating. Some processors will
shut down to protect themselves; some may continue to operate but in a
minimal capacity and may produce intermittent errors, continually reboot,
or become permanently inoperable.</t>
  </si>
  <si>
    <t>V49</t>
  </si>
  <si>
    <t>Unsecured physical ports</t>
  </si>
  <si>
    <t>Unsecured universal serial bus (USB) and PS/2 ports could allow
unauthorized connection of thumb drives, keystroke loggers, etc.</t>
  </si>
  <si>
    <t>Table 18: Software Development Vulnerabilities and Predisposing Conditions</t>
  </si>
  <si>
    <t>V50</t>
  </si>
  <si>
    <t>Improper data validation</t>
  </si>
  <si>
    <t>OT software may not properly validate user inputs or received data to
ensure validity. Invalid data may result in numerous vulnerabilities including
buffer overflows, command injections, cross-site scripting, and path
traversals.</t>
  </si>
  <si>
    <t>V51</t>
  </si>
  <si>
    <t>Installed security capabilities not
enabled by default</t>
  </si>
  <si>
    <t>Security capabilities that were installed with the product are useless if they
are not enabled or at least identified as being disabled.</t>
  </si>
  <si>
    <t>V52</t>
  </si>
  <si>
    <t>Inadequate authentication,
privileges, and access control in
software</t>
  </si>
  <si>
    <t>Unauthorized access to configuration and programming software could
provide the ability to corrupt a device.</t>
  </si>
  <si>
    <t>Table 19: Communication and Network Configuration Vulnerabilities and Predisposing Conditions</t>
  </si>
  <si>
    <t>V53</t>
  </si>
  <si>
    <t>V54</t>
  </si>
  <si>
    <t>Data flow controls not employed</t>
  </si>
  <si>
    <t>Data flow controls, based on data characteristics, are needed to restrict
which information is permitted between systems. These controls can
prevent exfiltration of information and illegal operations.</t>
  </si>
  <si>
    <t>V55</t>
  </si>
  <si>
    <t>Firewalls nonexistent or improperly
configured</t>
  </si>
  <si>
    <t>A lack of properly configured firewalls could permit unnecessary data to
pass between networks, such as control and corporate networks, allowing
attacks and malware to spread between networks, making sensitive data
susceptible to monitoring/eavesdropping, and providing individuals with
unauthorized access to systems.</t>
  </si>
  <si>
    <t>V56</t>
  </si>
  <si>
    <t>Inadequate firewall and router logs</t>
  </si>
  <si>
    <t>Without proper and accurate logs, it might be impossible to determine what
caused a security incident to occur.</t>
  </si>
  <si>
    <t>V57</t>
  </si>
  <si>
    <t>Standard, well-documented
communication protocols are used
in plaintext</t>
  </si>
  <si>
    <t>Adversaries that can monitor the OT network activity can use a protocol
analyzer or other utilities to decode the data transferred by protocols such
as telnet, File Transfer Protocol (FTP), Hypertext Transfer Protocol
(HTTP), and Network File System (NFS). The use of such protocols also
makes it easier for adversaries to perform attacks against OT and
manipulate OT network activity.</t>
  </si>
  <si>
    <t>V58</t>
  </si>
  <si>
    <t>Authentication of users, data or
devices is substandard or
nonexistent</t>
  </si>
  <si>
    <t>Many OT protocols have no authentication at any level. Without
authentication, there is the potential to replay, modify, or spoof data or to
spoof devices such as sensors and user identities.</t>
  </si>
  <si>
    <t>V59</t>
  </si>
  <si>
    <t>Use of unsecure OT protocols</t>
  </si>
  <si>
    <t>OT protocols often have few or no security capabilities, such as
authentication and encryption, to protect data from unauthorized access or
tampering. Also, incorrect implementation of the protocols can lead to
additional vulnerabilities.</t>
  </si>
  <si>
    <t>V60</t>
  </si>
  <si>
    <t>Lack of integrity checking for
communications</t>
  </si>
  <si>
    <t>Integrity checks are not built into most OT protocols; adversaries could
manipulate communications undetected. To ensure integrity, the OT can
use lower-layer protocols (e.g., IPsec) that offer data integrity protection
when traversing untrusted physical media.</t>
  </si>
  <si>
    <t>V61</t>
  </si>
  <si>
    <t>Inadequate authentication between
wireless clients and access points</t>
  </si>
  <si>
    <t>Strong mutual authentication between wireless clients and access points is
needed to ensure that legitimate OT clients do not connect to a rogue
access point deployed by an adversary, and also to ensure that adversary
clients do not connect to any of the OT wireless networks.</t>
  </si>
  <si>
    <t>V62</t>
  </si>
  <si>
    <t>Inadequate data protection
between wireless clients and
access points</t>
  </si>
  <si>
    <t>Sensitive data between wireless clients and access points should be
protected using strong encryption to ensure that adversaries cannot gain
unauthorized access to the unencrypted data.</t>
  </si>
  <si>
    <t>Table 20: Sensor, Final Element, and Asset Management Vulnerabilities and Predisposing Conditions</t>
  </si>
  <si>
    <t>V63</t>
  </si>
  <si>
    <t>Unauthorized physical access to
sensors or final elements</t>
  </si>
  <si>
    <t>Physical access to sensors and final elements allows for direct
manipulation of the physical process. Many devices are configured on a
fieldbus such that physical access to the sensor network allows for
manipulation of controlling parameters. Physical access to the whole of the
loop should be managed to prevent incidents.</t>
  </si>
  <si>
    <t>V64</t>
  </si>
  <si>
    <t>Unauthorized wireless access to
sensors or final elements</t>
  </si>
  <si>
    <t>Wireless access to sensors and final elements allows for direct
manipulation of the physical process. Many smart devices allow for
wireless configuration (e.g., Bluetooth, WiFi, WirelessHART). Wireless
access should be securely configured or disabled using hardware write-protect where possible to protect unauthorized modification of the sensors
and final elements which are connected both to the physical process and to
the OT environment.</t>
  </si>
  <si>
    <t>V65</t>
  </si>
  <si>
    <t>Inappropriate segmentation of
asset management system</t>
  </si>
  <si>
    <t>Most architectures are designed for PLCs, RTUs, DCS, and SCADA
controllers to manipulate the process, and for asset management systems
to monitor the assets connected to the controllers. Many asset
management systems also have the technical ability to modify the
configuration of sensors and final elements, although modification may not
be their primary function. The asset management system should be
controlled appropriately based on its ability (or lack of ability) to manipulate
the process.</t>
  </si>
  <si>
    <t>TABLE F-4: TAXONOMY OF PREDISPOSING CONDITIONS</t>
  </si>
  <si>
    <t>Type of Predisposing Condition</t>
  </si>
  <si>
    <t>P1</t>
  </si>
  <si>
    <t>INFORMATION-RELATED
- Classified National Security Information
- Compartments
- Controlled Unclassified Information
- Personally Identifiable Information
- Special Access Programs
- Agreement-Determined
- NOFORN
- Proprietary</t>
  </si>
  <si>
    <t>Needs to handle information (as it is created, transmitted, stored,
processed, and/or displayed) in a specific manner, due to its sensitivity
(or lack of sensitivity), legal or regulatory requirements, and/or contractual
or other organizational agreements.</t>
  </si>
  <si>
    <t>P2</t>
  </si>
  <si>
    <t>TECHNICAL
- Architectural
- Compliance with technical standards
- Use of specific products or product lines
- Solutions for and/or approaches to user-based collaboration
and information sharing
- Allocation of specific security functionality to common controls
- Functional
- Networked multiuser
- Single-user
- Stand-alone / nonnetworked
- Restricted functionality (e.g., communications, sensors,
embedded controllers)</t>
  </si>
  <si>
    <t>Needs to use 
technologies in specific ways.</t>
  </si>
  <si>
    <t>P3</t>
  </si>
  <si>
    <t>OPERATIONAL / ENVIRONMENTAL
- Mobility
- Fixed-site (specify location)
- Semi-mobile
- Land-based, Airborne, Sea-based, Space-based
- Mobile (e.g., handheld device)
- Population with physical and/or logical access to components
of the information system, mission/business process, EA segment
- Size of population
- Clearance/vetting of population</t>
  </si>
  <si>
    <t>Ability to rely upon physical, procedural, and personnel controls provided
by the operational environment.</t>
  </si>
  <si>
    <t>TABLE D-2: TAXONOMY OF THREAT SOURCES</t>
  </si>
  <si>
    <t>Threat Source ID</t>
  </si>
  <si>
    <t>Type of Threat Source</t>
  </si>
  <si>
    <t>Characteristics</t>
  </si>
  <si>
    <t>TS1</t>
  </si>
  <si>
    <t>ADVERSARIAL
- Individual
- Outsider
- Insider
- Trusted Insider
- Privileged Insider
- Group
- Ad hoc
- Established
- Organization
- Competitor
- Supplier
- Partner
- Customer
- Nation-State</t>
  </si>
  <si>
    <t>Individuals, groups, organizations, or states that seek to
exploit the organization’s dependence on cyber
resources (i.e., information in electronic form, information
and communications technologies, and the
communications and information-handling capabilities
provided by those technologies).</t>
  </si>
  <si>
    <t>Capability, Intent, Targeting</t>
  </si>
  <si>
    <t>TS2</t>
  </si>
  <si>
    <t>ACCIDENTAL
- User
- Privileged User/Administrator</t>
  </si>
  <si>
    <t>Erroneous actions taken by individuals in the course of
executing their everyday responsibilities.</t>
  </si>
  <si>
    <t>Range of effects</t>
  </si>
  <si>
    <t>TS3</t>
  </si>
  <si>
    <t>STRUCTURAL
- Information Technology (IT) Equipment
- Storage
- Processing
- Communications
- Display
- Sensor
- Controller
- Environmental Controls
- Temperature/Humidity Controls
- Power Supply
- Software
- Operating System
- Networking
- General-Purpose Application
- Mission-Specific Application</t>
  </si>
  <si>
    <t>Failures of equipment, environmental controls, or
software due to aging, resource depletion, or other
circumstances which exceed expected operating
parameters.</t>
  </si>
  <si>
    <t>TS4</t>
  </si>
  <si>
    <t>ENVIRONMENTAL
- Natural or man-made disaster
- Fire
- Flood/Tsunami
- Windstorm/Tornado
- Hurricane
- Earthquake
- Bombing
- Overrun
- Unusual Natural Event (e.g., sunspots)
- Infrastructure Failure/Outage
- Telecommunications
- Electrical Power</t>
  </si>
  <si>
    <t>Natural disasters and failures of critical infrastructures on
which the organization depends, but which are outside
the control of the organization.
Note: Natural and man-made disasters can also be
characterized in terms of their severity and/or duration.
However, because the threat source and the threat event
are strongly identified, severity and duration can be
included in the description of the threat event (e.g.,
Category 5 hurricane causes extensive damage to the
facilities housing mission-critical systems, making those
systems unavailable for three weeks).</t>
  </si>
  <si>
    <t>Threat Event ID</t>
  </si>
  <si>
    <t>Threat Events
(Characterized by TTPs)</t>
  </si>
  <si>
    <t>Perform reconnaissance and gather information.</t>
  </si>
  <si>
    <t>TE1</t>
  </si>
  <si>
    <t>Perform perimeter network reconnaissance/scanning.</t>
  </si>
  <si>
    <t>Adversary uses commercial or free software to scan organizational perimeters to
obtain a better understanding of the information technology infrastructure and
improve the ability to launch successful attacks.</t>
  </si>
  <si>
    <t>TE2</t>
  </si>
  <si>
    <t>Perform network sniffing of exposed networks.</t>
  </si>
  <si>
    <t>Adversary with access to exposed wired or wireless data channels used to transmit
information, uses network sniffing to identify components, resources, and
protections.</t>
  </si>
  <si>
    <t>TE3</t>
  </si>
  <si>
    <t>Gather information using open source discovery of
organizational information.</t>
  </si>
  <si>
    <t>Adversary mines publically accessible information to gather information about
organizational information systems, business processes, users or personnel, or
external relationships that the adversary can subsequently employ in support of an
attack.</t>
  </si>
  <si>
    <t>TE4</t>
  </si>
  <si>
    <t>Perform reconnaissance and surveillance of targeted
organizations.</t>
  </si>
  <si>
    <t>Adversary uses various means (e.g., scanning, physical observation) over time to
examine and assess organizations and ascertain points of vulnerability.</t>
  </si>
  <si>
    <t>TE5</t>
  </si>
  <si>
    <t>Perform malware-directed internal reconnaissance.</t>
  </si>
  <si>
    <t>Adversary uses malware installed inside the organizational perimeter to identify
targets of opportunity. Because the scanning, probing, or observation does not cross
the perimeter, it is not detected by externally placed intrusion detection systems.</t>
  </si>
  <si>
    <t>Craft or create attack tools.</t>
  </si>
  <si>
    <t>TE6</t>
  </si>
  <si>
    <t>Craft phishing attacks.</t>
  </si>
  <si>
    <t>Adversary counterfeits communications from a legitimate/trustworthy source to
acquire sensitive information such as usernames, passwords, or SSNs. Typical
attacks occur via email, instant messaging, or comparable means; commonly
directing users to websites that appear to be legitimate sites, while actually stealing
the entered information.</t>
  </si>
  <si>
    <t>TE7</t>
  </si>
  <si>
    <t>Craft spear phishing attacks.</t>
  </si>
  <si>
    <t>Adversary employs phishing attacks targeted at high value targets (e.g., senior
leaders/executives).</t>
  </si>
  <si>
    <t>TE8</t>
  </si>
  <si>
    <t>Craft attacks specifically based on deployed information
technology environment.</t>
  </si>
  <si>
    <t>Adversary develops attacks (e.g., crafts targeted malware) that take advantage of
adversary knowledge of the organizational information technology environment.</t>
  </si>
  <si>
    <t>TE9</t>
  </si>
  <si>
    <t>Create counterfeit/spoof website.</t>
  </si>
  <si>
    <t>Adversary creates duplicates of legitimate websites; when users visit a counterfeit
site, the site can gather information or download malware.</t>
  </si>
  <si>
    <t>TE10</t>
  </si>
  <si>
    <t>Craft counterfeit certificates.</t>
  </si>
  <si>
    <t>Adversary counterfeits or compromises a certificate authority, so that malware or
connections will appear legitimate.</t>
  </si>
  <si>
    <t>TE11</t>
  </si>
  <si>
    <t>Create and operate false front organizations to inject
malicious components into the supply chain.</t>
  </si>
  <si>
    <t>Adversary creates false front organizations with the appearance of legitimate
suppliers in the critical life-cycle path that then inject corrupted/malicious information
system components into the organizational supply chain.</t>
  </si>
  <si>
    <t>Deliver/insert/install malicious capabilities.</t>
  </si>
  <si>
    <t>TE12</t>
  </si>
  <si>
    <t>Deliver known malware to internal organizational
information systems (e.g., virus via email).</t>
  </si>
  <si>
    <t>Adversary uses common delivery mechanisms (e.g., email) to install/insert known
malware (e. g., malware whose existence is known) into organizational information
systems.</t>
  </si>
  <si>
    <t>TE13</t>
  </si>
  <si>
    <t>Deliver modified malware to internal organizational
information systems.</t>
  </si>
  <si>
    <t>Adversary uses more sophisticated delivery mechanisms than email (e.g., web
traffic, instant messaging, FTP) to deliver malware and possibly modifications of
known malware to gain access to internal organizational information systems.</t>
  </si>
  <si>
    <t>TE14</t>
  </si>
  <si>
    <t>Deliver targeted malware for control of internal systems
and exfiltration of data.</t>
  </si>
  <si>
    <t>Adversary installs malware that is specifically designed to take control of internal
organizational information systems, identify sensitive information, exfiltrate the
information back to adversary, and conceal these actions.</t>
  </si>
  <si>
    <t>TE15</t>
  </si>
  <si>
    <t>Deliver malware by providing removable media.</t>
  </si>
  <si>
    <t>Adversary places removable media (e.g., flash drives) containing malware in
locations external to organizational physical perimeters but where employees are
likely to find the media (e.g., facilities parking lots, exhibits at conferences attended
by employees) and use it on organizational information systems.</t>
  </si>
  <si>
    <t>TE16</t>
  </si>
  <si>
    <t>Insert untargeted malware into downloadable software
and/or into commercial information technology products.</t>
  </si>
  <si>
    <t>Adversary corrupts or inserts malware into common freeware, shareware or
commercial information technology products. Adversary is not targeting specific
organizations, simply looking for entry points into internal organizational information
systems. Note that this is particularly a concern for mobile applications.</t>
  </si>
  <si>
    <t>TE17</t>
  </si>
  <si>
    <t>Insert targeted malware into organizational information
systems and information system components.</t>
  </si>
  <si>
    <t>Adversary inserts malware into organizational information systems and information
system components (e.g., commercial information technology products), specifically
targeted to the hardware, software, and firmware used by organizations (based on
knowledge gained via reconnaissance).</t>
  </si>
  <si>
    <t>TE18</t>
  </si>
  <si>
    <t>Insert specialized malware into organizational
information systems based on system configurations.</t>
  </si>
  <si>
    <t>Adversary inserts specialized, non-detectable, malware into organizational
information systems based on system configurations, specifically targeting critical
information system components based on reconnaissance and placement within
organizational information systems.</t>
  </si>
  <si>
    <t>TE19</t>
  </si>
  <si>
    <t>Insert counterfeit or tampered hardware into the supply
chain.</t>
  </si>
  <si>
    <t>Adversary intercepts hardware from legitimate suppliers. Adversary modifies the
hardware or replaces it with faulty or otherwise modified hardware.</t>
  </si>
  <si>
    <t>TE20</t>
  </si>
  <si>
    <t>Insert tampered critical components into organizational
systems.</t>
  </si>
  <si>
    <t>Adversary replaces, though supply chain, subverted insider, or some combination
thereof, critical information system components with modified or corrupted
components.</t>
  </si>
  <si>
    <t>TE21</t>
  </si>
  <si>
    <t>Install general-purpose sniffers on organization-controlled information systems or networks.</t>
  </si>
  <si>
    <t>Adversary installs sniffing software onto internal organizational information systems
or networks.</t>
  </si>
  <si>
    <t>TE22</t>
  </si>
  <si>
    <t>Install persistent and targeted sniffers on organizational
information systems and networks.</t>
  </si>
  <si>
    <t>Adversary places within internal organizational information systems or networks
software designed to (over a continuous period of time) collect (sniff) network traffic.</t>
  </si>
  <si>
    <t>TE23</t>
  </si>
  <si>
    <t>Insert malicious scanning devices (e.g., wireless
sniffers) inside facilities.</t>
  </si>
  <si>
    <t>Adversary uses postal service or other commercial delivery services to deliver to
organizational mailrooms a device that is able to scan wireless communications
accessible from within the mailrooms and then wirelessly transmit information back
to adversary.</t>
  </si>
  <si>
    <t>TE24</t>
  </si>
  <si>
    <t>Insert subverted individuals into organizations.</t>
  </si>
  <si>
    <t>Adversary places individuals within organizations who are willing and able to carry
out actions to cause harm to organizational missions/business functions.</t>
  </si>
  <si>
    <t>TE25</t>
  </si>
  <si>
    <t>Insert subverted individuals into privileged positions in
organizations.</t>
  </si>
  <si>
    <t>Adversary places individuals in privileged positions within organizations who are
willing and able to carry out actions to cause harm to organizational
missions/business functions. Adversary may target privileged functions to gain
access to sensitive information (e.g., user accounts, system files, etc.) and may
leverage access to one privileged capability to get to another capability.</t>
  </si>
  <si>
    <t>Exploit and compromise.</t>
  </si>
  <si>
    <t>TE26</t>
  </si>
  <si>
    <t>Exploit physical access of authorized staff to gain
access to organizational facilities.</t>
  </si>
  <si>
    <t>Adversary follows (“tailgates”) authorized individuals into secure/controlled locations
with the goal of gaining access to facilities, circumventing physical security checks.</t>
  </si>
  <si>
    <t>TE27</t>
  </si>
  <si>
    <t>Exploit poorly configured or unauthorized information
systems exposed to the Internet.</t>
  </si>
  <si>
    <t>Adversary gains access through the Internet to information systems that are not
authorized for Internet connectivity or that do not meet organizational configuration
requirements.</t>
  </si>
  <si>
    <t>TE28</t>
  </si>
  <si>
    <t>Exploit split tunneling.</t>
  </si>
  <si>
    <t>Adversary takes advantage of external organizational or personal information
systems (e.g., laptop computers at remote locations) that are simultaneously
connected securely to organizational information systems or networks and to
nonsecure remote connections.</t>
  </si>
  <si>
    <t>TE29</t>
  </si>
  <si>
    <t>Exploit multi-tenancy in a cloud environment.</t>
  </si>
  <si>
    <t>Adversary, with processes running in an organizationally-used cloud environment,
takes advantage of multi-tenancy to observe behavior of organizational processes,
acquire organizational information, or interfere with the timely or correct functioning
of organizational processes.</t>
  </si>
  <si>
    <t>TE30</t>
  </si>
  <si>
    <t>Exploit known vulnerabilities in mobile systems (e.g.,
laptops, PDAs, smart phones).</t>
  </si>
  <si>
    <t>Adversary takes advantage of fact that transportable information systems are
outside physical protection of organizations and logical protection of corporate
firewalls, and compromises the systems based on known vulnerabilities to gather
information from those systems.</t>
  </si>
  <si>
    <t>TE31</t>
  </si>
  <si>
    <t>Exploit recently discovered vulnerabilities.</t>
  </si>
  <si>
    <t>Adversary exploits recently discovered vulnerabilities in organizational information
systems in an attempt to compromise the systems before mitigation measures are
available or in place.</t>
  </si>
  <si>
    <t>TE32</t>
  </si>
  <si>
    <t>Exploit vulnerabilities on internal organizational
information systems.</t>
  </si>
  <si>
    <t>Adversary searches for known vulnerabilities in organizational internal information
systems and exploits those vulnerabilities.</t>
  </si>
  <si>
    <t>TE33</t>
  </si>
  <si>
    <t>Exploit vulnerabilities using zero-day attacks.</t>
  </si>
  <si>
    <t>Adversary employs attacks that exploit as yet unpublicized vulnerabilities. Zero-day
attacks are based on adversary insight into the information systems and applications
used by organizations as well as adversary reconnaissance of organizations.</t>
  </si>
  <si>
    <t>TE34</t>
  </si>
  <si>
    <t>Exploit vulnerabilities in information systems timed with
organizational mission/business operations tempo.</t>
  </si>
  <si>
    <t>Adversary launches attacks on organizations in a time and manner consistent with
organizational needs to conduct mission/business operations.</t>
  </si>
  <si>
    <t>TE35</t>
  </si>
  <si>
    <t>Exploit insecure or incomplete data deletion in multi-tenant environment.</t>
  </si>
  <si>
    <t>Adversary obtains unauthorized information due to insecure or incomplete data
deletion in a multi-tenant environment (e.g., in a cloud computing environment).</t>
  </si>
  <si>
    <t>TE36</t>
  </si>
  <si>
    <t>Violate isolation in multi-tenant environment.</t>
  </si>
  <si>
    <t>Adversary circumvents or defeats isolation mechanisms in a multi-tenant
environment (e.g., in a cloud computing environment) to observe, corrupt, or deny
service to hosted services and information/data.</t>
  </si>
  <si>
    <t>TE37</t>
  </si>
  <si>
    <t>Compromise critical information systems via physical
access.</t>
  </si>
  <si>
    <t>Adversary obtains physical access to organizational information systems and makes
modifications.</t>
  </si>
  <si>
    <t>TE38</t>
  </si>
  <si>
    <t>Compromise information systems or devices used
externally and reintroduced into the enterprise.</t>
  </si>
  <si>
    <t>Adversary installs malware on information systems or devices while the
systems/devices are external to organizations for purposes of subsequently infecting
organizations when reconnected.</t>
  </si>
  <si>
    <t>TE39</t>
  </si>
  <si>
    <t>Compromise software of organizational critical
information systems.</t>
  </si>
  <si>
    <t>Adversary inserts malware or otherwise corrupts critical internal organizational
information systems.</t>
  </si>
  <si>
    <t>TE40</t>
  </si>
  <si>
    <t>Compromise organizational information systems to
facilitate exfiltration of data/information.</t>
  </si>
  <si>
    <t>Adversary implants malware into internal organizational information systems, where
the malware over time can identify and then exfiltrate valuable information.</t>
  </si>
  <si>
    <t>TE41</t>
  </si>
  <si>
    <t>Compromise mission-critical information.</t>
  </si>
  <si>
    <t>Adversary compromises the integrity of mission-critical information, thus preventing
or impeding ability of organizations to which information is supplied, from carrying
out operations.</t>
  </si>
  <si>
    <t>TE42</t>
  </si>
  <si>
    <t>Compromise design, manufacture, and/or distribution of
information system components (including hardware,
software, and firmware).</t>
  </si>
  <si>
    <t>Adversary compromises the design, manufacture, and/or distribution of critical
information system components at selected suppliers.</t>
  </si>
  <si>
    <t>Conduct an attack (i.e., direct/coordinate attack tools or activities).</t>
  </si>
  <si>
    <t>TE43</t>
  </si>
  <si>
    <t>Conduct communications 
interception attacks.</t>
  </si>
  <si>
    <t>Adversary takes advantage of communications that are either unencrypted or use
weak encryption (e.g., encryption containing publically known flaws), targets those
communications, and gains access to transmitted information and channels.</t>
  </si>
  <si>
    <t>TE44</t>
  </si>
  <si>
    <t>Conduct wireless 
jamming attacks.</t>
  </si>
  <si>
    <t>Adversary takes measures to interfere with wireless communications so as to
impede or prevent communications from reaching intended recipients.</t>
  </si>
  <si>
    <t>TE45</t>
  </si>
  <si>
    <t>Conduct attacks using unauthorized ports, protocols and
services.</t>
  </si>
  <si>
    <t>Adversary conducts attacks using ports, protocols, and services for ingress and
egress that are not authorized for use by organizations.</t>
  </si>
  <si>
    <t>TE46</t>
  </si>
  <si>
    <t>Conduct attacks leveraging traffic/data movement
allowed across perimeter.</t>
  </si>
  <si>
    <t>Adversary makes use of permitted information flows (e.g., email communication,
removable storage) to compromise internal information systems, which allows
adversary to obtain and exfiltrate sensitive information through perimeters.</t>
  </si>
  <si>
    <t>TE47</t>
  </si>
  <si>
    <t>Conduct simple 
Denial of Service (DoS) attack.</t>
  </si>
  <si>
    <t>Adversary attempts to make an Internet-accessible resource unavailable to intended
users, or prevent the resource from functioning efficiently or at all, temporarily or
indefinitely.</t>
  </si>
  <si>
    <t>TE48</t>
  </si>
  <si>
    <t>Conduct Distributed 
Denial of Service (DDoS) attacks.</t>
  </si>
  <si>
    <t>Adversary uses multiple compromised information systems to attack a single target,
thereby causing denial of service for users of the targeted information systems.</t>
  </si>
  <si>
    <t>TE49</t>
  </si>
  <si>
    <t>Conduct targeted 
Denial of Service (DoS) attacks.</t>
  </si>
  <si>
    <t>Adversary targets DoS attacks to critical information systems, components, or
supporting infrastructures, based on adversary knowledge of dependencies.</t>
  </si>
  <si>
    <t>TE50</t>
  </si>
  <si>
    <t>Conduct physical attacks on 
organizational facilities.</t>
  </si>
  <si>
    <t>Adversary conducts a physical attack on organizational 
facilities (e.g., sets a fire).</t>
  </si>
  <si>
    <t>TE51</t>
  </si>
  <si>
    <t>Conduct physical attacks on 
infrastructures supporting
organizational facilities.</t>
  </si>
  <si>
    <t>Adversary conducts a physical attack on one or more infrastructures supporting
organizational facilities (e.g., breaks a water main, cuts a power line).</t>
  </si>
  <si>
    <t>TE52</t>
  </si>
  <si>
    <t>Conduct cyber-physical attacks on organizational
facilities.</t>
  </si>
  <si>
    <t>Adversary conducts a cyber-physical attack on organizational facilities (e.g.,
remotely changes HVAC settings).</t>
  </si>
  <si>
    <t>TE53</t>
  </si>
  <si>
    <t>Conduct data scavenging attacks in a cloud
environment.</t>
  </si>
  <si>
    <t>Adversary obtains data used and then deleted by organizational processes running
in a cloud environment.</t>
  </si>
  <si>
    <t>TE54</t>
  </si>
  <si>
    <t>Conduct brute force login 
attempts/password guessing
attacks.</t>
  </si>
  <si>
    <t>Adversary attempts to gain access to organizational information systems by random
or systematic guessing of passwords, possibly supported by password cracking
utilities.</t>
  </si>
  <si>
    <t>TE55</t>
  </si>
  <si>
    <t>Conduct nontargeted 
zero-day attacks.</t>
  </si>
  <si>
    <t>Adversary employs attacks that exploit as yet unpublicized vulnerabilities. Attacks
are not based on any adversary insights into specific vulnerabilities of organizations.</t>
  </si>
  <si>
    <t>TE56</t>
  </si>
  <si>
    <t>Conduct externally-based 
session hijacking.</t>
  </si>
  <si>
    <t>Adversary takes control of (hijacks) already established, legitimate information
system sessions between organizations and external entities (e.g., users connecting
from off-site locations).</t>
  </si>
  <si>
    <t>TE57</t>
  </si>
  <si>
    <t>Conduct internally-based 
session hijacking.</t>
  </si>
  <si>
    <t>Adversary places an entity within organizations in order to gain access to
organizational information systems or networks for the express purpose of taking
control (hijacking) an already established, legitimate session either between
organizations and external entities (e.g., users connecting from remote locations) or
between two locations within internal networks.</t>
  </si>
  <si>
    <t>TE58</t>
  </si>
  <si>
    <t>Conduct externally-based network traffic modification
(man in the middle) attacks.</t>
  </si>
  <si>
    <t>Adversary, operating outside organizational systems, intercepts/eavesdrops on
sessions between organizational and external systems. Adversary then relays
messages between organizational and external systems, making them believe that
they are talking directly to each other over a private connection, when in fact the
entire communication is controlled by the adversary. Such attacks are of particular
concern for organizational use of community, hybrid, and public clouds.</t>
  </si>
  <si>
    <t>TE59</t>
  </si>
  <si>
    <t>Conduct internally-based 
network traffic modification
(man in the middle) attacks.</t>
  </si>
  <si>
    <t>Adversary operating within the organizational infrastructure intercepts and corrupts
data sessions.</t>
  </si>
  <si>
    <t>TE60</t>
  </si>
  <si>
    <t>Conduct outsider-based 
social engineering to obtain
information.</t>
  </si>
  <si>
    <t>Externally placed adversary takes actions (e.g., using email, phone) with the intent
of persuading or otherwise tricking individuals within organizations into revealing
critical/sensitive information (e.g., personally identifiable information).</t>
  </si>
  <si>
    <t>TE61</t>
  </si>
  <si>
    <t>Conduct insider-based 
social engineering to obtain
information.</t>
  </si>
  <si>
    <t>Internally placed adversary takes actions (e.g., using email, phone) so that
individuals within organizations reveal critical/sensitive information (e.g., mission
information).</t>
  </si>
  <si>
    <t>TE62</t>
  </si>
  <si>
    <t>Conduct attacks targeting 
and compromising personal
devices of critical employees.</t>
  </si>
  <si>
    <t>Adversary targets key organizational employees by placing malware on their
personally owned information systems and devices (e.g., laptop/notebook
computers, personal digital assistants, smart phones). The intent is to take
advantage of any instances where employees use personal information systems or
devices to handle critical/sensitive information.</t>
  </si>
  <si>
    <t>TE63</t>
  </si>
  <si>
    <t>Conduct supply chain 
attacks targeting and exploiting
critical hardware, 
software, or firmware.</t>
  </si>
  <si>
    <t>Adversary targets and compromises the operation of software (e.g., through
malware injections), firmware, and hardware that performs critical functions for
organizations. This is largely accomplished as supply chain attacks on both
commercial off-the-shelf and custom information systems and components.</t>
  </si>
  <si>
    <t>Achieve results (i.e., cause adverse impacts, obtain information)</t>
  </si>
  <si>
    <t>TE64</t>
  </si>
  <si>
    <t>Obtain sensitive 
information through 
network sniffing of
external networks.</t>
  </si>
  <si>
    <t>Adversary with access to exposed wired or wireless data channels that
organizations (or organizational personnel) use to transmit information (e.g., kiosks,
public wireless networks) intercepts communications.</t>
  </si>
  <si>
    <t>TE65</t>
  </si>
  <si>
    <t>Obtain sensitive 
information via exfiltration.</t>
  </si>
  <si>
    <t>Adversary directs malware on organizational systems to locate and surreptitiously
transmit sensitive information.</t>
  </si>
  <si>
    <t>TE66</t>
  </si>
  <si>
    <t>Cause degradation or 
denial of attacker-selected
services or capabilities.</t>
  </si>
  <si>
    <t>Adversary directs malware on organizational systems to impair the correct and
timely support of organizational mission/business functions.</t>
  </si>
  <si>
    <t>TE67</t>
  </si>
  <si>
    <t>Cause deterioration/
destruction of critical information
system components and functions.</t>
  </si>
  <si>
    <t>Adversary destroys or causes deterioration of critical information system
components to impede or eliminate organizational ability to carry out missions or
business functions. Detection of this action is not a concern.</t>
  </si>
  <si>
    <t>TE68</t>
  </si>
  <si>
    <t>Cause integrity loss by 
creating, deleting, and/or
modifying data on publicly accessible information
systems (e.g., web defacement).</t>
  </si>
  <si>
    <t>Adversary vandalizes, or otherwise makes unauthorized changes to, organizational
websites or data on websites.</t>
  </si>
  <si>
    <t>TE69</t>
  </si>
  <si>
    <t>Cause integrity loss by 
polluting or corrupting critical
data.</t>
  </si>
  <si>
    <t>Adversary implants corrupted and incorrect data in critical data, resulting in
suboptimal actions or loss of confidence in organizational data/services.</t>
  </si>
  <si>
    <t>TE70</t>
  </si>
  <si>
    <t>Cause integrity loss by
 injecting false but believable data
into organizational information systems.</t>
  </si>
  <si>
    <t>Adversary injects false but believable data into organizational information systems,
resulting in suboptimal actions or loss of confidence in organizational data/services.</t>
  </si>
  <si>
    <t>TE71</t>
  </si>
  <si>
    <t>Cause disclosure of critical and/or sensitive information
by authorized users.</t>
  </si>
  <si>
    <t>Adversary induces (e.g., via social engineering) authorized users to inadvertently
expose, disclose, or mishandle critical/sensitive information.</t>
  </si>
  <si>
    <t>TE72</t>
  </si>
  <si>
    <t>Cause unauthorized disclosure and/or unavailability by
spilling sensitive information.</t>
  </si>
  <si>
    <t>Adversary contaminates organizational information systems (including devices and
networks) by causing them to handle information of a classification/sensitivity for
which they have not been authorized. The information is exposed to individuals who
are not authorized access to such information, and the information system, device,
or network is unavailable while the spill is investigated and mitigated.</t>
  </si>
  <si>
    <t>TE73</t>
  </si>
  <si>
    <t>Obtain information by externally located interception of
wireless network traffic.</t>
  </si>
  <si>
    <t>Adversary intercepts organizational communications over wireless networks.
Examples include targeting public wireless access or hotel networking connections,
and drive-by subversion of home or organizational wireless routers.</t>
  </si>
  <si>
    <t>TE74</t>
  </si>
  <si>
    <t>Obtain unauthorized access.</t>
  </si>
  <si>
    <t>Adversary with authorized access to organizational information systems, gains
access to resources that exceeds authorization.</t>
  </si>
  <si>
    <t>TE75</t>
  </si>
  <si>
    <t>Obtain sensitive data/information from publicly
accessible information systems.</t>
  </si>
  <si>
    <t>Adversary scans or mines information on publically accessible servers and web
pages of organizations with the intent of finding sensitive information.</t>
  </si>
  <si>
    <t>TE76</t>
  </si>
  <si>
    <t>Obtain information by opportunistically stealing or
scavenging information systems/components.</t>
  </si>
  <si>
    <t>Adversary steals information systems or components (e. g., laptop computers or
data storage media) that are left unattended outside of the physical perimeters of
organizations, or scavenges discarded components.</t>
  </si>
  <si>
    <t>Maintain a presence or set of capabilities.</t>
  </si>
  <si>
    <t>TE77</t>
  </si>
  <si>
    <t>Obfuscate adversary actions.</t>
  </si>
  <si>
    <t>Adversary takes actions to inhibit the effectiveness of the intrusion detection
systems or auditing capabilities within organizations.</t>
  </si>
  <si>
    <t>TE78</t>
  </si>
  <si>
    <t>Adapt cyber attacks based on 
detailed surveillance.</t>
  </si>
  <si>
    <t>Adversary adapts behavior in response to surveillance and organizational security
measures.</t>
  </si>
  <si>
    <t>Coordinate a campaign.</t>
  </si>
  <si>
    <t>TE79</t>
  </si>
  <si>
    <t>Coordinate a campaign of multi-staged attacks (e.g.,
hopping).</t>
  </si>
  <si>
    <t>Adversary moves the source of malicious commands or actions from one
compromised information system to another, making analysis difficult.</t>
  </si>
  <si>
    <t>TE80</t>
  </si>
  <si>
    <t>Coordinate a campaign that combines internal and
external attacks across multiple information systems and
information technologies.</t>
  </si>
  <si>
    <t>Adversary combines attacks that require both physical presence within
organizational facilities and cyber methods to achieve success. Physical attack
steps may be as simple as convincing maintenance personnel to leave doors or
cabinets open.</t>
  </si>
  <si>
    <t>TE81</t>
  </si>
  <si>
    <t>Coordinate campaigns across multiple organizations to
acquire specific information or achieve desired outcome.</t>
  </si>
  <si>
    <t>Adversary does not limit planning to the targeting of one organization. Adversary
observes multiple organizations to acquire necessary information on targets of
interest.</t>
  </si>
  <si>
    <t>TE82</t>
  </si>
  <si>
    <t>Coordinate a campaign that spreads attacks across
organizational systems from existing presence.</t>
  </si>
  <si>
    <t>Adversary uses existing presence within organizational systems to extend the
adversary’s span of control to other organizational systems including organizational
infrastructure. Adversary thus is in position to further undermine organizational
ability to carry out missions/business functions.</t>
  </si>
  <si>
    <t>TE83</t>
  </si>
  <si>
    <t>Coordinate a campaign of continuous, adaptive, and
changing cyber attacks based on detailed surveillance.</t>
  </si>
  <si>
    <t>Adversary attacks continually change in response to surveillance and organizational
security measures.</t>
  </si>
  <si>
    <t>TE84</t>
  </si>
  <si>
    <t>Coordinate cyber attacks using external (outsider),
internal (insider), and supply chain (supplier) attack
vectors.</t>
  </si>
  <si>
    <t>Adversary employs continuous, coordinated attacks, potentially using all three attack
vectors for the purpose of impeding organizational operations.</t>
  </si>
  <si>
    <t>Threat Event</t>
  </si>
  <si>
    <t>TE85</t>
  </si>
  <si>
    <t>Spill sensitive
information</t>
  </si>
  <si>
    <t>Authorized user erroneously contaminates a device, information system, or network by placing on it or sending to it
information of a classification/sensitivity which it has not been authorized to handle. The information is exposed to
access by unauthorized individuals, and as a result, the device, system, or network is unavailable while the spill is
investigated and mitigated.</t>
  </si>
  <si>
    <t>TE86</t>
  </si>
  <si>
    <t>Mishandling of critical
and/or sensitive
information by
authorized users</t>
  </si>
  <si>
    <t>Authorized privileged user inadvertently exposes 
critical/sensitive information.</t>
  </si>
  <si>
    <t>TE87</t>
  </si>
  <si>
    <t>Incorrect privilege
settings</t>
  </si>
  <si>
    <t>Authorized privileged user or administrator erroneously assigns a user exceptional privileges or sets privilege
requirements on a resource too low.</t>
  </si>
  <si>
    <t>TE88</t>
  </si>
  <si>
    <t>Communications
contention</t>
  </si>
  <si>
    <t>Degraded communications performance due to 
contention.</t>
  </si>
  <si>
    <t>TE89</t>
  </si>
  <si>
    <t>Unreadable display</t>
  </si>
  <si>
    <t>Display unreadable due to aging equipment.</t>
  </si>
  <si>
    <t>TE90</t>
  </si>
  <si>
    <t>Earthquake at primary
facility</t>
  </si>
  <si>
    <t>Earthquake of organization-defined magnitude at 
primary facility makes facility inoperable.</t>
  </si>
  <si>
    <t>TE91</t>
  </si>
  <si>
    <t>Fire at primary facility</t>
  </si>
  <si>
    <t>Fire (not due to adversarial activity) at primary 
facility makes facility inoperable.</t>
  </si>
  <si>
    <t>TE92</t>
  </si>
  <si>
    <t>Fire at backup facility</t>
  </si>
  <si>
    <t>Fire (not due to adversarial activity) at backup facility makes facility inoperable or destroys backups of software,
configurations, data, and/or logs.</t>
  </si>
  <si>
    <t>TE93</t>
  </si>
  <si>
    <t>Flood at primary
facility</t>
  </si>
  <si>
    <t>Flood (not due to adversarial activity) at primary 
facility makes facility inoperable.</t>
  </si>
  <si>
    <t>TE94</t>
  </si>
  <si>
    <t>Flood at backup
facility</t>
  </si>
  <si>
    <t>Flood (not due to adversarial activity) at backup facility makes facility inoperable or destroys backups of software,
configurations, data, and/or logs.</t>
  </si>
  <si>
    <t>TE95</t>
  </si>
  <si>
    <t>Hurricane at primary
facility</t>
  </si>
  <si>
    <t>Hurricane of organization-defined strength at 
primary facility makes facility inoperable.</t>
  </si>
  <si>
    <t>TE96</t>
  </si>
  <si>
    <t>Hurricane at backup
facility</t>
  </si>
  <si>
    <t>Hurricane of organization-defined strength at backup facility makes facility inoperable or destroys backups of software,
configurations, data, and/or logs.</t>
  </si>
  <si>
    <t>TE97</t>
  </si>
  <si>
    <t>Resource depletion</t>
  </si>
  <si>
    <t>Degraded processing performance due to 
resource depletion.</t>
  </si>
  <si>
    <t>TE98</t>
  </si>
  <si>
    <t>Introduction of
vulnerabilities into
software products</t>
  </si>
  <si>
    <t>Due to inherent weaknesses in programming languages and software development environments, errors and
vulnerabilities are introduced into commonly used software products.</t>
  </si>
  <si>
    <t>TE99</t>
  </si>
  <si>
    <t>Disk error</t>
  </si>
  <si>
    <t>Corrupted storage due to a disk error.</t>
  </si>
  <si>
    <t>TE100</t>
  </si>
  <si>
    <t>Pervasive disk error</t>
  </si>
  <si>
    <t>Multiple disk errors due to aging of a set of devices 
all acquired at the same time, from the same supplier.</t>
  </si>
  <si>
    <t>TE101</t>
  </si>
  <si>
    <t>Windstorm/tornado at
primary facility</t>
  </si>
  <si>
    <t>Windstorm/tornado of organization-defined 
strength at primary facility makes facility inoperable.</t>
  </si>
  <si>
    <t>TE102</t>
  </si>
  <si>
    <t>Windstorm/tornado at
backup facility</t>
  </si>
  <si>
    <t>Windstorm/tornado of organization-defined strength at backup facility makes facility inoperable or destroys backups of
software, configurations, data, and/or logs.</t>
  </si>
  <si>
    <t>TABLE H-2: EXAMPLES OF ADVERSE IMPACTS</t>
  </si>
  <si>
    <t>Type of Impact</t>
  </si>
  <si>
    <t>Impact</t>
  </si>
  <si>
    <t>HARM TO 
OPERATIONS</t>
  </si>
  <si>
    <t>- Inability to perform current missions/business functions.
- In a sufficiently timely manner.
- With sufficient confidence and/or correctness.
- Within planned resource constraints.
- Inability, or limited ability, to perform missions/business functions in the future.
- Inability to restore missions/business functions.
- In a sufficiently timely manner.
- With sufficient confidence and/or correctness.
- Within planned resource constraints.
- Harms (e.g., financial costs, sanctions) due to noncompliance.
- With applicable laws or regulations.
- With contractual requirements or other requirements in other binding agreements (e.g., liability)'
- Direct financial costs.
- Relational harms.
- Damage to trust relationships.
- Damage to image or reputation (and hence future or potential trust relationships).</t>
  </si>
  <si>
    <t>HARM TO ASSETS</t>
  </si>
  <si>
    <t>- Damage to or loss of physical facilities.
- Damage to or loss of information systems or networks.
- Damage to or loss of information technology or equipment.
- Damage to or loss of component parts or supplies.
- Damage to or of loss of information assets.
- Loss of intellectual property.</t>
  </si>
  <si>
    <t>HARM TO INDIVIDUALS</t>
  </si>
  <si>
    <t>- Injury or loss of life.
- Physical or psychological mistreatment.
- Identity theft.
- Loss of Personally Identifiable Information.
- Damage to image or reputation.</t>
  </si>
  <si>
    <t>HARM TO OTHER
ORGANIZATIONS</t>
  </si>
  <si>
    <t>- Harms (e.g., financial costs, sanctions) due to noncompliance.
- With applicable laws or regulations.
- With contractual requirements or other requirements in other binding agreements.
- Direct financial costs.
- Relational - Damage to trust relationships.
- Damage to reputation (and hence future or potential trust relationships).</t>
  </si>
  <si>
    <t>HARM TO THE NATION</t>
  </si>
  <si>
    <t>- Damage to or incapacitation of a critical infrastructure sector.
- Loss of government continuity of operations.
- Relational harms.
- Damage to trust relationships with other governments or with nongovernmental entities.
- Damage to national reputation (and hence future or potential trust relationships).
- Damage to current or future ability to achieve national objectives.
- Harm to national security.</t>
  </si>
  <si>
    <t>Threat Source Identification</t>
  </si>
  <si>
    <t>Threat Event Identification</t>
  </si>
  <si>
    <t>Vulnerability Identification</t>
  </si>
  <si>
    <t>Impact Identification</t>
  </si>
  <si>
    <t>C</t>
  </si>
  <si>
    <t>Impact ID</t>
  </si>
  <si>
    <t>I1</t>
  </si>
  <si>
    <t>I2</t>
  </si>
  <si>
    <t>I3</t>
  </si>
  <si>
    <t>I4</t>
  </si>
  <si>
    <t>I5</t>
  </si>
  <si>
    <t>TABLE F-2: ASSESSMENT SCALE – VULNERABILITY SEVERITY</t>
  </si>
  <si>
    <t>Qualitative Values</t>
  </si>
  <si>
    <t>Semi-Quantitative Values</t>
  </si>
  <si>
    <t xml:space="preserve"> </t>
  </si>
  <si>
    <t>Very High</t>
  </si>
  <si>
    <t>96-100</t>
  </si>
  <si>
    <t>The vulnerability is exposed and exploitable, and its exploitation could result in severe impacts.
Relevant security control or other remediation is not implemented and not planned; or no security
measure can be identified to remediate the vulnerability.</t>
  </si>
  <si>
    <t>High</t>
  </si>
  <si>
    <t>80-95</t>
  </si>
  <si>
    <t>The vulnerability is of high concern, based on the exposure of the vulnerability and ease of
exploitation and/or on the severity of impacts that could result from its exploitation.
Relevant security control or other remediation is planned but not implemented; compensating
controls are in place and at least minimally effective.</t>
  </si>
  <si>
    <t>Moderate</t>
  </si>
  <si>
    <t>21-79</t>
  </si>
  <si>
    <t>The vulnerability is of moderate concern, based on the exposure of the vulnerability and ease of
exploitation and/or on the severity of impacts that could result from its exploitation.
Relevant security control or other remediation is partially implemented and somewhat effective.</t>
  </si>
  <si>
    <t>Low</t>
  </si>
  <si>
    <t>5-20</t>
  </si>
  <si>
    <t>The vulnerability is of minor concern, but effectiveness of remediation could be improved.
Relevant security control or other remediation is fully implemented and somewhat effective.</t>
  </si>
  <si>
    <t>Very Low</t>
  </si>
  <si>
    <t>0-4</t>
  </si>
  <si>
    <t>The vulnerability is not of concern.
Relevant security control or other remediation is fully implemented, assessed, and effective.</t>
  </si>
  <si>
    <t>TABLE F-5: ASSESSMENT SCALE – PERVASIVENESS OF PREDISPOSING CONDITIONS</t>
  </si>
  <si>
    <t>Applies to all organizational missions/business functions (Tier 1), mission/business processes
(Tier 2), or information systems (Tier 3).</t>
  </si>
  <si>
    <t>Applies to most organizational missions/business functions (Tier 1), mission/business processes
(Tier 2), or information systems (Tier 3).</t>
  </si>
  <si>
    <t>Applies to many organizational missions/business functions (Tier 1), mission/business processes
(Tier 2), or information systems (Tier 3).</t>
  </si>
  <si>
    <t>Applies to some organizational missions/business functions (Tier 1), mission/business processes
(Tier 2), or information systems (Tier 3).</t>
  </si>
  <si>
    <t>Applies to few organizational missions/business functions (Tier 1), mission/business processes
(Tier 2), or information systems (Tier 3).</t>
  </si>
  <si>
    <t>TABLE D-3: ASSESSMENT SCALE – CHARACTERISTICS OF ADVERSARY CAPABILITY</t>
  </si>
  <si>
    <t>The adversary has a very sophisticated level of expertise, is well-resourced, and can generate
opportunities to support multiple successful, continuous, and coordinated attacks.</t>
  </si>
  <si>
    <t>The adversary has a sophisticated level of expertise, with significant resources and opportunities
to support multiple successful coordinated attacks.</t>
  </si>
  <si>
    <t>The adversary has moderate resources, expertise, and opportunities to support multiple successful
attacks.</t>
  </si>
  <si>
    <t>The adversary has limited resources, expertise, and opportunities to support a successful attack.</t>
  </si>
  <si>
    <t>The adversary has very limited resources, expertise, and opportunities to support a successful
attack.</t>
  </si>
  <si>
    <t>TABLE D-4: ASSESSMENT SCALE – CHARACTERISTICS OF ADVERSARY INTENT</t>
  </si>
  <si>
    <t>The adversary seeks to usurp, disrupt, or deface the organization’s cyber resources, and does so
without concern about attack detection/disclosure of tradecraft.</t>
  </si>
  <si>
    <t>TABLE D-5: ASSESSMENT SCALE – CHARACTERISTICS OF ADVERSARY TARGETING</t>
  </si>
  <si>
    <t>The adversary analyzes publicly available information to target persistently specific high-value
organizations (and key positions, such as Chief Information Officer), programs, or information.</t>
  </si>
  <si>
    <t>The adversary uses publicly available information to target a class of high-value organizations or
information, and seeks targets of opportunity within that class.</t>
  </si>
  <si>
    <t>The adversary may or may not target any specific organizations or classes of organizations.</t>
  </si>
  <si>
    <t>TABLE D-6: ASSESSMENT SCALE – RANGE OF EFFECTS FOR NON-ADVERSARIAL THREAT SOURCES</t>
  </si>
  <si>
    <t>The effects of the error, accident, or act of nature are sweeping, involving almost all of the cyber
resources of the [Tier 3: information systems; Tier 2: mission/business processes or EA segments,
common infrastructure, or support services; Tier 1: organization/governance structure].</t>
  </si>
  <si>
    <t>The effects of the error, accident, or act of nature are extensive, involving most of the cyber
resources of the [Tier 3: information systems; Tier 2: mission/business processes or EA segments,
common infrastructure, or support services; Tier 1: organization/governance structure], including
many critical resources.</t>
  </si>
  <si>
    <t>The effects of the error, accident, or act of nature are wide-ranging, involving a significant portion
of the cyber resources of the [Tier 3: information systems; Tier 2: mission/business processes or
EA segments, common infrastructure, or support services; Tier 1: organization/governance
structure], including some critical resources.</t>
  </si>
  <si>
    <t>The effects of the error, accident, or act of nature are limited, involving some of the cyber
resources of the [Tier 3: information systems; Tier 2: mission/business processes or EA segments,
common infrastructure, or support services; Tier 1: organization/governance structure], but
involving no critical resources.</t>
  </si>
  <si>
    <t>The effects of the error, accident, or act of nature are minimal, involving few if any of the cyber
resources of the [Tier 3: information systems; Tier 2: mission/business processes or EA segments,
common infrastructure, or support services; Tier 1: organization/governance structure], and
involving no critical resources.</t>
  </si>
  <si>
    <t>TABLE E-4: Relevance of Threat Events</t>
  </si>
  <si>
    <t>Value</t>
  </si>
  <si>
    <t>Confirmed</t>
  </si>
  <si>
    <t>The threat event or TTP has been seen by the organization</t>
  </si>
  <si>
    <t>Expected</t>
  </si>
  <si>
    <t>The threat event or TTP has been seen by the organization’s peers or partners</t>
  </si>
  <si>
    <t>Anticipated</t>
  </si>
  <si>
    <t>The threat event or TTP has been reported by a trusted source.</t>
  </si>
  <si>
    <t>Predicted</t>
  </si>
  <si>
    <t>The threat event or TTP has been predicted by a trusted source.</t>
  </si>
  <si>
    <t>Possible</t>
  </si>
  <si>
    <t>The threat event or TTP has been described by a somewhat credible source.</t>
  </si>
  <si>
    <t>N/A</t>
  </si>
  <si>
    <t>The threat event or TTP is not currently applicable. For example, a threat event or TTP could assume specific technologies,
architectures, or processes that are not present in the organization, mission/business process, EA segment, or information
system; or predisposing conditions that are not present (e.g., location in a flood plain). Alternately, if the organization is using
detailed or specific threat information, a threat event or TTP could be deemed inapplicable because information indicates that
no adversary is expected to initiate the threat event or use the TTP.</t>
  </si>
  <si>
    <t>The adversary actively seeks to obtain critical or sensitive information or to usurp/disrupt the organization’s cyber resources, and does so without concern about attack detection/disclosure of
tradecraft.</t>
  </si>
  <si>
    <t>The adversary seeks to obtain or modify specific critical or sensitive information or usurp/disrupt the organization’s cyber resources by establishing a foothold in the organization’s information systems or infrastructure. The adversary is concerned about minimizing attack detection/disclosure of tradecraft, particularly when carrying out attacks over long time periods. The adversary is willing to impede aspects of the organization’s missions/business functions to achieve these ends.</t>
  </si>
  <si>
    <t>The adversary seeks to undermine/impede critical aspects of a core mission or business function, program, or enterprise, or place itself in a position to do so in the future, by maintaining a presence in the organization’s information systems or infrastructure. The adversary is very concerned about minimizing attack detection/disclosure of tradecraft, particularly while preparing for future attacks.</t>
  </si>
  <si>
    <t>The adversary seeks to undermine, severely impede, or destroy a core mission or business function, program, or enterprise by exploiting a presence in the organization’s information systems or infrastructure. The adversary is concerned about disclosure of tradecraft only to the extent that it would impede its ability to complete stated goals.</t>
  </si>
  <si>
    <t>The adversary analyzes information obtained via reconnaissance to target persistently a specific organization, enterprise, program, mission or business function, focusing on specific high-value or
mission-critical information, resources, supply flows, or functions, specific employees supporting those functions, or key positions.</t>
  </si>
  <si>
    <t>The adversary analyzes information obtained via reconnaissance and attacks to target persistently a specific organization, enterprise, program, mission or business function, focusing on specific
high-value or mission-critical information, resources, supply flows, or functions; specific employees or positions; supporting infrastructure providers/suppliers; or partnering organizations.</t>
  </si>
  <si>
    <t>Qualitative
Values</t>
  </si>
  <si>
    <t>Semi-Quantitative
Values</t>
  </si>
  <si>
    <t>Adversary is almost certain to initiate the threat event.</t>
  </si>
  <si>
    <t>Adversary is highly likely to initiate the threat event.</t>
  </si>
  <si>
    <t>Adversary is somewhat likely to initiate the treat event.</t>
  </si>
  <si>
    <t>Adversary is unlikely to initiate the threat event.</t>
  </si>
  <si>
    <t>Adversary is highly unlikely to initiate the threat event.</t>
  </si>
  <si>
    <t>Error, accident, or act of nature is almost certain to occur; or occurs more than 100 times a year.</t>
  </si>
  <si>
    <t>Error, accident, or act of nature is highly likely to occur; or occurs between 10-100 times a year.</t>
  </si>
  <si>
    <t>Error, accident, or act of nature is somewhat likely to occur; or occurs between 1-10 times a
year.</t>
  </si>
  <si>
    <t>Error, accident, or act of nature is unlikely to occur; or occurs less than once a year, but more
than once every 10 years.</t>
  </si>
  <si>
    <t>Error, accident, or act of nature is highly unlikely to occur; or occurs less than once every 10
years.</t>
  </si>
  <si>
    <t>If the threat event is initiated or occurs, it is almost certain to have adverse impacts.</t>
  </si>
  <si>
    <t>If the threat event is initiated or occurs, it is highly likely to have adverse impacts.</t>
  </si>
  <si>
    <t>If the threat event is initiated or occurs, it is somewhat likely to have adverse impacts.</t>
  </si>
  <si>
    <t>If the threat event is initiated or occurs, it is unlikely to have adverse impacts.</t>
  </si>
  <si>
    <t>If the threat event is initiated or occurs, it is highly unlikely to have adverse impacts.</t>
  </si>
  <si>
    <t>TABLE G-4: ASSESSMENT SCALE – LIKELIHOOD THREAT EVENT RESULTS IN ADVERSE IMPACTS</t>
  </si>
  <si>
    <t>TABLE G-2: ASSESSMENT SCALE – LIKELIHOOD THREAT EVENT INITIATES (ADVERSARIAL)</t>
  </si>
  <si>
    <t>TABLE G-3: ASSESSMENT SCALE – LIKELIHOOD THREAT EVENT OCCURS (NON-ADVERSARIAL)</t>
  </si>
  <si>
    <t>Column3</t>
  </si>
  <si>
    <t>Likelihood Threat Events Result in Adverse Impacts</t>
  </si>
  <si>
    <t>Likelihood of
Threat Event
Initiation or
Occurrence</t>
  </si>
  <si>
    <t>TABLE G-5: ASSESSMENT SCALE – OVERALL LIKELIHOOD</t>
  </si>
  <si>
    <t>TABLE H-3: ASSESSMENT SCALE – IMPACT OF THREAT EVENTS</t>
  </si>
  <si>
    <t>The threat event could be expected to have multiple severe or catastrophic adverse effects on
organizational operations, organizational assets, individuals, other organizations, or the Nation.</t>
  </si>
  <si>
    <t>The threat event could be expected to have a severe or catastrophic adverse effect on
organizational operations, organizational assets, individuals, other organizations, or the Nation. A
severe or catastrophic adverse effect means that, for example, the threat event might: (i) cause a
severe degradation in or loss of mission capability to an extent and duration that the organization is
not able to perform one or more of its primary functions; (ii) result in major damage to
organizational assets; (iii) result in major financial loss; or (iv) result in severe or catastrophic harm
to individuals involving loss of life or serious life-threatening injuries.</t>
  </si>
  <si>
    <t>The threat event could be expected to have a serious adverse effect on organizational operations,
organizational assets, individuals other organizations, or the Nation. A serious adverse effect
means that, for example, the threat event might: (i) cause a significant degradation in mission
capability to an extent and duration that the organization is able to perform its primary functions,
but the effectiveness of the functions is significantly reduced; (ii) result in significant damage to
organizational assets; (iii) result in significant financial loss; or (iv) result in significant harm to
individuals that does not involve loss of life or serious life-threatening injuries.</t>
  </si>
  <si>
    <t>The threat event could be expected to have a limited adverse effect on organizational operations,
organizational assets, individuals other organizations, or the Nation. A limited adverse effect
means that, for example, the threat event might: (i) cause a degradation in mission capability to an
extent and duration that the organization is able to perform its primary functions, but the
effectiveness of the functions is noticeably reduced; (ii) result in minor damage to organizational
assets; (iii) result in minor financial loss; or (iv) result in minor harm to individuals.</t>
  </si>
  <si>
    <t>The threat event could be expected to have a negligible adverse effect on organizational
operations, organizational assets, individuals other organizations, or the Nation.</t>
  </si>
  <si>
    <t>Likelihood
(Threat Event Occurs
and Results in
Adverse Impact)</t>
  </si>
  <si>
    <t>Level of Impact</t>
  </si>
  <si>
    <t>TABLE I-2: ASSESSMENT SCALE – LEVEL OF RISK</t>
  </si>
  <si>
    <t>Very high risk means that a threat event could be expected to have multiple severe or
catastrophic adverse effects on organizational operations, organizational assets, individuals, other organizations, or the Nation.</t>
  </si>
  <si>
    <t>High risk means that a threat event could be expected to have a severe or catastrophic adverse effect on organizational operations, organizational assets, individuals, other organizations, or the Nation.</t>
  </si>
  <si>
    <t>Moderate risk means that a threat event could be expected to have a serious adverse effect on organizational operations, organizational assets, individuals, other organizations, or the Nation.</t>
  </si>
  <si>
    <t>Low risk means that a threat event could be expected to have a limited adverse effect on organizational operations, organizational assets, individuals, other organizations, or the Nation.</t>
  </si>
  <si>
    <t>Very low risk means that a threat event could be expected to have a negligible adverse effect on organizational operations, organizational assets, individuals, other organizations, or the Nation.</t>
  </si>
  <si>
    <t>TABLE I-3: ASSESSMENT SCALE – LEVEL OF RISK</t>
  </si>
  <si>
    <t>Threat Source Description</t>
  </si>
  <si>
    <t>Threat Source
Source of Information</t>
  </si>
  <si>
    <t>In Scope</t>
  </si>
  <si>
    <t>Capability</t>
  </si>
  <si>
    <t>Intent</t>
  </si>
  <si>
    <t>Targeting</t>
  </si>
  <si>
    <t>Range of Effects</t>
  </si>
  <si>
    <t>TABLE D-7 Modified: TEMPLATE – IDENTIFICATION OF THREAT SOURCES</t>
  </si>
  <si>
    <t>Yes</t>
  </si>
  <si>
    <t>No</t>
  </si>
  <si>
    <t>E-4: Relevance of Threat Events</t>
  </si>
  <si>
    <t>Threat Event
Source of Information</t>
  </si>
  <si>
    <t>Relevance</t>
  </si>
  <si>
    <t>Threat Event Description</t>
  </si>
  <si>
    <t>Non-Adversarial Threat Events</t>
  </si>
  <si>
    <t>E-2 Modified: Threat Events</t>
  </si>
  <si>
    <t>TABLE F-3 Modified: TEMPLATE - IDENTIFICATION OF VULNERABILITIES AND PREDISPOSING CONDITIONS</t>
  </si>
  <si>
    <t>Vulnerability Severity / Pervasivness of Condition</t>
  </si>
  <si>
    <t>Vulnerability / 
Predisposing Condition Description</t>
  </si>
  <si>
    <t>Vulnerability /
Predisposing Condition
Source of Information</t>
  </si>
  <si>
    <t>TABLE H-4: TEMPLATE – IDENTIFICATION OF ADVERSE IMPACTS</t>
  </si>
  <si>
    <t>Maximum Impact</t>
  </si>
  <si>
    <t>Impact Affected Asset</t>
  </si>
  <si>
    <t>Impact Description</t>
  </si>
  <si>
    <t>Asset Description</t>
  </si>
  <si>
    <t>ASSETS</t>
  </si>
  <si>
    <t>CONTROL
NUMBER</t>
  </si>
  <si>
    <t>CONTROL NAME
CONTROL ENHANCEMENT NAME</t>
  </si>
  <si>
    <t>LOW</t>
  </si>
  <si>
    <t>AC-1</t>
  </si>
  <si>
    <t>Policy and Procedures</t>
  </si>
  <si>
    <t>x</t>
  </si>
  <si>
    <t>AC-2</t>
  </si>
  <si>
    <t>Account Management</t>
  </si>
  <si>
    <t>AC-3</t>
  </si>
  <si>
    <t>Access Enforcement</t>
  </si>
  <si>
    <t>AC-7</t>
  </si>
  <si>
    <t>Unsuccessful Logon Attempts</t>
  </si>
  <si>
    <t>AC-8</t>
  </si>
  <si>
    <t>System Use Notification</t>
  </si>
  <si>
    <t>AC-14</t>
  </si>
  <si>
    <t>Permitted Actions without Identification or Authentication</t>
  </si>
  <si>
    <t>AC-17</t>
  </si>
  <si>
    <t>Remote Access</t>
  </si>
  <si>
    <t>AC-18</t>
  </si>
  <si>
    <t>Wireless Access</t>
  </si>
  <si>
    <t>AC-19</t>
  </si>
  <si>
    <t>Access Control for Mobile Devices</t>
  </si>
  <si>
    <t>AC-20</t>
  </si>
  <si>
    <t>Use of External Systems</t>
  </si>
  <si>
    <t>AC-22</t>
  </si>
  <si>
    <t>Publicly Accessible Content</t>
  </si>
  <si>
    <t>AT-1</t>
  </si>
  <si>
    <t>AT-2</t>
  </si>
  <si>
    <t>Literacy Training and Awareness</t>
  </si>
  <si>
    <t>AT-2(2)</t>
  </si>
  <si>
    <t>INSIDER THREAT</t>
  </si>
  <si>
    <t>X</t>
  </si>
  <si>
    <t>AT-3</t>
  </si>
  <si>
    <t>Role-Based Training</t>
  </si>
  <si>
    <t>AT-4</t>
  </si>
  <si>
    <t>Training Records</t>
  </si>
  <si>
    <t>TABLE 3-1: ACCESS CONTROL FAMILY</t>
  </si>
  <si>
    <t>AU-1</t>
  </si>
  <si>
    <t>AU-2</t>
  </si>
  <si>
    <t>Event Logging</t>
  </si>
  <si>
    <t>AU-3</t>
  </si>
  <si>
    <t>Content of Audit Records</t>
  </si>
  <si>
    <t>AU-4</t>
  </si>
  <si>
    <t>Audit Log Storage Capacity</t>
  </si>
  <si>
    <t>AU-5</t>
  </si>
  <si>
    <t>Response to Audit Logging Process Failures</t>
  </si>
  <si>
    <t>AU-6</t>
  </si>
  <si>
    <t>Audit Record Review, Analysis, and Reporting</t>
  </si>
  <si>
    <t>AU-8</t>
  </si>
  <si>
    <t>Time Stamps</t>
  </si>
  <si>
    <t>AU-9</t>
  </si>
  <si>
    <t>Protection of Audit Information</t>
  </si>
  <si>
    <t>AU-11</t>
  </si>
  <si>
    <t>Audit Record Retention</t>
  </si>
  <si>
    <t>AU-12</t>
  </si>
  <si>
    <t>Audit Record Generation</t>
  </si>
  <si>
    <t>TABLE 3-3: AUDIT AND ACCOUNTABILITY FAMILY</t>
  </si>
  <si>
    <t>TABLE 3-2: AWARENESS AND TRAINING FAMILY</t>
  </si>
  <si>
    <t>CA-1</t>
  </si>
  <si>
    <t>CA-2</t>
  </si>
  <si>
    <t>Control Assessments</t>
  </si>
  <si>
    <t>CA-3</t>
  </si>
  <si>
    <t>Information Exchange</t>
  </si>
  <si>
    <t>CA-5</t>
  </si>
  <si>
    <t>Plan of Action and Milestones</t>
  </si>
  <si>
    <t>CA-6</t>
  </si>
  <si>
    <t>Authorization</t>
  </si>
  <si>
    <t>CA-7</t>
  </si>
  <si>
    <t>Continuous Monitoring</t>
  </si>
  <si>
    <t>CA-7(4)</t>
  </si>
  <si>
    <t>RISK MONITORING</t>
  </si>
  <si>
    <t>CA-9</t>
  </si>
  <si>
    <t>Internal System Connections</t>
  </si>
  <si>
    <t>TABLE 3-4: ASSESSMENT, AUTHORIZATION, AND MONITORING FAMILY</t>
  </si>
  <si>
    <t>CM-1</t>
  </si>
  <si>
    <t>CM-2</t>
  </si>
  <si>
    <t>Baseline Configuration</t>
  </si>
  <si>
    <t>CM-4</t>
  </si>
  <si>
    <t>Impact Analyses</t>
  </si>
  <si>
    <t>CM-5</t>
  </si>
  <si>
    <t>Access Restrictions for Change</t>
  </si>
  <si>
    <t>CM-6</t>
  </si>
  <si>
    <t>Configuration Settings</t>
  </si>
  <si>
    <t>CM-7</t>
  </si>
  <si>
    <t>Least Functionality</t>
  </si>
  <si>
    <t>CM-8</t>
  </si>
  <si>
    <t>System Component Inventory</t>
  </si>
  <si>
    <t>CM-10</t>
  </si>
  <si>
    <t>Software Usage Restrictions</t>
  </si>
  <si>
    <t>CM-11</t>
  </si>
  <si>
    <t>User-Installed Software</t>
  </si>
  <si>
    <t>TABLE 3-5: CONFIGURATION MANAGEMENT FAMILY</t>
  </si>
  <si>
    <t>CP-1</t>
  </si>
  <si>
    <t>CP-2</t>
  </si>
  <si>
    <t>Contingency Plan</t>
  </si>
  <si>
    <t>CP-3</t>
  </si>
  <si>
    <t>Contingency Training</t>
  </si>
  <si>
    <t>CP-4</t>
  </si>
  <si>
    <t>Contingency Plan Testing</t>
  </si>
  <si>
    <t>CP-9</t>
  </si>
  <si>
    <t>System Backup</t>
  </si>
  <si>
    <t>CP-10</t>
  </si>
  <si>
    <t>System Recovery and Reconstitution</t>
  </si>
  <si>
    <t>TABLE 3-6: CONTINGENCY PLANNING FAMILY</t>
  </si>
  <si>
    <t>IA-1</t>
  </si>
  <si>
    <t>IA-2</t>
  </si>
  <si>
    <t>Identification and Authentication (Organizational Users)</t>
  </si>
  <si>
    <t>IA-2(1)</t>
  </si>
  <si>
    <t>MULTI-FACTOR AUTHENTICATION TO PRIVILEGED ACCOUNTS</t>
  </si>
  <si>
    <t>IA-2(2)</t>
  </si>
  <si>
    <t>MULTI-FACTOR AUTHENTICATION TO NON-PRIVILEGED ACCOUNTS</t>
  </si>
  <si>
    <t>IA-2(8)</t>
  </si>
  <si>
    <t>ACCESS TO ACCOUNTS — REPLAY RESISTANT</t>
  </si>
  <si>
    <t>IA-2(12)</t>
  </si>
  <si>
    <t>ACCEPTANCE OF PIV CREDENTIALS</t>
  </si>
  <si>
    <t>IA-4</t>
  </si>
  <si>
    <t>Identifier Management</t>
  </si>
  <si>
    <t>IA-5</t>
  </si>
  <si>
    <t>Authenticator Management</t>
  </si>
  <si>
    <t>IA-5(1)</t>
  </si>
  <si>
    <t>PASSWORD-BASED AUTHENTICATION</t>
  </si>
  <si>
    <t>IA-6</t>
  </si>
  <si>
    <t>Authentication Feedback</t>
  </si>
  <si>
    <t>IA-7</t>
  </si>
  <si>
    <t>Cryptographic Module Authentication</t>
  </si>
  <si>
    <t>IA-8</t>
  </si>
  <si>
    <t>Identification and Authentication (Non-Organizational Users)</t>
  </si>
  <si>
    <t>IA-8(1)</t>
  </si>
  <si>
    <t>ACCEPTANCE OF PIV CREDENTIALS FROM OTHER AGENCIES</t>
  </si>
  <si>
    <t>IA-8(2)</t>
  </si>
  <si>
    <t>ACCEPTANCE OF EXTERNAL AUTHENTICATORS</t>
  </si>
  <si>
    <t>IA-8(4)</t>
  </si>
  <si>
    <t>USE OF DEFINED PROFILES</t>
  </si>
  <si>
    <t>IA-11</t>
  </si>
  <si>
    <t>Re-authentication</t>
  </si>
  <si>
    <t>TABLE 3-7: IDENTIFICATION AND AUTHENTICATION FAMILY</t>
  </si>
  <si>
    <t>IR-1</t>
  </si>
  <si>
    <t>IR-2</t>
  </si>
  <si>
    <t>Incident Response Training</t>
  </si>
  <si>
    <t>IR-4</t>
  </si>
  <si>
    <t>Incident Handling</t>
  </si>
  <si>
    <t>IR-5</t>
  </si>
  <si>
    <t>Incident Monitoring</t>
  </si>
  <si>
    <t>IR-6</t>
  </si>
  <si>
    <t>Incident Reporting</t>
  </si>
  <si>
    <t>IR-7</t>
  </si>
  <si>
    <t>Incident Response Assistance</t>
  </si>
  <si>
    <t>IR-8</t>
  </si>
  <si>
    <t>Incident Response Plan</t>
  </si>
  <si>
    <t>TABLE 3-8: INCIDENT RESPONSE FAMILY</t>
  </si>
  <si>
    <t>MA-1</t>
  </si>
  <si>
    <t>MA-2</t>
  </si>
  <si>
    <t>Controlled Maintenance</t>
  </si>
  <si>
    <t>MA-4</t>
  </si>
  <si>
    <t>Nonlocal Maintenance</t>
  </si>
  <si>
    <t>MA-5</t>
  </si>
  <si>
    <t>Maintenance Personnel</t>
  </si>
  <si>
    <t>TABLE 3-9: MAINTENANCE FAMILY</t>
  </si>
  <si>
    <t>MP-1</t>
  </si>
  <si>
    <t>MP-2</t>
  </si>
  <si>
    <t>Media Access</t>
  </si>
  <si>
    <t>MP-6</t>
  </si>
  <si>
    <t>Media Sanitization</t>
  </si>
  <si>
    <t>MP-7</t>
  </si>
  <si>
    <t>Media Use</t>
  </si>
  <si>
    <t>TABLE 3-10: MEDIA PROTECTION FAMILY</t>
  </si>
  <si>
    <t>TABLE 3-11: PHYSICAL AND ENVIRONMENTAL PROTECTION FAMILY</t>
  </si>
  <si>
    <t>PE-1</t>
  </si>
  <si>
    <t>PE-2</t>
  </si>
  <si>
    <t>Physical Access Authorizations</t>
  </si>
  <si>
    <t>PE-3</t>
  </si>
  <si>
    <t>Physical Access Control</t>
  </si>
  <si>
    <t>PE-6</t>
  </si>
  <si>
    <t>Monitoring Physical Access</t>
  </si>
  <si>
    <t>PE-8</t>
  </si>
  <si>
    <t>Visitor Access Records</t>
  </si>
  <si>
    <t>PE-12</t>
  </si>
  <si>
    <t>Emergency Lighting</t>
  </si>
  <si>
    <t>PE-13</t>
  </si>
  <si>
    <t>Fire Protection</t>
  </si>
  <si>
    <t>PE-14</t>
  </si>
  <si>
    <t>Environmental Controls</t>
  </si>
  <si>
    <t>PE-15</t>
  </si>
  <si>
    <t>Water Damage Protection</t>
  </si>
  <si>
    <t>PE-16</t>
  </si>
  <si>
    <t>Delivery and Removal</t>
  </si>
  <si>
    <t>PL-1</t>
  </si>
  <si>
    <t>PL-2</t>
  </si>
  <si>
    <t>System Security and Privacy Plans</t>
  </si>
  <si>
    <t>PL-4</t>
  </si>
  <si>
    <t>Rules of Behavior</t>
  </si>
  <si>
    <t>PL-4(1)</t>
  </si>
  <si>
    <t>SOCIAL MEDIA AND EXTERNAL SITE/APPLICATION USAGE RESTRICTIONS</t>
  </si>
  <si>
    <t>PL-10</t>
  </si>
  <si>
    <t>Baseline Selection</t>
  </si>
  <si>
    <t>PL-11</t>
  </si>
  <si>
    <t>Baseline Tailoring</t>
  </si>
  <si>
    <t>TABLE 3-12: PLANNING FAMILY</t>
  </si>
  <si>
    <t>PM-1</t>
  </si>
  <si>
    <t>Information Security Program Plan</t>
  </si>
  <si>
    <t>PM-2</t>
  </si>
  <si>
    <t>Information Security Program Leadership Role</t>
  </si>
  <si>
    <t>PM-3</t>
  </si>
  <si>
    <t>Information Security and Privacy Resources</t>
  </si>
  <si>
    <t>PM-4</t>
  </si>
  <si>
    <t>Plan of Action and Milestones Process</t>
  </si>
  <si>
    <t>PM-5</t>
  </si>
  <si>
    <t>System Inventory</t>
  </si>
  <si>
    <t>PM-5(1)</t>
  </si>
  <si>
    <t>INVENTORY OF PERSONALLY IDENTIFIABLE INFORMATION</t>
  </si>
  <si>
    <t>PM-6</t>
  </si>
  <si>
    <t>Measures of Performance</t>
  </si>
  <si>
    <t>PM-7</t>
  </si>
  <si>
    <t>Enterprise Architecture</t>
  </si>
  <si>
    <t>PM-7(1)</t>
  </si>
  <si>
    <t>OFFLOADING</t>
  </si>
  <si>
    <t>PM-8</t>
  </si>
  <si>
    <t>Critical Infrastructure Plan</t>
  </si>
  <si>
    <t>PM-9</t>
  </si>
  <si>
    <t>Risk Management Strategy</t>
  </si>
  <si>
    <t>PM-10</t>
  </si>
  <si>
    <t>Authorization Process</t>
  </si>
  <si>
    <t>PM-11</t>
  </si>
  <si>
    <t>Mission and Business Process Definition</t>
  </si>
  <si>
    <t>PM-12</t>
  </si>
  <si>
    <t>Insider Threat Program</t>
  </si>
  <si>
    <t>PM-13</t>
  </si>
  <si>
    <t>Security and Privacy Workforce</t>
  </si>
  <si>
    <t>PM-14</t>
  </si>
  <si>
    <t>Testing, Training, and Monitoring</t>
  </si>
  <si>
    <t>PM-15</t>
  </si>
  <si>
    <t>Security and Privacy Groups and Associations</t>
  </si>
  <si>
    <t>PM-16</t>
  </si>
  <si>
    <t>Threat Awareness Program</t>
  </si>
  <si>
    <t>PM-16(1)</t>
  </si>
  <si>
    <t>AUTOMATED MEANS FOR SHARING THREAT INTELLIGENCE</t>
  </si>
  <si>
    <t>PM-17</t>
  </si>
  <si>
    <t>Protecting Controlled Unclassified Information on External
Systems</t>
  </si>
  <si>
    <t>PM-18</t>
  </si>
  <si>
    <t>Privacy Program Plan</t>
  </si>
  <si>
    <t>PM-19</t>
  </si>
  <si>
    <t>Privacy Program Leadership Role</t>
  </si>
  <si>
    <t>PM-20</t>
  </si>
  <si>
    <t>Dissemination of Privacy Program Information</t>
  </si>
  <si>
    <t>PM-20(1)</t>
  </si>
  <si>
    <t>PRIVACY POLICIES ON WEBSITES, APPLICATIONS, AND DIGITAL SERVICES</t>
  </si>
  <si>
    <t>PM-21</t>
  </si>
  <si>
    <t>Accounting of Disclosures</t>
  </si>
  <si>
    <t>PM-22</t>
  </si>
  <si>
    <t>Personally Identifiable Information Quality Management</t>
  </si>
  <si>
    <t>PM-23</t>
  </si>
  <si>
    <t>Data Governance Body</t>
  </si>
  <si>
    <t>PM-24</t>
  </si>
  <si>
    <t>Data Integrity Board</t>
  </si>
  <si>
    <t>PM-25</t>
  </si>
  <si>
    <t>Minimization of Personally Identifiable Information Used in
Testing, Training, and Research</t>
  </si>
  <si>
    <t>PM-26</t>
  </si>
  <si>
    <t>Complaint Management</t>
  </si>
  <si>
    <t>PM-27</t>
  </si>
  <si>
    <t>Privacy Reporting</t>
  </si>
  <si>
    <t>PM-28</t>
  </si>
  <si>
    <t>Risk Framing</t>
  </si>
  <si>
    <t>PM-29</t>
  </si>
  <si>
    <t>Risk Management Program Leadership Roles</t>
  </si>
  <si>
    <t>PM-30</t>
  </si>
  <si>
    <t>Supply Chain Risk Management Strategy</t>
  </si>
  <si>
    <t>PM-30(1)</t>
  </si>
  <si>
    <t>SUPPLIERS OF CRITICAL OR MISSION-ESSENTIAL ITEMS</t>
  </si>
  <si>
    <t>PM-31</t>
  </si>
  <si>
    <t>Continuous Monitoring Strategy</t>
  </si>
  <si>
    <t>PM-32</t>
  </si>
  <si>
    <t>Purposing</t>
  </si>
  <si>
    <t>TABLE 3-13: PROGRAM MANAGEMENT FAMILY</t>
  </si>
  <si>
    <t>PS-1</t>
  </si>
  <si>
    <t>PS-2</t>
  </si>
  <si>
    <t>Position Risk Designation</t>
  </si>
  <si>
    <t>PS-3</t>
  </si>
  <si>
    <t>Personnel Screening</t>
  </si>
  <si>
    <t>PS-4</t>
  </si>
  <si>
    <t>Personnel Termination</t>
  </si>
  <si>
    <t>PS-5</t>
  </si>
  <si>
    <t>Personnel Transfer</t>
  </si>
  <si>
    <t>PS-6</t>
  </si>
  <si>
    <t>Access Agreements</t>
  </si>
  <si>
    <t>PS-7</t>
  </si>
  <si>
    <t>External Personnel Security</t>
  </si>
  <si>
    <t>PS-8</t>
  </si>
  <si>
    <t>Personnel Sanctions</t>
  </si>
  <si>
    <t>PS-9</t>
  </si>
  <si>
    <t>Position Descriptions</t>
  </si>
  <si>
    <t>TABLE 3-14: PERSONNEL SECURITY FAMILY</t>
  </si>
  <si>
    <t>PT-2</t>
  </si>
  <si>
    <t>Authority to Process Personally Identifiable Information</t>
  </si>
  <si>
    <t>PT-2(1)</t>
  </si>
  <si>
    <t>DATA TAGGING</t>
  </si>
  <si>
    <t>PT-2(2)</t>
  </si>
  <si>
    <t>AUTOMATION</t>
  </si>
  <si>
    <t>PT-3</t>
  </si>
  <si>
    <t>Personally Identifiable Information Processing Purposes</t>
  </si>
  <si>
    <t>PT-3(1)</t>
  </si>
  <si>
    <t>PT-3(2)</t>
  </si>
  <si>
    <t>PT-4</t>
  </si>
  <si>
    <t>Consent</t>
  </si>
  <si>
    <t>PT-4(1)</t>
  </si>
  <si>
    <t>TAILORED CONSENT</t>
  </si>
  <si>
    <t>PT-4(2)</t>
  </si>
  <si>
    <t>JUST-IN-TIME CONSENT</t>
  </si>
  <si>
    <t>PT-4(3)</t>
  </si>
  <si>
    <t>REVOCATION</t>
  </si>
  <si>
    <t>PT-5</t>
  </si>
  <si>
    <t>Privacy Notice</t>
  </si>
  <si>
    <t>PT-5(1)</t>
  </si>
  <si>
    <t>JUST-IN-TIME NOTICE</t>
  </si>
  <si>
    <t>PT-5(2)</t>
  </si>
  <si>
    <t>PRIVACY ACT STATEMENTS</t>
  </si>
  <si>
    <t>PT-6</t>
  </si>
  <si>
    <t>System of Records Notice</t>
  </si>
  <si>
    <t>PT-6(1)</t>
  </si>
  <si>
    <t>ROUTINE USES</t>
  </si>
  <si>
    <t>PT-6(2)</t>
  </si>
  <si>
    <t>EXEMPTION RULES</t>
  </si>
  <si>
    <t>PT-7</t>
  </si>
  <si>
    <t>Specific Categories of Personally Identifiable Information</t>
  </si>
  <si>
    <t>PT-7(1)</t>
  </si>
  <si>
    <t>SOCIAL SECURITY NUMBERS</t>
  </si>
  <si>
    <t>PT-7(2)</t>
  </si>
  <si>
    <t>FIRST AMENDMENT INFORMATION</t>
  </si>
  <si>
    <t>PT-8</t>
  </si>
  <si>
    <t>Computer Matching Requirements</t>
  </si>
  <si>
    <t>TABLE 3-15: PERSONALLY IDENTIFIABLE INFORMATION PROCESSING AND TRANSPARENCY FAMILY</t>
  </si>
  <si>
    <t>RA-1</t>
  </si>
  <si>
    <t>RA-2</t>
  </si>
  <si>
    <t>Security Categorization</t>
  </si>
  <si>
    <t>RA-3</t>
  </si>
  <si>
    <t>Risk Assessment</t>
  </si>
  <si>
    <t>RA-3(1)</t>
  </si>
  <si>
    <t>SUPPLY CHAIN RISK ASSESSMENT</t>
  </si>
  <si>
    <t>RA-5</t>
  </si>
  <si>
    <t>Vulnerability Monitoring and Scanning</t>
  </si>
  <si>
    <t>RA-5(2)</t>
  </si>
  <si>
    <t>UPDATE VULNERABILITIES TO BE SCANNED</t>
  </si>
  <si>
    <t>RA-5(11)</t>
  </si>
  <si>
    <t>PUBLIC DISCLOSURE PROGRAM</t>
  </si>
  <si>
    <t>RA-7</t>
  </si>
  <si>
    <t>Risk Response</t>
  </si>
  <si>
    <t>TABLE 3-16: RISK ASSESSMENT FAMILY</t>
  </si>
  <si>
    <t>SA-1</t>
  </si>
  <si>
    <t>SA-2</t>
  </si>
  <si>
    <t>Allocation of Resources</t>
  </si>
  <si>
    <t>SA-3</t>
  </si>
  <si>
    <t>System Development Life Cycle</t>
  </si>
  <si>
    <t>SA-4</t>
  </si>
  <si>
    <t>Acquisition Process</t>
  </si>
  <si>
    <t>SA-4(10)</t>
  </si>
  <si>
    <t>USE OF APPROVED PIV PRODUCTS</t>
  </si>
  <si>
    <t>SA-5</t>
  </si>
  <si>
    <t>System Documentation</t>
  </si>
  <si>
    <t>SA-8</t>
  </si>
  <si>
    <t>Security and Privacy Engineering Principles</t>
  </si>
  <si>
    <t>SA-9</t>
  </si>
  <si>
    <t>External System Services</t>
  </si>
  <si>
    <t>SA-22</t>
  </si>
  <si>
    <t>Unsupported System Components</t>
  </si>
  <si>
    <t>TABLE 3-17: SYSTEM AND SERVICES ACQUISITION FAMILY</t>
  </si>
  <si>
    <t>SC-1</t>
  </si>
  <si>
    <t>SC-5</t>
  </si>
  <si>
    <t>Denial-of-Service Protection</t>
  </si>
  <si>
    <t>SC-7</t>
  </si>
  <si>
    <t>Boundary Protection</t>
  </si>
  <si>
    <t>SC-12</t>
  </si>
  <si>
    <t>Cryptographic Key Establishment and Management</t>
  </si>
  <si>
    <t>SC-13</t>
  </si>
  <si>
    <t>Cryptographic Protection</t>
  </si>
  <si>
    <t>SC-15</t>
  </si>
  <si>
    <t>Collaborative Computing Devices and Applications</t>
  </si>
  <si>
    <t>SC-20</t>
  </si>
  <si>
    <t>Secure Name/Address Resolution Service
(Authoritative Source)</t>
  </si>
  <si>
    <t>SC-21</t>
  </si>
  <si>
    <t>Secure Name/Address Resolution Service
(Recursive or Caching Resolver)</t>
  </si>
  <si>
    <t>SC-22</t>
  </si>
  <si>
    <t>Architecture and Provisioning for
Name/Address Resolution Service</t>
  </si>
  <si>
    <t>SC-39</t>
  </si>
  <si>
    <t>Process Isolation</t>
  </si>
  <si>
    <t>TABLE 3-18: SYSTEM AND COMMUNICATIONS PROTECTION FAMILY</t>
  </si>
  <si>
    <t>SI-1</t>
  </si>
  <si>
    <t>SI-2</t>
  </si>
  <si>
    <t>Flaw Remediation</t>
  </si>
  <si>
    <t>SI-3</t>
  </si>
  <si>
    <t>Malicious Code Protection</t>
  </si>
  <si>
    <t>SI-4</t>
  </si>
  <si>
    <t>System Monitoring</t>
  </si>
  <si>
    <t>SI-5</t>
  </si>
  <si>
    <t>Security Alerts, Advisories, and Directives</t>
  </si>
  <si>
    <t>SI-12</t>
  </si>
  <si>
    <t>Information Management and Retention</t>
  </si>
  <si>
    <t>TABLE 3-19: SYSTEM AND INFORMATION INTEGRITY FAMILY</t>
  </si>
  <si>
    <t>SR-1</t>
  </si>
  <si>
    <t>SR-2</t>
  </si>
  <si>
    <t>Supply Chain Risk Management Plan</t>
  </si>
  <si>
    <t>SR-2(1)</t>
  </si>
  <si>
    <t>ESTABLISH SCRM TEAM</t>
  </si>
  <si>
    <t>SR-3</t>
  </si>
  <si>
    <t>Supply Chain Controls and Processes</t>
  </si>
  <si>
    <t>SR-5</t>
  </si>
  <si>
    <t>Acquisition Strategies, Tools, and Methods</t>
  </si>
  <si>
    <t>SR-8</t>
  </si>
  <si>
    <t>Notification Agreements</t>
  </si>
  <si>
    <t>SR-10</t>
  </si>
  <si>
    <t>Inspection of Systems or Components</t>
  </si>
  <si>
    <t>SR-11</t>
  </si>
  <si>
    <t>Component Authenticity</t>
  </si>
  <si>
    <t>SR-11(1)</t>
  </si>
  <si>
    <t>ANTI-COUNTERFEIT TRAINING</t>
  </si>
  <si>
    <t>SR-11(2)</t>
  </si>
  <si>
    <t>CONFIGURATION CONTROL FOR COMPONENT SERVICE AND REPAIR</t>
  </si>
  <si>
    <t>SR-12</t>
  </si>
  <si>
    <t>COMPONENT DISPOSAL</t>
  </si>
  <si>
    <t>TABLE 3-20: SUPPLY CHAIN RISK MANAGEMENT FAMILY</t>
  </si>
  <si>
    <t>TABLE J-1: ASSESSMENT SCALE - ASSET VALUE</t>
  </si>
  <si>
    <t>N/A at this time</t>
  </si>
  <si>
    <t>Impact
IID# (From I Identification)</t>
  </si>
  <si>
    <t>TABLE Modified 1: TEMPLATE – IDENTIFICATION OF CONTROLS</t>
  </si>
  <si>
    <t>Control Description</t>
  </si>
  <si>
    <t>Threat Sources</t>
  </si>
  <si>
    <t>Likelihood of Attack Initiation</t>
  </si>
  <si>
    <t>Vulnerabilities and Predisposing Conditions</t>
  </si>
  <si>
    <t>Vulnerabilities and Predisposing Conditions Description</t>
  </si>
  <si>
    <t>Severity and Pervasiveness</t>
  </si>
  <si>
    <t>Likelihood Initiated Attack Succeeds</t>
  </si>
  <si>
    <t>Overall Likelihood</t>
  </si>
  <si>
    <t>Risk</t>
  </si>
  <si>
    <t>Mitigation Steps</t>
  </si>
  <si>
    <t>Overview ID #</t>
  </si>
  <si>
    <t>Control ID</t>
  </si>
  <si>
    <t>Risk After Control</t>
  </si>
  <si>
    <t>Desired Control</t>
  </si>
  <si>
    <t>Desired Control Description</t>
  </si>
  <si>
    <t>Risk after Desired Controls</t>
  </si>
  <si>
    <t>General Calculation</t>
  </si>
  <si>
    <t>Identifier
TEID#.</t>
  </si>
  <si>
    <t>Threat Source
TSID#. (From TS Identification)</t>
  </si>
  <si>
    <t xml:space="preserve">Identifier
TSID#.
</t>
  </si>
  <si>
    <t>Identifier
VPID#.</t>
  </si>
  <si>
    <t>Threat Event
TEID#. (From TE Identification)</t>
  </si>
  <si>
    <t>Identifier
IID#.</t>
  </si>
  <si>
    <t>Vulnerability
VID#. (From V Identification)</t>
  </si>
  <si>
    <t>Control Identification</t>
  </si>
  <si>
    <t>I</t>
  </si>
  <si>
    <t>V</t>
  </si>
  <si>
    <t>TE</t>
  </si>
  <si>
    <t>TS</t>
  </si>
  <si>
    <t>#</t>
  </si>
  <si>
    <t xml:space="preserve">Range </t>
  </si>
  <si>
    <t>Likelihood of attack initiation/occurrence</t>
  </si>
  <si>
    <t>Temp Threat Source</t>
  </si>
  <si>
    <t>Capability #</t>
  </si>
  <si>
    <t>Severity #</t>
  </si>
  <si>
    <t>Likelihood Initiated Attack Succeeds #</t>
  </si>
  <si>
    <t>Severity</t>
  </si>
  <si>
    <t>Likeihood of Attack Initiation #</t>
  </si>
  <si>
    <t>Likelihood of Attack/Event Initiation/Occurrence</t>
  </si>
  <si>
    <t>TVRA Template Instructions</t>
  </si>
  <si>
    <r>
      <t xml:space="preserve">This TVRA Template is designed to allow any permutation of Threat Source, Threat Event, Vulnerability, Impact, and Control.
To use this template to perform a TVRA Assesment start by adding </t>
    </r>
    <r>
      <rPr>
        <b/>
        <sz val="12"/>
        <color theme="1"/>
        <rFont val="Calibri"/>
        <family val="2"/>
        <scheme val="minor"/>
      </rPr>
      <t>ASSETS</t>
    </r>
    <r>
      <rPr>
        <sz val="12"/>
        <color theme="1"/>
        <rFont val="Calibri"/>
        <family val="2"/>
        <scheme val="minor"/>
      </rPr>
      <t xml:space="preserve"> to the asset sheet and continue from left to right to other sheets, for example </t>
    </r>
    <r>
      <rPr>
        <b/>
        <sz val="12"/>
        <color theme="1"/>
        <rFont val="Calibri"/>
        <family val="2"/>
        <scheme val="minor"/>
      </rPr>
      <t xml:space="preserve">ASSETS </t>
    </r>
    <r>
      <rPr>
        <sz val="12"/>
        <color theme="1"/>
        <rFont val="Calibri"/>
        <family val="2"/>
        <scheme val="minor"/>
      </rPr>
      <t xml:space="preserve">-&gt; </t>
    </r>
    <r>
      <rPr>
        <b/>
        <sz val="12"/>
        <color theme="1"/>
        <rFont val="Calibri"/>
        <family val="2"/>
        <scheme val="minor"/>
      </rPr>
      <t xml:space="preserve">TS IDENTIFICATION </t>
    </r>
    <r>
      <rPr>
        <sz val="12"/>
        <color theme="1"/>
        <rFont val="Calibri"/>
        <family val="2"/>
        <scheme val="minor"/>
      </rPr>
      <t xml:space="preserve">-&gt; </t>
    </r>
    <r>
      <rPr>
        <b/>
        <sz val="12"/>
        <color theme="1"/>
        <rFont val="Calibri"/>
        <family val="2"/>
        <scheme val="minor"/>
      </rPr>
      <t xml:space="preserve">TE IDENTIFICATION </t>
    </r>
    <r>
      <rPr>
        <sz val="12"/>
        <color theme="1"/>
        <rFont val="Calibri"/>
        <family val="2"/>
        <scheme val="minor"/>
      </rPr>
      <t xml:space="preserve">etc...
There are multiple NIST standard catalogs included in containing entries for each category. Use these catalogs to fill in sections that require it.
Once the </t>
    </r>
    <r>
      <rPr>
        <b/>
        <sz val="12"/>
        <color theme="1"/>
        <rFont val="Calibri"/>
        <family val="2"/>
        <scheme val="minor"/>
      </rPr>
      <t>C IDENTIFICATION</t>
    </r>
    <r>
      <rPr>
        <sz val="12"/>
        <color theme="1"/>
        <rFont val="Calibri"/>
        <family val="2"/>
        <scheme val="minor"/>
      </rPr>
      <t xml:space="preserve"> sheet is filled in, a risk is generated on the OVERVIEW sheet displaying the inputed information along with an overall risk. 
This template uses scales defined on the </t>
    </r>
    <r>
      <rPr>
        <b/>
        <sz val="12"/>
        <color theme="1"/>
        <rFont val="Calibri"/>
        <family val="2"/>
        <scheme val="minor"/>
      </rPr>
      <t xml:space="preserve">SCALES </t>
    </r>
    <r>
      <rPr>
        <sz val="12"/>
        <color theme="1"/>
        <rFont val="Calibri"/>
        <family val="2"/>
        <scheme val="minor"/>
      </rPr>
      <t xml:space="preserve">sheet to determine risk values and perform formula calculations.
Likliehood of attack initiation is calulated via an average of Capability, Intent, and Targeting in the case of an adversarial threat and a flat value for range of effects in the case of a non-adversarial threat. The values used are retrieved from the Semi-Quantitative columns of Tables </t>
    </r>
    <r>
      <rPr>
        <b/>
        <sz val="12"/>
        <color theme="1"/>
        <rFont val="Calibri"/>
        <family val="2"/>
        <scheme val="minor"/>
      </rPr>
      <t xml:space="preserve">G-2 </t>
    </r>
    <r>
      <rPr>
        <sz val="12"/>
        <color theme="1"/>
        <rFont val="Calibri"/>
        <family val="2"/>
        <scheme val="minor"/>
      </rPr>
      <t xml:space="preserve">and </t>
    </r>
    <r>
      <rPr>
        <b/>
        <sz val="12"/>
        <color theme="1"/>
        <rFont val="Calibri"/>
        <family val="2"/>
        <scheme val="minor"/>
      </rPr>
      <t xml:space="preserve">G-3 </t>
    </r>
    <r>
      <rPr>
        <sz val="12"/>
        <color theme="1"/>
        <rFont val="Calibri"/>
        <family val="2"/>
        <scheme val="minor"/>
      </rPr>
      <t xml:space="preserve">on the </t>
    </r>
    <r>
      <rPr>
        <b/>
        <sz val="12"/>
        <color theme="1"/>
        <rFont val="Calibri"/>
        <family val="2"/>
        <scheme val="minor"/>
      </rPr>
      <t xml:space="preserve">SCALES </t>
    </r>
    <r>
      <rPr>
        <sz val="12"/>
        <color theme="1"/>
        <rFont val="Calibri"/>
        <family val="2"/>
        <scheme val="minor"/>
      </rPr>
      <t xml:space="preserve">sheet.
Likeliehood of an initated attack being successfull is calculated by via the average of Threat Source capability and the Severity of the vulnerability in the case of an adversarial threat and the average of the Severity of the vulnerability and likliehood of attack initiation in the case of a non-adversarial threat. The values used are retrieved from the Semi-Quantitative columns of Tables </t>
    </r>
    <r>
      <rPr>
        <b/>
        <sz val="12"/>
        <color theme="1"/>
        <rFont val="Calibri"/>
        <family val="2"/>
        <scheme val="minor"/>
      </rPr>
      <t>D-3</t>
    </r>
    <r>
      <rPr>
        <sz val="12"/>
        <color theme="1"/>
        <rFont val="Calibri"/>
        <family val="2"/>
        <scheme val="minor"/>
      </rPr>
      <t xml:space="preserve">, </t>
    </r>
    <r>
      <rPr>
        <b/>
        <sz val="12"/>
        <color theme="1"/>
        <rFont val="Calibri"/>
        <family val="2"/>
        <scheme val="minor"/>
      </rPr>
      <t>F-2</t>
    </r>
    <r>
      <rPr>
        <sz val="12"/>
        <color theme="1"/>
        <rFont val="Calibri"/>
        <family val="2"/>
        <scheme val="minor"/>
      </rPr>
      <t xml:space="preserve">, </t>
    </r>
    <r>
      <rPr>
        <b/>
        <sz val="12"/>
        <color theme="1"/>
        <rFont val="Calibri"/>
        <family val="2"/>
        <scheme val="minor"/>
      </rPr>
      <t>F-5</t>
    </r>
    <r>
      <rPr>
        <sz val="12"/>
        <color theme="1"/>
        <rFont val="Calibri"/>
        <family val="2"/>
        <scheme val="minor"/>
      </rPr>
      <t xml:space="preserve">, </t>
    </r>
    <r>
      <rPr>
        <b/>
        <sz val="12"/>
        <color theme="1"/>
        <rFont val="Calibri"/>
        <family val="2"/>
        <scheme val="minor"/>
      </rPr>
      <t>D-3</t>
    </r>
    <r>
      <rPr>
        <sz val="12"/>
        <color theme="1"/>
        <rFont val="Calibri"/>
        <family val="2"/>
        <scheme val="minor"/>
      </rPr>
      <t xml:space="preserve">, </t>
    </r>
    <r>
      <rPr>
        <b/>
        <sz val="12"/>
        <color theme="1"/>
        <rFont val="Calibri"/>
        <family val="2"/>
        <scheme val="minor"/>
      </rPr>
      <t>G-2</t>
    </r>
    <r>
      <rPr>
        <sz val="12"/>
        <color theme="1"/>
        <rFont val="Calibri"/>
        <family val="2"/>
        <scheme val="minor"/>
      </rPr>
      <t>,</t>
    </r>
    <r>
      <rPr>
        <b/>
        <sz val="12"/>
        <color theme="1"/>
        <rFont val="Calibri"/>
        <family val="2"/>
        <scheme val="minor"/>
      </rPr>
      <t xml:space="preserve"> </t>
    </r>
    <r>
      <rPr>
        <sz val="12"/>
        <color theme="1"/>
        <rFont val="Calibri"/>
        <family val="2"/>
        <scheme val="minor"/>
      </rPr>
      <t xml:space="preserve">and </t>
    </r>
    <r>
      <rPr>
        <b/>
        <sz val="12"/>
        <color theme="1"/>
        <rFont val="Calibri"/>
        <family val="2"/>
        <scheme val="minor"/>
      </rPr>
      <t>G-3</t>
    </r>
    <r>
      <rPr>
        <sz val="12"/>
        <color theme="1"/>
        <rFont val="Calibri"/>
        <family val="2"/>
        <scheme val="minor"/>
      </rPr>
      <t xml:space="preserve"> 
Overall likelihood is calculated as a function of likeliehood of attack initiation and Likeliehood initiated attack succeds via table </t>
    </r>
    <r>
      <rPr>
        <b/>
        <sz val="12"/>
        <color theme="1"/>
        <rFont val="Calibri"/>
        <family val="2"/>
        <scheme val="minor"/>
      </rPr>
      <t>G-5</t>
    </r>
    <r>
      <rPr>
        <sz val="12"/>
        <color theme="1"/>
        <rFont val="Calibri"/>
        <family val="2"/>
        <scheme val="minor"/>
      </rPr>
      <t xml:space="preserve">
Lastly overall risk is calculated as a funtion of Level of Impact and Overall Likelihood via table </t>
    </r>
    <r>
      <rPr>
        <b/>
        <sz val="12"/>
        <color theme="1"/>
        <rFont val="Calibri"/>
        <family val="2"/>
        <scheme val="minor"/>
      </rPr>
      <t>I-2</t>
    </r>
    <r>
      <rPr>
        <sz val="12"/>
        <color theme="1"/>
        <rFont val="Calibri"/>
        <family val="2"/>
        <scheme val="minor"/>
      </rPr>
      <t xml:space="preserve">
</t>
    </r>
  </si>
  <si>
    <t>By: Gabriel Marty</t>
  </si>
  <si>
    <t>Identifier
CID#.</t>
  </si>
  <si>
    <t>Likelihood of Attack / Event Initiation / Occurrence</t>
  </si>
  <si>
    <t>Likelihood Initiated Attack/Event Succeeds</t>
  </si>
  <si>
    <t>TVRA Assesment</t>
  </si>
  <si>
    <t>VPID1.</t>
  </si>
  <si>
    <t>VPID2.</t>
  </si>
  <si>
    <t>VPID3.</t>
  </si>
  <si>
    <t>VPID4.</t>
  </si>
  <si>
    <t>VPID5.</t>
  </si>
  <si>
    <t>VPID6.</t>
  </si>
  <si>
    <t>VPID7.</t>
  </si>
  <si>
    <t>VPID8.</t>
  </si>
  <si>
    <t>VPID9.</t>
  </si>
  <si>
    <t>VPID10.</t>
  </si>
  <si>
    <t>VPID11.</t>
  </si>
  <si>
    <t>VPID12.</t>
  </si>
  <si>
    <t>VPID13.</t>
  </si>
  <si>
    <t>VPID14.</t>
  </si>
  <si>
    <t>VPID15.</t>
  </si>
  <si>
    <t>VPID16.</t>
  </si>
  <si>
    <t>VPID17.</t>
  </si>
  <si>
    <t>VPID18.</t>
  </si>
  <si>
    <t>VPID19.</t>
  </si>
  <si>
    <t>VPID20.</t>
  </si>
  <si>
    <t>VPID21.</t>
  </si>
  <si>
    <t>VPID22.</t>
  </si>
  <si>
    <t>VPID23.</t>
  </si>
  <si>
    <t>Details</t>
  </si>
  <si>
    <t>TSID1.</t>
  </si>
  <si>
    <t>Outsider, Hacker</t>
  </si>
  <si>
    <t>TEID1.</t>
  </si>
  <si>
    <t>IID1.</t>
  </si>
  <si>
    <t>CID1.</t>
  </si>
  <si>
    <t>AID1.</t>
  </si>
  <si>
    <t>IID2.</t>
  </si>
  <si>
    <t>CID2.</t>
  </si>
  <si>
    <t>IID3.</t>
  </si>
  <si>
    <t>CID3.</t>
  </si>
  <si>
    <t>IID4.</t>
  </si>
  <si>
    <t>CID4.</t>
  </si>
  <si>
    <t>IID5.</t>
  </si>
  <si>
    <t>CID5.</t>
  </si>
  <si>
    <t>TEID2.</t>
  </si>
  <si>
    <t>TEID3.</t>
  </si>
  <si>
    <t>IID6.</t>
  </si>
  <si>
    <t>CID6.</t>
  </si>
  <si>
    <t>IID7.</t>
  </si>
  <si>
    <t>IID8.</t>
  </si>
  <si>
    <t>IID9.</t>
  </si>
  <si>
    <t>IID10.</t>
  </si>
  <si>
    <t>CID7.</t>
  </si>
  <si>
    <t>CID8.</t>
  </si>
  <si>
    <t>CID9.</t>
  </si>
  <si>
    <t>CID10.</t>
  </si>
  <si>
    <t>CID11.</t>
  </si>
  <si>
    <t>CID12.</t>
  </si>
  <si>
    <t>CID13.</t>
  </si>
  <si>
    <t>CID14.</t>
  </si>
  <si>
    <t>IID11.</t>
  </si>
  <si>
    <t>IID12.</t>
  </si>
  <si>
    <t>IID13.</t>
  </si>
  <si>
    <t>IID14.</t>
  </si>
  <si>
    <t>IID15.</t>
  </si>
  <si>
    <t>IID16.</t>
  </si>
  <si>
    <t>IID17.</t>
  </si>
  <si>
    <t>IID18.</t>
  </si>
  <si>
    <t>IID19.</t>
  </si>
  <si>
    <t>IID20.</t>
  </si>
  <si>
    <t>CID15.</t>
  </si>
  <si>
    <t>CID16.</t>
  </si>
  <si>
    <t>CID17.</t>
  </si>
  <si>
    <t>CID18.</t>
  </si>
  <si>
    <t>CID19.</t>
  </si>
  <si>
    <t>CID20.</t>
  </si>
  <si>
    <t>IID21.</t>
  </si>
  <si>
    <t>IID22.</t>
  </si>
  <si>
    <t>IID23.</t>
  </si>
  <si>
    <t>CID21.</t>
  </si>
  <si>
    <t>CID22.</t>
  </si>
  <si>
    <t>CID23.</t>
  </si>
  <si>
    <t>Vulnerabilities and Predisposing Conditions Details</t>
  </si>
  <si>
    <t>TSID2.</t>
  </si>
  <si>
    <t>TSID3.</t>
  </si>
  <si>
    <t>AID2.</t>
  </si>
  <si>
    <t>AID3.</t>
  </si>
  <si>
    <t>AID4.</t>
  </si>
  <si>
    <t>Identifier
AID#.</t>
  </si>
  <si>
    <t>IP</t>
  </si>
  <si>
    <t>TEID4.</t>
  </si>
  <si>
    <t>TEID5.</t>
  </si>
  <si>
    <t>TEID6.</t>
  </si>
  <si>
    <t>Impacted Device</t>
  </si>
  <si>
    <t>TEID7.</t>
  </si>
  <si>
    <t>VPID24.</t>
  </si>
  <si>
    <t>VPID25.</t>
  </si>
  <si>
    <t>VPID26.</t>
  </si>
  <si>
    <t>VPID27.</t>
  </si>
  <si>
    <t>VPID28.</t>
  </si>
  <si>
    <t>VPID29.</t>
  </si>
  <si>
    <t>VPID30.</t>
  </si>
  <si>
    <t>VPID31.</t>
  </si>
  <si>
    <t>VPID32.</t>
  </si>
  <si>
    <t>VPID33.</t>
  </si>
  <si>
    <t>VPID34.</t>
  </si>
  <si>
    <t>VPID35.</t>
  </si>
  <si>
    <t>VPID36.</t>
  </si>
  <si>
    <t>VPID37.</t>
  </si>
  <si>
    <t>VPID38.</t>
  </si>
  <si>
    <t>VPID39.</t>
  </si>
  <si>
    <t>VPID40.</t>
  </si>
  <si>
    <t>VPID41.</t>
  </si>
  <si>
    <t>IID24.</t>
  </si>
  <si>
    <t>IID25.</t>
  </si>
  <si>
    <t>IID26.</t>
  </si>
  <si>
    <t>IID27.</t>
  </si>
  <si>
    <t>IID28.</t>
  </si>
  <si>
    <t>IID29.</t>
  </si>
  <si>
    <t>IID30.</t>
  </si>
  <si>
    <t>IID31.</t>
  </si>
  <si>
    <t>IID32.</t>
  </si>
  <si>
    <t>IID33.</t>
  </si>
  <si>
    <t>IID34.</t>
  </si>
  <si>
    <t>IID35.</t>
  </si>
  <si>
    <t>IID36.</t>
  </si>
  <si>
    <t>IID37.</t>
  </si>
  <si>
    <t>IID38.</t>
  </si>
  <si>
    <t>IID39.</t>
  </si>
  <si>
    <t>IID40.</t>
  </si>
  <si>
    <t>IID41.</t>
  </si>
  <si>
    <t>CID24.</t>
  </si>
  <si>
    <t>CID25.</t>
  </si>
  <si>
    <t>CID26.</t>
  </si>
  <si>
    <t>CID27.</t>
  </si>
  <si>
    <t>CID28.</t>
  </si>
  <si>
    <t>CID29.</t>
  </si>
  <si>
    <t>CID30.</t>
  </si>
  <si>
    <t>CID31.</t>
  </si>
  <si>
    <t>CID32.</t>
  </si>
  <si>
    <t>CID33.</t>
  </si>
  <si>
    <t>CID34.</t>
  </si>
  <si>
    <t>CID35.</t>
  </si>
  <si>
    <t>CID36.</t>
  </si>
  <si>
    <t>CID37.</t>
  </si>
  <si>
    <t>CID38.</t>
  </si>
  <si>
    <t>CID39.</t>
  </si>
  <si>
    <t>CID40.</t>
  </si>
  <si>
    <t>CID41.</t>
  </si>
  <si>
    <t>TEID8.</t>
  </si>
  <si>
    <t>Desired Control Details</t>
  </si>
  <si>
    <t>Control Details</t>
  </si>
  <si>
    <t>AID5.</t>
  </si>
  <si>
    <t>VPID42.</t>
  </si>
  <si>
    <t>VPID43.</t>
  </si>
  <si>
    <t>VPID44.</t>
  </si>
  <si>
    <t>VPID45.</t>
  </si>
  <si>
    <t>VPID46.</t>
  </si>
  <si>
    <t>VPID47.</t>
  </si>
  <si>
    <t>VPID48.</t>
  </si>
  <si>
    <t>VPID49.</t>
  </si>
  <si>
    <t>VPID50.</t>
  </si>
  <si>
    <t>VPID51.</t>
  </si>
  <si>
    <t>VPID52.</t>
  </si>
  <si>
    <t>VPID53.</t>
  </si>
  <si>
    <t>VPID54.</t>
  </si>
  <si>
    <t>VPID55.</t>
  </si>
  <si>
    <t>VPID56.</t>
  </si>
  <si>
    <t>VPID57.</t>
  </si>
  <si>
    <t>VPID58.</t>
  </si>
  <si>
    <t>VPID59.</t>
  </si>
  <si>
    <t>VPID60.</t>
  </si>
  <si>
    <t>VPID61.</t>
  </si>
  <si>
    <t>VPID62.</t>
  </si>
  <si>
    <t>VPID63.</t>
  </si>
  <si>
    <t>VPID64.</t>
  </si>
  <si>
    <t>VPID65.</t>
  </si>
  <si>
    <t>VPID66.</t>
  </si>
  <si>
    <t>VPID67.</t>
  </si>
  <si>
    <t>VPID68.</t>
  </si>
  <si>
    <t>VPID69.</t>
  </si>
  <si>
    <t>VPID70.</t>
  </si>
  <si>
    <t>IID42.</t>
  </si>
  <si>
    <t>IID43.</t>
  </si>
  <si>
    <t>IID44.</t>
  </si>
  <si>
    <t>IID45.</t>
  </si>
  <si>
    <t>IID46.</t>
  </si>
  <si>
    <t>IID47.</t>
  </si>
  <si>
    <t>IID48.</t>
  </si>
  <si>
    <t>IID49.</t>
  </si>
  <si>
    <t>IID50.</t>
  </si>
  <si>
    <t>IID51.</t>
  </si>
  <si>
    <t>IID52.</t>
  </si>
  <si>
    <t>IID53.</t>
  </si>
  <si>
    <t>IID54.</t>
  </si>
  <si>
    <t>IID55.</t>
  </si>
  <si>
    <t>IID56.</t>
  </si>
  <si>
    <t>IID57.</t>
  </si>
  <si>
    <t>IID58.</t>
  </si>
  <si>
    <t>IID59.</t>
  </si>
  <si>
    <t>IID60.</t>
  </si>
  <si>
    <t>IID61.</t>
  </si>
  <si>
    <t>IID62.</t>
  </si>
  <si>
    <t>IID63.</t>
  </si>
  <si>
    <t>IID64.</t>
  </si>
  <si>
    <t>IID65.</t>
  </si>
  <si>
    <t>IID66.</t>
  </si>
  <si>
    <t>IID67.</t>
  </si>
  <si>
    <t>IID68.</t>
  </si>
  <si>
    <t>IID69.</t>
  </si>
  <si>
    <t>IID70.</t>
  </si>
  <si>
    <t>CID42.</t>
  </si>
  <si>
    <t>CID43.</t>
  </si>
  <si>
    <t>CID44.</t>
  </si>
  <si>
    <t>CID45.</t>
  </si>
  <si>
    <t>CID46.</t>
  </si>
  <si>
    <t>CID47.</t>
  </si>
  <si>
    <t>CID48.</t>
  </si>
  <si>
    <t>CID49.</t>
  </si>
  <si>
    <t>CID50.</t>
  </si>
  <si>
    <t>CID51.</t>
  </si>
  <si>
    <t>CID52.</t>
  </si>
  <si>
    <t>CID53.</t>
  </si>
  <si>
    <t>CID54.</t>
  </si>
  <si>
    <t>CID55.</t>
  </si>
  <si>
    <t>CID56.</t>
  </si>
  <si>
    <t>CID57.</t>
  </si>
  <si>
    <t>CID58.</t>
  </si>
  <si>
    <t>CID59.</t>
  </si>
  <si>
    <t>CID60.</t>
  </si>
  <si>
    <t>CID61.</t>
  </si>
  <si>
    <t>CID62.</t>
  </si>
  <si>
    <t>CID63.</t>
  </si>
  <si>
    <t>CID64.</t>
  </si>
  <si>
    <t>CID65.</t>
  </si>
  <si>
    <t>CID66.</t>
  </si>
  <si>
    <t>CID67.</t>
  </si>
  <si>
    <t>CID68.</t>
  </si>
  <si>
    <t>CID69.</t>
  </si>
  <si>
    <t>CID70.</t>
  </si>
  <si>
    <t>VPID71.</t>
  </si>
  <si>
    <t>VPID72.</t>
  </si>
  <si>
    <t>VPID73.</t>
  </si>
  <si>
    <t>VPID74.</t>
  </si>
  <si>
    <t>VPID75.</t>
  </si>
  <si>
    <t>VPID76.</t>
  </si>
  <si>
    <t>VPID77.</t>
  </si>
  <si>
    <t>CID71.</t>
  </si>
  <si>
    <t>CID72.</t>
  </si>
  <si>
    <t>CID73.</t>
  </si>
  <si>
    <t>CID74.</t>
  </si>
  <si>
    <t>CID75.</t>
  </si>
  <si>
    <t>CID76.</t>
  </si>
  <si>
    <t>CID77.</t>
  </si>
  <si>
    <t>CID78.</t>
  </si>
  <si>
    <t>CID79.</t>
  </si>
  <si>
    <t>CID80.</t>
  </si>
  <si>
    <t>IID71.</t>
  </si>
  <si>
    <t>IID72.</t>
  </si>
  <si>
    <t>IID73.</t>
  </si>
  <si>
    <t>IID74.</t>
  </si>
  <si>
    <t>IID75.</t>
  </si>
  <si>
    <t>IID76.</t>
  </si>
  <si>
    <t>IID77.</t>
  </si>
  <si>
    <t>IID78.</t>
  </si>
  <si>
    <t>IID79.</t>
  </si>
  <si>
    <t>IID80.</t>
  </si>
  <si>
    <t>VPID78.</t>
  </si>
  <si>
    <t>VPID79.</t>
  </si>
  <si>
    <t>VPID80.</t>
  </si>
  <si>
    <t>VPID81.</t>
  </si>
  <si>
    <t>VPID82.</t>
  </si>
  <si>
    <t>VPID83.</t>
  </si>
  <si>
    <t>VPID84.</t>
  </si>
  <si>
    <t>VPID85.</t>
  </si>
  <si>
    <t>VPID86.</t>
  </si>
  <si>
    <t>IID81.</t>
  </si>
  <si>
    <t>IID82.</t>
  </si>
  <si>
    <t>IID83.</t>
  </si>
  <si>
    <t>IID84.</t>
  </si>
  <si>
    <t>IID85.</t>
  </si>
  <si>
    <t>IID86.</t>
  </si>
  <si>
    <t>CID81.</t>
  </si>
  <si>
    <t>CID82.</t>
  </si>
  <si>
    <t>CID83.</t>
  </si>
  <si>
    <t>CID84.</t>
  </si>
  <si>
    <t>CID85.</t>
  </si>
  <si>
    <t>CID86.</t>
  </si>
  <si>
    <t>Employee, Accidental</t>
  </si>
  <si>
    <t>TSID4.</t>
  </si>
  <si>
    <t>User, Accidental</t>
  </si>
  <si>
    <t>TSID5.</t>
  </si>
  <si>
    <t xml:space="preserve">Equipment Failure </t>
  </si>
  <si>
    <t>TE103</t>
  </si>
  <si>
    <t>Hardware Failure</t>
  </si>
  <si>
    <t>Hardware failure resulting in resource 
inaccessability due to age, lack of maintnance, or
accidental damage</t>
  </si>
  <si>
    <t>TE104</t>
  </si>
  <si>
    <t>Insider, IT Employee</t>
  </si>
  <si>
    <t>AID6.</t>
  </si>
  <si>
    <t>AID7.</t>
  </si>
  <si>
    <t>AID8.</t>
  </si>
  <si>
    <t>Employee Workstations</t>
  </si>
  <si>
    <t>Admin Workstations</t>
  </si>
  <si>
    <t>Active Directory</t>
  </si>
  <si>
    <t>Private DNS</t>
  </si>
  <si>
    <t>TSID6.</t>
  </si>
  <si>
    <t>Admin, Accidental</t>
  </si>
  <si>
    <t>An insider can access and upload malware to the file server due to a lack of malware protection.</t>
  </si>
  <si>
    <t xml:space="preserve">Due to the lack of Intrusion Detection if an otusider is able to gain a foot hold within the network they will go undetected </t>
  </si>
  <si>
    <t>An administrator may accidentally make a configuration change that creates a security risk or makes the network inoperable.</t>
  </si>
  <si>
    <t>No configured 2FA authentication allowing an insider attacker to more easily access privlidged systems such as an insider employee accessing an admin account</t>
  </si>
  <si>
    <t>An attacker with a foothold in the network will be able to perform actions such as sniffing, traffic modification, data exfiltration, and mount attacks against other systems and remain undetected</t>
  </si>
  <si>
    <t xml:space="preserve">An administrator may accidentally make a insecure configuration change or damage a system making it inoperable </t>
  </si>
  <si>
    <t>AID9.</t>
  </si>
  <si>
    <t>An insider may be able to more easily gain access to an admins workstation due to the lack of multifactor authentication</t>
  </si>
  <si>
    <t>An insider can upload malware to the file server. This can lead to a distribution of malware on the network due to a lack of malware protection</t>
  </si>
  <si>
    <t>Border Router</t>
  </si>
  <si>
    <t>HR Server</t>
  </si>
  <si>
    <t>Log Server</t>
  </si>
  <si>
    <t>Interior Router</t>
  </si>
  <si>
    <t>Collections Management</t>
  </si>
  <si>
    <t>POS Server</t>
  </si>
  <si>
    <t>POS Terminals</t>
  </si>
  <si>
    <t>Jumpbox</t>
  </si>
  <si>
    <t>Public DNS</t>
  </si>
  <si>
    <t>WebServer</t>
  </si>
  <si>
    <t>WAF/Proxy</t>
  </si>
  <si>
    <t>Email Server</t>
  </si>
  <si>
    <t>Interior CA</t>
  </si>
  <si>
    <t>Time Server</t>
  </si>
  <si>
    <t>AID10.</t>
  </si>
  <si>
    <t>AID11.</t>
  </si>
  <si>
    <t>AID12.</t>
  </si>
  <si>
    <t>AID13.</t>
  </si>
  <si>
    <t>AID14.</t>
  </si>
  <si>
    <t>AID15.</t>
  </si>
  <si>
    <t>AID16.</t>
  </si>
  <si>
    <t>AID17.</t>
  </si>
  <si>
    <t>AID18.</t>
  </si>
  <si>
    <t>172.16.2.34</t>
  </si>
  <si>
    <t>172.16.2.35</t>
  </si>
  <si>
    <t>172.16.2.50</t>
  </si>
  <si>
    <t>172.16.2.51 - 172.16.2.62</t>
  </si>
  <si>
    <t>172.16.2.36 - 172.16.2.46</t>
  </si>
  <si>
    <t>172.16.2.66</t>
  </si>
  <si>
    <t>172.16.2.82</t>
  </si>
  <si>
    <t>172.16.2.83</t>
  </si>
  <si>
    <t>172.16.2.84</t>
  </si>
  <si>
    <t>172.16.2.85</t>
  </si>
  <si>
    <t>172.16.2.86</t>
  </si>
  <si>
    <t>172.16.2.90</t>
  </si>
  <si>
    <t>172.16.2.91</t>
  </si>
  <si>
    <t>172.16.2.102</t>
  </si>
  <si>
    <t>172.16.2.106</t>
  </si>
  <si>
    <t>172.16.2.33
172.16.2.49
172.16.2.65
172.16.2.89
172.16.2.98
172.16.2.101
172.16.2.105</t>
  </si>
  <si>
    <t>No Anti-CSRF tokens were found in a HTML submission form. Cross-site request forgery can be performed which forces a victim to send an http request to a target destination without their knowledge to perform an action as the victim.</t>
  </si>
  <si>
    <t xml:space="preserve">Potential damage to or loss of information systems, networks, and information assets. SQL injection attacks aim to exploit vulnerabilities in database systems, and the consequences often include unauthorized access to or manipulation of critical data stored in databases.
</t>
  </si>
  <si>
    <t>CSRF attacks can lead to unauthorized or malicious actions being performed on behalf of a user without their consent.</t>
  </si>
  <si>
    <t>The Content Security Policy (CSP) Header is not set which can help detect and mitigate XSS and datainjection attacks. This includes data theft to site defacement or distribution of malware.</t>
  </si>
  <si>
    <t>CSP is a security standard that helps mitigate various types of attacks, including Cross-Site Scripting (XSS) and data injection attacks with this not being set these attacks are possible.</t>
  </si>
  <si>
    <t>AID19.</t>
  </si>
  <si>
    <t>Network</t>
  </si>
  <si>
    <t>172.16.2.0</t>
  </si>
  <si>
    <t>172.16.2.97
172.16.2.81
DHCP</t>
  </si>
  <si>
    <t>An external or internal attacker can brute force attack the password of the border router or the interior router because the password is still default.</t>
  </si>
  <si>
    <t>The attacker can gain access to the routers through brute force attacking the password since it is the default admin password and freely make changes to the router.</t>
  </si>
  <si>
    <t>The email server is vulnerable to SQL injection through manipulating the URL.</t>
  </si>
  <si>
    <t>172.16.2.67 - 172.16.2.78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</si>
</sst>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b/>
      <sz val="11"/>
      <color theme="0"/>
      <name val="Calibri"/>
      <family val="2"/>
    </font>
    <font>
      <b/>
      <sz val="11"/>
      <color theme="0"/>
      <name val="Calibri"/>
      <family val="2"/>
      <scheme val="minor"/>
    </font>
    <font>
      <b/>
      <sz val="11"/>
      <color theme="0"/>
      <name val="Calibri"/>
      <family val="2"/>
    </font>
    <font>
      <b/>
      <sz val="11"/>
      <color rgb="FFFFFFFF"/>
      <name val="Calibri"/>
      <family val="2"/>
      <scheme val="minor"/>
    </font>
    <font>
      <sz val="12"/>
      <color theme="1"/>
      <name val="Calibri"/>
      <family val="2"/>
      <scheme val="minor"/>
    </font>
    <font>
      <sz val="28"/>
      <color theme="1"/>
      <name val="Calibri"/>
      <family val="2"/>
      <scheme val="minor"/>
    </font>
    <font>
      <b/>
      <sz val="12"/>
      <color theme="1"/>
      <name val="Calibri"/>
      <family val="2"/>
      <scheme val="minor"/>
    </font>
    <font>
      <sz val="8"/>
      <name val="Calibri"/>
      <family val="2"/>
      <scheme val="minor"/>
    </font>
    <font>
      <sz val="12"/>
      <color theme="1"/>
      <name val="Times New Roman"/>
      <family val="1"/>
    </font>
    <font>
      <sz val="11"/>
      <color theme="1"/>
      <name val="Times New Roman"/>
      <family val="1"/>
    </font>
    <font>
      <sz val="13"/>
      <color rgb="FF333333"/>
      <name val="Source Sans Pro"/>
      <family val="2"/>
    </font>
    <font>
      <b/>
      <sz val="11"/>
      <color theme="0"/>
      <name val="Times New Roman"/>
      <family val="1"/>
    </font>
  </fonts>
  <fills count="12">
    <fill>
      <patternFill patternType="none"/>
    </fill>
    <fill>
      <patternFill patternType="gray125"/>
    </fill>
    <fill>
      <patternFill patternType="solid">
        <fgColor theme="9"/>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theme="9"/>
        <bgColor theme="9" tint="0.79998168889431442"/>
      </patternFill>
    </fill>
    <fill>
      <patternFill patternType="solid">
        <fgColor theme="9" tint="0.79998168889431442"/>
        <bgColor indexed="64"/>
      </patternFill>
    </fill>
    <fill>
      <patternFill patternType="solid">
        <fgColor rgb="FF70AD47"/>
        <bgColor indexed="64"/>
      </patternFill>
    </fill>
    <fill>
      <patternFill patternType="solid">
        <fgColor rgb="FFC6E0B4"/>
        <bgColor indexed="64"/>
      </patternFill>
    </fill>
    <fill>
      <patternFill patternType="solid">
        <fgColor theme="0"/>
        <bgColor indexed="64"/>
      </patternFill>
    </fill>
    <fill>
      <patternFill patternType="solid">
        <fgColor rgb="FF70AD47"/>
        <bgColor rgb="FF70AD47"/>
      </patternFill>
    </fill>
    <fill>
      <patternFill patternType="solid">
        <fgColor theme="5" tint="0.39997558519241921"/>
        <bgColor indexed="64"/>
      </patternFill>
    </fill>
  </fills>
  <borders count="9">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theme="9" tint="0.39997558519241921"/>
      </left>
      <right/>
      <top/>
      <bottom/>
      <diagonal/>
    </border>
  </borders>
  <cellStyleXfs count="1">
    <xf numFmtId="0" fontId="0" fillId="0" borderId="0"/>
  </cellStyleXfs>
  <cellXfs count="159">
    <xf numFmtId="0" fontId="0" fillId="0" borderId="0" xfId="0"/>
    <xf numFmtId="0" fontId="1" fillId="3"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0" fillId="4" borderId="1" xfId="0" applyFill="1" applyBorder="1" applyAlignment="1">
      <alignment horizontal="left" vertical="top"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4" borderId="4" xfId="0" applyFill="1" applyBorder="1" applyAlignment="1">
      <alignment horizontal="lef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0" borderId="0" xfId="0"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2" borderId="0" xfId="0" applyFill="1"/>
    <xf numFmtId="0" fontId="3" fillId="0" borderId="2" xfId="0" applyFont="1" applyBorder="1" applyAlignment="1">
      <alignment horizontal="left" vertical="top" wrapText="1"/>
    </xf>
    <xf numFmtId="0" fontId="1" fillId="3" borderId="1" xfId="0" applyFont="1" applyFill="1" applyBorder="1" applyAlignment="1">
      <alignment horizontal="left" vertical="top"/>
    </xf>
    <xf numFmtId="0" fontId="1" fillId="3" borderId="3" xfId="0" applyFont="1" applyFill="1" applyBorder="1" applyAlignment="1">
      <alignment horizontal="left" vertical="top"/>
    </xf>
    <xf numFmtId="0" fontId="0" fillId="4" borderId="1" xfId="0" applyFill="1" applyBorder="1" applyAlignment="1">
      <alignment horizontal="left" vertical="top"/>
    </xf>
    <xf numFmtId="0" fontId="0" fillId="0" borderId="3" xfId="0" quotePrefix="1" applyBorder="1" applyAlignment="1">
      <alignment horizontal="left" vertical="top" wrapText="1"/>
    </xf>
    <xf numFmtId="0" fontId="0" fillId="4" borderId="3" xfId="0" quotePrefix="1" applyFill="1" applyBorder="1" applyAlignment="1">
      <alignment horizontal="left" vertical="top" wrapText="1"/>
    </xf>
    <xf numFmtId="0" fontId="0" fillId="0" borderId="1" xfId="0" applyBorder="1" applyAlignment="1">
      <alignment horizontal="left" vertical="top"/>
    </xf>
    <xf numFmtId="0" fontId="0" fillId="0" borderId="4" xfId="0" applyBorder="1" applyAlignment="1">
      <alignment horizontal="left" vertical="top"/>
    </xf>
    <xf numFmtId="0" fontId="0" fillId="0" borderId="6" xfId="0" quotePrefix="1" applyBorder="1" applyAlignment="1">
      <alignment horizontal="left" vertical="top" wrapText="1"/>
    </xf>
    <xf numFmtId="0" fontId="1" fillId="5" borderId="3" xfId="0" applyFont="1" applyFill="1" applyBorder="1" applyAlignment="1">
      <alignment horizontal="left" vertical="top"/>
    </xf>
    <xf numFmtId="0" fontId="1" fillId="5" borderId="1" xfId="0" applyFont="1" applyFill="1" applyBorder="1" applyAlignment="1">
      <alignment horizontal="left" vertical="top"/>
    </xf>
    <xf numFmtId="0" fontId="1" fillId="5" borderId="1" xfId="0" applyFont="1" applyFill="1" applyBorder="1" applyAlignment="1">
      <alignment horizontal="center" vertical="center"/>
    </xf>
    <xf numFmtId="0" fontId="1" fillId="5" borderId="3" xfId="0" applyFont="1" applyFill="1" applyBorder="1" applyAlignment="1">
      <alignment horizontal="center" vertical="center"/>
    </xf>
    <xf numFmtId="0" fontId="0" fillId="0" borderId="0" xfId="0" applyAlignment="1">
      <alignment vertical="top"/>
    </xf>
    <xf numFmtId="0" fontId="0" fillId="0" borderId="0" xfId="0" applyAlignment="1">
      <alignment horizontal="left" vertical="top"/>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0" fillId="6" borderId="0" xfId="0" applyFill="1" applyAlignment="1">
      <alignment horizontal="left" vertical="top" wrapText="1"/>
    </xf>
    <xf numFmtId="49" fontId="0" fillId="6" borderId="0" xfId="0" applyNumberFormat="1" applyFill="1" applyAlignment="1">
      <alignment horizontal="left" vertical="top" wrapText="1"/>
    </xf>
    <xf numFmtId="0" fontId="0" fillId="6" borderId="0" xfId="0" applyFill="1" applyAlignment="1">
      <alignment horizontal="left" vertical="top"/>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0" fillId="4" borderId="2" xfId="0" applyFill="1" applyBorder="1" applyAlignment="1">
      <alignment horizontal="left" vertical="top"/>
    </xf>
    <xf numFmtId="0" fontId="0" fillId="0" borderId="2" xfId="0" applyBorder="1" applyAlignment="1">
      <alignment horizontal="left" vertical="top"/>
    </xf>
    <xf numFmtId="0" fontId="0" fillId="4" borderId="4" xfId="0" applyFill="1" applyBorder="1" applyAlignment="1">
      <alignment horizontal="left" vertical="top"/>
    </xf>
    <xf numFmtId="0" fontId="0" fillId="4" borderId="5" xfId="0" applyFill="1" applyBorder="1" applyAlignment="1">
      <alignment horizontal="left" vertical="top"/>
    </xf>
    <xf numFmtId="0" fontId="1" fillId="3" borderId="4" xfId="0" applyFont="1" applyFill="1" applyBorder="1" applyAlignment="1">
      <alignment horizontal="center" vertical="center"/>
    </xf>
    <xf numFmtId="0" fontId="1" fillId="3" borderId="6" xfId="0" applyFont="1" applyFill="1" applyBorder="1" applyAlignment="1">
      <alignment horizontal="center" vertical="center"/>
    </xf>
    <xf numFmtId="0" fontId="0" fillId="0" borderId="5" xfId="0" applyBorder="1" applyAlignment="1">
      <alignment horizontal="left" vertical="top"/>
    </xf>
    <xf numFmtId="0" fontId="6" fillId="7" borderId="0" xfId="0" applyFont="1" applyFill="1" applyAlignment="1">
      <alignment horizontal="center" vertical="center"/>
    </xf>
    <xf numFmtId="0" fontId="0" fillId="8" borderId="0" xfId="0" applyFill="1" applyAlignment="1">
      <alignment horizontal="left" vertical="top"/>
    </xf>
    <xf numFmtId="0" fontId="1" fillId="3" borderId="1" xfId="0" applyFont="1" applyFill="1" applyBorder="1"/>
    <xf numFmtId="0" fontId="1" fillId="3" borderId="2" xfId="0" applyFont="1" applyFill="1" applyBorder="1"/>
    <xf numFmtId="0" fontId="1" fillId="3" borderId="3" xfId="0" applyFont="1" applyFill="1" applyBorder="1"/>
    <xf numFmtId="0" fontId="1" fillId="5" borderId="1" xfId="0" applyFont="1" applyFill="1" applyBorder="1" applyAlignment="1">
      <alignment horizontal="right" vertical="center"/>
    </xf>
    <xf numFmtId="0" fontId="1" fillId="2" borderId="1" xfId="0" applyFont="1" applyFill="1" applyBorder="1" applyAlignment="1">
      <alignment horizontal="right" vertical="center"/>
    </xf>
    <xf numFmtId="0" fontId="1" fillId="5" borderId="4" xfId="0" applyFont="1" applyFill="1" applyBorder="1" applyAlignment="1">
      <alignment horizontal="right" vertic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1" fillId="2" borderId="1" xfId="0" applyFont="1" applyFill="1" applyBorder="1" applyAlignment="1">
      <alignment horizontal="center" vertical="top" wrapText="1"/>
    </xf>
    <xf numFmtId="0" fontId="1" fillId="5" borderId="4" xfId="0" applyFont="1" applyFill="1" applyBorder="1"/>
    <xf numFmtId="0" fontId="1" fillId="5" borderId="5" xfId="0" applyFont="1" applyFill="1" applyBorder="1"/>
    <xf numFmtId="0" fontId="1" fillId="5" borderId="6" xfId="0" applyFont="1" applyFill="1" applyBorder="1"/>
    <xf numFmtId="0" fontId="1" fillId="3" borderId="2" xfId="0" applyFont="1" applyFill="1" applyBorder="1" applyAlignment="1">
      <alignment horizontal="left" vertical="top"/>
    </xf>
    <xf numFmtId="0" fontId="0" fillId="4" borderId="1" xfId="0" applyFill="1" applyBorder="1"/>
    <xf numFmtId="0" fontId="0" fillId="4" borderId="2" xfId="0" applyFill="1" applyBorder="1"/>
    <xf numFmtId="0" fontId="0" fillId="0" borderId="1" xfId="0" applyBorder="1"/>
    <xf numFmtId="0" fontId="0" fillId="0" borderId="2" xfId="0" applyBorder="1"/>
    <xf numFmtId="0" fontId="0" fillId="0" borderId="0" xfId="0" applyAlignment="1">
      <alignment horizontal="center" vertical="center"/>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0" fillId="0" borderId="8" xfId="0" applyBorder="1" applyAlignment="1">
      <alignment horizontal="left" vertical="top"/>
    </xf>
    <xf numFmtId="0" fontId="0" fillId="4" borderId="8" xfId="0" applyFill="1" applyBorder="1" applyAlignment="1">
      <alignment horizontal="left" vertical="top"/>
    </xf>
    <xf numFmtId="0" fontId="3" fillId="4" borderId="4" xfId="0" applyFont="1" applyFill="1" applyBorder="1" applyAlignment="1">
      <alignment vertical="top" wrapText="1"/>
    </xf>
    <xf numFmtId="0" fontId="3" fillId="4" borderId="5" xfId="0" applyFont="1" applyFill="1" applyBorder="1" applyAlignment="1">
      <alignment vertical="top" wrapText="1"/>
    </xf>
    <xf numFmtId="0" fontId="3" fillId="4" borderId="6" xfId="0" applyFont="1" applyFill="1" applyBorder="1" applyAlignment="1">
      <alignment vertical="top" wrapText="1"/>
    </xf>
    <xf numFmtId="0" fontId="3" fillId="0" borderId="4" xfId="0" applyFont="1" applyBorder="1" applyAlignment="1">
      <alignment vertical="top" wrapText="1"/>
    </xf>
    <xf numFmtId="0" fontId="3" fillId="0" borderId="5" xfId="0" applyFont="1" applyBorder="1" applyAlignment="1">
      <alignment vertical="top" wrapText="1"/>
    </xf>
    <xf numFmtId="0" fontId="3" fillId="0" borderId="6" xfId="0" applyFont="1" applyBorder="1" applyAlignment="1">
      <alignment vertical="top" wrapText="1"/>
    </xf>
    <xf numFmtId="0" fontId="3" fillId="0" borderId="1" xfId="0" applyFont="1" applyBorder="1" applyAlignment="1">
      <alignment horizontal="left" vertical="top" wrapText="1"/>
    </xf>
    <xf numFmtId="0" fontId="1" fillId="2" borderId="0" xfId="0" applyFont="1" applyFill="1" applyAlignment="1">
      <alignment horizontal="left" vertical="top"/>
    </xf>
    <xf numFmtId="0" fontId="0" fillId="0" borderId="0" xfId="0" applyAlignment="1">
      <alignment wrapText="1"/>
    </xf>
    <xf numFmtId="0" fontId="0" fillId="0" borderId="0" xfId="0" applyAlignment="1">
      <alignment vertical="top" wrapText="1"/>
    </xf>
    <xf numFmtId="0" fontId="1" fillId="2" borderId="0" xfId="0" applyFont="1" applyFill="1" applyAlignment="1">
      <alignment vertical="top"/>
    </xf>
    <xf numFmtId="0" fontId="1" fillId="2" borderId="0" xfId="0" applyFont="1" applyFill="1"/>
    <xf numFmtId="0" fontId="2" fillId="2" borderId="0" xfId="0" applyFont="1" applyFill="1" applyAlignment="1">
      <alignment vertical="top"/>
    </xf>
    <xf numFmtId="0" fontId="1" fillId="2" borderId="7" xfId="0" applyFont="1" applyFill="1" applyBorder="1" applyAlignment="1">
      <alignment vertical="top" wrapText="1"/>
    </xf>
    <xf numFmtId="0" fontId="1" fillId="2" borderId="7" xfId="0" applyFont="1" applyFill="1" applyBorder="1" applyAlignment="1">
      <alignment vertical="top"/>
    </xf>
    <xf numFmtId="0" fontId="1" fillId="2" borderId="5" xfId="0" applyFont="1" applyFill="1" applyBorder="1" applyAlignment="1">
      <alignment vertical="top"/>
    </xf>
    <xf numFmtId="0" fontId="1" fillId="3" borderId="5" xfId="0" applyFont="1" applyFill="1" applyBorder="1"/>
    <xf numFmtId="0" fontId="1" fillId="3" borderId="6" xfId="0" applyFont="1" applyFill="1" applyBorder="1"/>
    <xf numFmtId="0" fontId="1" fillId="5" borderId="2" xfId="0" applyFont="1" applyFill="1" applyBorder="1" applyAlignment="1">
      <alignment horizontal="left" vertical="top" wrapText="1"/>
    </xf>
    <xf numFmtId="0" fontId="1" fillId="2" borderId="0" xfId="0" applyFont="1" applyFill="1" applyAlignment="1">
      <alignment horizontal="left" vertical="top" wrapText="1"/>
    </xf>
    <xf numFmtId="0" fontId="2" fillId="0" borderId="0" xfId="0" applyFont="1"/>
    <xf numFmtId="0" fontId="0" fillId="0" borderId="4" xfId="0" applyBorder="1"/>
    <xf numFmtId="0" fontId="0" fillId="0" borderId="5" xfId="0" applyBorder="1"/>
    <xf numFmtId="0" fontId="0" fillId="4" borderId="1" xfId="0" applyFill="1" applyBorder="1" applyAlignment="1">
      <alignment wrapText="1"/>
    </xf>
    <xf numFmtId="0" fontId="0" fillId="4" borderId="2" xfId="0" applyFill="1" applyBorder="1" applyAlignment="1">
      <alignment wrapText="1"/>
    </xf>
    <xf numFmtId="0" fontId="1" fillId="5" borderId="1" xfId="0" applyFont="1" applyFill="1" applyBorder="1"/>
    <xf numFmtId="0" fontId="0" fillId="0" borderId="1" xfId="0" applyBorder="1" applyAlignment="1">
      <alignment wrapText="1"/>
    </xf>
    <xf numFmtId="0" fontId="0" fillId="0" borderId="2" xfId="0" applyBorder="1" applyAlignment="1">
      <alignment wrapText="1"/>
    </xf>
    <xf numFmtId="0" fontId="7" fillId="10" borderId="0" xfId="0" applyFont="1" applyFill="1" applyAlignment="1">
      <alignment horizontal="left" vertical="top" wrapText="1"/>
    </xf>
    <xf numFmtId="0" fontId="0" fillId="6" borderId="0" xfId="0" applyFill="1"/>
    <xf numFmtId="0" fontId="0" fillId="11" borderId="0" xfId="0" applyFill="1" applyAlignment="1">
      <alignment horizontal="left" vertical="top"/>
    </xf>
    <xf numFmtId="0" fontId="1" fillId="2" borderId="0" xfId="0" applyFont="1" applyFill="1" applyAlignment="1">
      <alignment vertical="top" wrapText="1"/>
    </xf>
    <xf numFmtId="0" fontId="0" fillId="9" borderId="0" xfId="0" applyFill="1" applyAlignment="1">
      <alignment horizontal="left" vertical="top" wrapText="1"/>
    </xf>
    <xf numFmtId="0" fontId="0" fillId="2" borderId="0" xfId="0" applyFill="1" applyAlignment="1">
      <alignment wrapText="1"/>
    </xf>
    <xf numFmtId="0" fontId="7" fillId="10" borderId="0" xfId="0" applyFont="1" applyFill="1" applyAlignment="1">
      <alignment wrapText="1"/>
    </xf>
    <xf numFmtId="0" fontId="0" fillId="0" borderId="0" xfId="0" applyAlignment="1">
      <alignment horizontal="center" vertical="center" wrapText="1"/>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horizontal="center" vertical="center" wrapText="1"/>
    </xf>
    <xf numFmtId="0" fontId="2" fillId="0" borderId="0" xfId="0" applyFont="1" applyAlignment="1">
      <alignment horizontal="center" vertical="center"/>
    </xf>
    <xf numFmtId="0" fontId="0" fillId="2" borderId="0" xfId="0" applyFill="1" applyAlignment="1">
      <alignment horizontal="center" vertical="center" wrapText="1"/>
    </xf>
    <xf numFmtId="0" fontId="12" fillId="0" borderId="0" xfId="0" applyFont="1" applyAlignment="1">
      <alignment vertical="center" wrapText="1"/>
    </xf>
    <xf numFmtId="0" fontId="1" fillId="5" borderId="0" xfId="0" applyFont="1" applyFill="1" applyAlignment="1">
      <alignment horizontal="center" vertical="center" wrapText="1"/>
    </xf>
    <xf numFmtId="0" fontId="1" fillId="5" borderId="2" xfId="0" applyFont="1" applyFill="1" applyBorder="1" applyAlignment="1">
      <alignment horizontal="center" vertical="center" wrapText="1"/>
    </xf>
    <xf numFmtId="0" fontId="0" fillId="0" borderId="0" xfId="0" quotePrefix="1" applyAlignment="1">
      <alignment horizontal="left" vertical="top" wrapText="1"/>
    </xf>
    <xf numFmtId="0" fontId="13" fillId="0" borderId="0" xfId="0" applyFont="1" applyAlignment="1">
      <alignment horizontal="left" vertical="top" wrapText="1"/>
    </xf>
    <xf numFmtId="0" fontId="12" fillId="0" borderId="0" xfId="0" applyFont="1" applyAlignment="1">
      <alignment horizontal="left" vertical="top" wrapText="1"/>
    </xf>
    <xf numFmtId="0" fontId="14" fillId="0" borderId="0" xfId="0" applyFont="1" applyAlignment="1">
      <alignment horizontal="left" vertical="top"/>
    </xf>
    <xf numFmtId="0" fontId="0" fillId="4" borderId="8" xfId="0" applyFill="1" applyBorder="1" applyAlignment="1">
      <alignment horizontal="left" vertical="top" wrapText="1"/>
    </xf>
    <xf numFmtId="0" fontId="0" fillId="0" borderId="8" xfId="0" applyBorder="1" applyAlignment="1">
      <alignment horizontal="left" vertical="top" wrapText="1"/>
    </xf>
    <xf numFmtId="0" fontId="15" fillId="2" borderId="0" xfId="0" applyFont="1" applyFill="1" applyAlignment="1">
      <alignment horizontal="center" vertical="center"/>
    </xf>
    <xf numFmtId="0" fontId="15" fillId="2" borderId="0" xfId="0" applyFont="1" applyFill="1" applyAlignment="1">
      <alignment horizontal="center" vertical="center" wrapText="1"/>
    </xf>
    <xf numFmtId="0" fontId="13" fillId="0" borderId="0" xfId="0" applyFont="1" applyAlignment="1">
      <alignment horizontal="left" vertical="top"/>
    </xf>
    <xf numFmtId="0" fontId="8" fillId="0" borderId="0" xfId="0" applyFont="1" applyAlignment="1">
      <alignment horizontal="left" vertical="top" wrapText="1"/>
    </xf>
    <xf numFmtId="0" fontId="9"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1" fillId="2" borderId="0" xfId="0" applyFont="1" applyFill="1" applyAlignment="1">
      <alignment horizontal="center"/>
    </xf>
    <xf numFmtId="0" fontId="1" fillId="2" borderId="7" xfId="0" applyFont="1" applyFill="1" applyBorder="1" applyAlignment="1">
      <alignment horizontal="center"/>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3" fillId="4" borderId="6" xfId="0" applyFont="1" applyFill="1" applyBorder="1" applyAlignment="1">
      <alignment horizontal="center" vertical="top" wrapText="1"/>
    </xf>
    <xf numFmtId="0" fontId="15" fillId="2" borderId="0" xfId="0" applyFont="1" applyFill="1" applyAlignment="1">
      <alignment horizontal="center" vertical="center"/>
    </xf>
    <xf numFmtId="0" fontId="6" fillId="7" borderId="0" xfId="0" applyFont="1" applyFill="1" applyAlignment="1">
      <alignment horizontal="center" vertical="center"/>
    </xf>
    <xf numFmtId="0" fontId="2" fillId="7" borderId="0" xfId="0" applyFont="1" applyFill="1" applyAlignment="1">
      <alignment horizontal="center" vertical="center"/>
    </xf>
    <xf numFmtId="0" fontId="1" fillId="2" borderId="0" xfId="0" applyFont="1" applyFill="1" applyAlignment="1">
      <alignment horizontal="center" vertical="top"/>
    </xf>
    <xf numFmtId="0" fontId="1" fillId="2" borderId="0" xfId="0" applyFont="1" applyFill="1" applyAlignment="1">
      <alignment horizontal="center" vertical="center" wrapText="1"/>
    </xf>
    <xf numFmtId="0" fontId="1" fillId="3" borderId="5" xfId="0" applyFont="1" applyFill="1" applyBorder="1" applyAlignment="1">
      <alignment horizontal="center"/>
    </xf>
    <xf numFmtId="0" fontId="1" fillId="2" borderId="7" xfId="0" applyFont="1" applyFill="1" applyBorder="1" applyAlignment="1">
      <alignment horizontal="center" vertical="top"/>
    </xf>
    <xf numFmtId="0" fontId="1" fillId="5" borderId="5" xfId="0" applyFont="1" applyFill="1" applyBorder="1" applyAlignment="1">
      <alignment horizontal="center"/>
    </xf>
    <xf numFmtId="0" fontId="1" fillId="2" borderId="7" xfId="0" applyFont="1" applyFill="1" applyBorder="1" applyAlignment="1">
      <alignment horizontal="center" vertical="center"/>
    </xf>
    <xf numFmtId="0" fontId="1" fillId="3" borderId="5" xfId="0" applyFont="1" applyFill="1" applyBorder="1" applyAlignment="1">
      <alignment horizontal="left" vertical="top" wrapText="1"/>
    </xf>
    <xf numFmtId="0" fontId="1" fillId="3" borderId="5" xfId="0" applyFont="1" applyFill="1" applyBorder="1" applyAlignment="1">
      <alignment horizontal="left" vertical="top"/>
    </xf>
    <xf numFmtId="0" fontId="1" fillId="2" borderId="0" xfId="0" applyFont="1" applyFill="1" applyAlignment="1">
      <alignment horizontal="center" vertical="center"/>
    </xf>
    <xf numFmtId="0" fontId="1" fillId="3" borderId="5" xfId="0" applyFont="1" applyFill="1" applyBorder="1" applyAlignment="1">
      <alignment horizontal="center" vertical="center"/>
    </xf>
    <xf numFmtId="0" fontId="4" fillId="7" borderId="0" xfId="0" applyFont="1" applyFill="1" applyAlignment="1">
      <alignment horizontal="center" vertical="center"/>
    </xf>
    <xf numFmtId="0" fontId="5" fillId="7" borderId="0" xfId="0" applyFont="1" applyFill="1" applyAlignment="1">
      <alignment horizontal="center" vertical="center"/>
    </xf>
    <xf numFmtId="0" fontId="0" fillId="0" borderId="0" xfId="0" applyAlignment="1">
      <alignment horizontal="left" vertical="top"/>
    </xf>
    <xf numFmtId="0" fontId="0" fillId="8" borderId="0" xfId="0" applyFill="1" applyAlignment="1">
      <alignment horizontal="left" vertical="top"/>
    </xf>
    <xf numFmtId="0" fontId="0" fillId="8" borderId="0" xfId="0" applyFill="1" applyAlignment="1">
      <alignment horizontal="left" vertical="top" wrapText="1"/>
    </xf>
  </cellXfs>
  <cellStyles count="1">
    <cellStyle name="Normal" xfId="0" builtinId="0"/>
  </cellStyles>
  <dxfs count="88">
    <dxf>
      <font>
        <b/>
        <i val="0"/>
      </font>
      <fill>
        <patternFill patternType="lightDown"/>
      </fill>
    </dxf>
    <dxf>
      <font>
        <b/>
        <i val="0"/>
      </font>
      <fill>
        <patternFill patternType="lightDown"/>
      </fill>
    </dxf>
    <dxf>
      <font>
        <b/>
        <i val="0"/>
      </font>
      <fill>
        <patternFill patternType="lightDown"/>
      </fill>
    </dxf>
    <dxf>
      <font>
        <b/>
        <i val="0"/>
      </font>
      <fill>
        <patternFill patternType="lightDown"/>
      </fill>
    </dxf>
    <dxf>
      <font>
        <b/>
        <i val="0"/>
        <color theme="0"/>
      </font>
      <fill>
        <patternFill>
          <bgColor rgb="FFFF0000"/>
        </patternFill>
      </fill>
    </dxf>
    <dxf>
      <font>
        <b/>
        <i val="0"/>
        <color theme="1"/>
      </font>
      <fill>
        <patternFill>
          <bgColor rgb="FFFFC000"/>
        </patternFill>
      </fill>
    </dxf>
    <dxf>
      <font>
        <b/>
        <i val="0"/>
      </font>
      <fill>
        <patternFill>
          <bgColor rgb="FFFFFF00"/>
        </patternFill>
      </fill>
    </dxf>
    <dxf>
      <font>
        <b/>
        <i val="0"/>
      </font>
      <fill>
        <patternFill>
          <bgColor rgb="FF92D050"/>
        </patternFill>
      </fill>
    </dxf>
    <dxf>
      <font>
        <b/>
        <i val="0"/>
      </font>
      <fill>
        <patternFill>
          <bgColor rgb="FF00B050"/>
        </patternFill>
      </fill>
    </dxf>
    <dxf>
      <font>
        <b/>
        <i val="0"/>
      </font>
      <fill>
        <patternFill patternType="lightDown"/>
      </fill>
    </dxf>
    <dxf>
      <font>
        <b/>
        <i val="0"/>
        <color theme="1"/>
      </font>
      <fill>
        <patternFill>
          <bgColor rgb="FF92D050"/>
        </patternFill>
      </fill>
    </dxf>
    <dxf>
      <font>
        <b/>
        <i val="0"/>
        <color theme="1"/>
      </font>
      <fill>
        <patternFill>
          <bgColor rgb="FFFF0000"/>
        </patternFill>
      </fill>
    </dxf>
    <dxf>
      <font>
        <b/>
        <i val="0"/>
      </font>
      <fill>
        <patternFill>
          <bgColor theme="0" tint="-4.9989318521683403E-2"/>
        </patternFill>
      </fill>
      <border>
        <left style="thin">
          <color auto="1"/>
        </left>
        <right style="thin">
          <color auto="1"/>
        </right>
        <top style="thin">
          <color auto="1"/>
        </top>
        <bottom style="thin">
          <color auto="1"/>
        </bottom>
      </border>
    </dxf>
    <dxf>
      <font>
        <b/>
        <i val="0"/>
        <color theme="1"/>
      </font>
      <fill>
        <patternFill>
          <bgColor rgb="FF92D050"/>
        </patternFill>
      </fill>
    </dxf>
    <dxf>
      <font>
        <b/>
        <i val="0"/>
        <color theme="1"/>
      </font>
      <fill>
        <patternFill>
          <bgColor rgb="FFFF0000"/>
        </patternFill>
      </fill>
    </dxf>
    <dxf>
      <font>
        <b/>
        <i val="0"/>
      </font>
      <fill>
        <patternFill>
          <bgColor theme="0" tint="-4.9989318521683403E-2"/>
        </patternFill>
      </fill>
      <border>
        <left style="thin">
          <color auto="1"/>
        </left>
        <right style="thin">
          <color auto="1"/>
        </right>
        <top style="thin">
          <color auto="1"/>
        </top>
        <bottom style="thin">
          <color auto="1"/>
        </bottom>
      </border>
    </dxf>
    <dxf>
      <font>
        <b/>
        <i val="0"/>
        <color theme="1"/>
      </font>
      <fill>
        <patternFill>
          <bgColor rgb="FF92D050"/>
        </patternFill>
      </fill>
    </dxf>
    <dxf>
      <font>
        <b/>
        <i val="0"/>
        <color theme="1"/>
      </font>
      <fill>
        <patternFill>
          <bgColor rgb="FFFF0000"/>
        </patternFill>
      </fill>
    </dxf>
    <dxf>
      <font>
        <b/>
        <i val="0"/>
      </font>
      <fill>
        <patternFill>
          <bgColor theme="0" tint="-4.9989318521683403E-2"/>
        </patternFill>
      </fill>
      <border>
        <left style="thin">
          <color auto="1"/>
        </left>
        <right style="thin">
          <color auto="1"/>
        </right>
        <top style="thin">
          <color auto="1"/>
        </top>
        <bottom style="thin">
          <color auto="1"/>
        </bottom>
      </border>
    </dxf>
    <dxf>
      <font>
        <b/>
        <i val="0"/>
        <color theme="1"/>
      </font>
      <fill>
        <patternFill>
          <bgColor rgb="FF92D050"/>
        </patternFill>
      </fill>
    </dxf>
    <dxf>
      <font>
        <b/>
        <i val="0"/>
        <color theme="1"/>
      </font>
      <fill>
        <patternFill>
          <bgColor rgb="FFFF0000"/>
        </patternFill>
      </fill>
    </dxf>
    <dxf>
      <font>
        <b/>
        <i val="0"/>
        <color theme="1"/>
      </font>
      <fill>
        <patternFill>
          <bgColor rgb="FF92D050"/>
        </patternFill>
      </fill>
    </dxf>
    <dxf>
      <font>
        <b/>
        <i val="0"/>
        <color theme="1"/>
      </font>
      <fill>
        <patternFill>
          <bgColor rgb="FFFF0000"/>
        </patternFill>
      </fill>
    </dxf>
    <dxf>
      <font>
        <b/>
        <i val="0"/>
      </font>
      <fill>
        <patternFill>
          <bgColor theme="0" tint="-4.9989318521683403E-2"/>
        </patternFill>
      </fill>
      <border>
        <left style="thin">
          <color auto="1"/>
        </left>
        <right style="thin">
          <color auto="1"/>
        </right>
        <top style="thin">
          <color auto="1"/>
        </top>
        <bottom style="thin">
          <color auto="1"/>
        </bottom>
      </border>
    </dxf>
    <dxf>
      <font>
        <b/>
        <i val="0"/>
      </font>
      <fill>
        <patternFill>
          <bgColor theme="0" tint="-4.9989318521683403E-2"/>
        </patternFill>
      </fill>
      <border>
        <left style="thin">
          <color auto="1"/>
        </left>
        <right style="thin">
          <color auto="1"/>
        </right>
        <top style="thin">
          <color auto="1"/>
        </top>
        <bottom style="thin">
          <color auto="1"/>
        </bottom>
      </border>
    </dxf>
    <dxf>
      <font>
        <b/>
        <i val="0"/>
        <color theme="1"/>
      </font>
      <fill>
        <patternFill>
          <bgColor rgb="FF92D050"/>
        </patternFill>
      </fill>
    </dxf>
    <dxf>
      <font>
        <b/>
        <i val="0"/>
        <color theme="1"/>
      </font>
      <fill>
        <patternFill>
          <bgColor rgb="FFFF0000"/>
        </patternFill>
      </fill>
    </dxf>
    <dxf>
      <font>
        <b/>
        <i val="0"/>
      </font>
      <fill>
        <patternFill>
          <bgColor theme="0" tint="-4.9989318521683403E-2"/>
        </patternFill>
      </fill>
      <border>
        <left style="thin">
          <color auto="1"/>
        </left>
        <right style="thin">
          <color auto="1"/>
        </right>
        <top style="thin">
          <color auto="1"/>
        </top>
        <bottom style="thin">
          <color auto="1"/>
        </bottom>
      </border>
    </dxf>
    <dxf>
      <font>
        <b/>
        <i val="0"/>
        <color theme="1"/>
      </font>
      <fill>
        <patternFill>
          <bgColor rgb="FF92D050"/>
        </patternFill>
      </fill>
    </dxf>
    <dxf>
      <font>
        <b/>
        <i val="0"/>
        <color theme="1"/>
      </font>
      <fill>
        <patternFill>
          <bgColor rgb="FFFF0000"/>
        </patternFill>
      </fill>
    </dxf>
    <dxf>
      <font>
        <b/>
        <i val="0"/>
        <color theme="1"/>
      </font>
      <fill>
        <patternFill>
          <bgColor rgb="FF92D050"/>
        </patternFill>
      </fill>
    </dxf>
    <dxf>
      <font>
        <b/>
        <i val="0"/>
        <color theme="1"/>
      </font>
      <fill>
        <patternFill>
          <bgColor rgb="FFFF0000"/>
        </patternFill>
      </fill>
    </dxf>
    <dxf>
      <font>
        <b/>
        <i val="0"/>
      </font>
      <fill>
        <patternFill>
          <bgColor theme="0" tint="-4.9989318521683403E-2"/>
        </patternFill>
      </fill>
      <border>
        <left style="thin">
          <color auto="1"/>
        </left>
        <right style="thin">
          <color auto="1"/>
        </right>
        <top style="thin">
          <color auto="1"/>
        </top>
        <bottom style="thin">
          <color auto="1"/>
        </bottom>
      </border>
    </dxf>
    <dxf>
      <font>
        <b/>
        <i val="0"/>
        <color theme="1"/>
      </font>
      <fill>
        <patternFill>
          <bgColor rgb="FF92D050"/>
        </patternFill>
      </fill>
    </dxf>
    <dxf>
      <font>
        <b/>
        <i val="0"/>
        <color theme="1"/>
      </font>
      <fill>
        <patternFill>
          <bgColor rgb="FFFF0000"/>
        </patternFill>
      </fill>
    </dxf>
    <dxf>
      <font>
        <b/>
        <i val="0"/>
      </font>
      <fill>
        <patternFill>
          <bgColor theme="0" tint="-4.9989318521683403E-2"/>
        </patternFill>
      </fill>
      <border>
        <left style="thin">
          <color auto="1"/>
        </left>
        <right style="thin">
          <color auto="1"/>
        </right>
        <top style="thin">
          <color auto="1"/>
        </top>
        <bottom style="thin">
          <color auto="1"/>
        </bottom>
      </border>
    </dxf>
    <dxf>
      <font>
        <b/>
        <i val="0"/>
        <color theme="1"/>
      </font>
      <fill>
        <patternFill>
          <bgColor rgb="FF92D050"/>
        </patternFill>
      </fill>
    </dxf>
    <dxf>
      <font>
        <b/>
        <i val="0"/>
        <color theme="1"/>
      </font>
      <fill>
        <patternFill>
          <bgColor rgb="FFFF0000"/>
        </patternFill>
      </fill>
    </dxf>
    <dxf>
      <font>
        <b/>
        <i val="0"/>
      </font>
      <fill>
        <patternFill>
          <bgColor theme="0" tint="-4.9989318521683403E-2"/>
        </patternFill>
      </fill>
      <border>
        <left style="thin">
          <color auto="1"/>
        </left>
        <right style="thin">
          <color auto="1"/>
        </right>
        <top style="thin">
          <color auto="1"/>
        </top>
        <bottom style="thin">
          <color auto="1"/>
        </bottom>
      </border>
    </dxf>
    <dxf>
      <font>
        <b/>
        <i val="0"/>
        <color theme="1"/>
      </font>
      <fill>
        <patternFill>
          <bgColor rgb="FF92D050"/>
        </patternFill>
      </fill>
    </dxf>
    <dxf>
      <font>
        <b/>
        <i val="0"/>
        <color theme="1"/>
      </font>
      <fill>
        <patternFill>
          <bgColor rgb="FFFF0000"/>
        </patternFill>
      </fill>
    </dxf>
    <dxf>
      <font>
        <b/>
        <i val="0"/>
      </font>
      <fill>
        <patternFill>
          <bgColor theme="0" tint="-4.9989318521683403E-2"/>
        </patternFill>
      </fill>
      <border>
        <left style="thin">
          <color auto="1"/>
        </left>
        <right style="thin">
          <color auto="1"/>
        </right>
        <top style="thin">
          <color auto="1"/>
        </top>
        <bottom style="thin">
          <color auto="1"/>
        </bottom>
      </border>
    </dxf>
    <dxf>
      <font>
        <b/>
        <i val="0"/>
        <color theme="1"/>
      </font>
      <fill>
        <patternFill>
          <bgColor rgb="FF92D050"/>
        </patternFill>
      </fill>
    </dxf>
    <dxf>
      <font>
        <b/>
        <i val="0"/>
        <color theme="1"/>
      </font>
      <fill>
        <patternFill>
          <bgColor rgb="FFFF0000"/>
        </patternFill>
      </fill>
    </dxf>
    <dxf>
      <font>
        <b/>
        <i val="0"/>
      </font>
      <fill>
        <patternFill>
          <bgColor theme="0" tint="-4.9989318521683403E-2"/>
        </patternFill>
      </fill>
      <border>
        <left style="thin">
          <color auto="1"/>
        </left>
        <right style="thin">
          <color auto="1"/>
        </right>
        <top style="thin">
          <color auto="1"/>
        </top>
        <bottom style="thin">
          <color auto="1"/>
        </bottom>
      </border>
    </dxf>
    <dxf>
      <font>
        <b/>
        <i val="0"/>
        <color theme="1"/>
      </font>
      <fill>
        <patternFill>
          <bgColor rgb="FF92D050"/>
        </patternFill>
      </fill>
    </dxf>
    <dxf>
      <font>
        <b/>
        <i val="0"/>
        <color theme="1"/>
      </font>
      <fill>
        <patternFill>
          <bgColor rgb="FFFF0000"/>
        </patternFill>
      </fill>
    </dxf>
    <dxf>
      <font>
        <b/>
        <i val="0"/>
      </font>
      <fill>
        <patternFill>
          <bgColor theme="0" tint="-4.9989318521683403E-2"/>
        </patternFill>
      </fill>
      <border>
        <left style="thin">
          <color auto="1"/>
        </left>
        <right style="thin">
          <color auto="1"/>
        </right>
        <top style="thin">
          <color auto="1"/>
        </top>
        <bottom style="thin">
          <color auto="1"/>
        </bottom>
      </border>
    </dxf>
    <dxf>
      <font>
        <b/>
        <i val="0"/>
        <color theme="1"/>
      </font>
      <fill>
        <patternFill>
          <bgColor rgb="FF92D050"/>
        </patternFill>
      </fill>
    </dxf>
    <dxf>
      <font>
        <b/>
        <i val="0"/>
        <color theme="1"/>
      </font>
      <fill>
        <patternFill>
          <bgColor rgb="FFFF0000"/>
        </patternFill>
      </fill>
    </dxf>
    <dxf>
      <font>
        <b/>
        <i val="0"/>
      </font>
      <fill>
        <patternFill>
          <bgColor theme="0" tint="-4.9989318521683403E-2"/>
        </patternFill>
      </fill>
      <border>
        <left style="thin">
          <color auto="1"/>
        </left>
        <right style="thin">
          <color auto="1"/>
        </right>
        <top style="thin">
          <color auto="1"/>
        </top>
        <bottom style="thin">
          <color auto="1"/>
        </bottom>
      </border>
    </dxf>
    <dxf>
      <font>
        <b/>
        <i val="0"/>
        <color theme="1"/>
      </font>
      <fill>
        <patternFill>
          <bgColor rgb="FF92D050"/>
        </patternFill>
      </fill>
    </dxf>
    <dxf>
      <font>
        <b/>
        <i val="0"/>
        <color theme="1"/>
      </font>
      <fill>
        <patternFill>
          <bgColor rgb="FFFF0000"/>
        </patternFill>
      </fill>
    </dxf>
    <dxf>
      <font>
        <b/>
        <i val="0"/>
      </font>
      <fill>
        <patternFill>
          <bgColor theme="0" tint="-4.9989318521683403E-2"/>
        </patternFill>
      </fill>
      <border>
        <left style="thin">
          <color auto="1"/>
        </left>
        <right style="thin">
          <color auto="1"/>
        </right>
        <top style="thin">
          <color auto="1"/>
        </top>
        <bottom style="thin">
          <color auto="1"/>
        </bottom>
      </border>
    </dxf>
    <dxf>
      <font>
        <b/>
        <i val="0"/>
        <color theme="1"/>
      </font>
      <fill>
        <patternFill>
          <bgColor rgb="FF92D050"/>
        </patternFill>
      </fill>
    </dxf>
    <dxf>
      <font>
        <b/>
        <i val="0"/>
        <color theme="1"/>
      </font>
      <fill>
        <patternFill>
          <bgColor rgb="FFFF0000"/>
        </patternFill>
      </fill>
    </dxf>
    <dxf>
      <font>
        <b/>
        <i val="0"/>
      </font>
      <fill>
        <patternFill>
          <bgColor theme="0" tint="-4.9989318521683403E-2"/>
        </patternFill>
      </fill>
      <border>
        <left style="thin">
          <color auto="1"/>
        </left>
        <right style="thin">
          <color auto="1"/>
        </right>
        <top style="thin">
          <color auto="1"/>
        </top>
        <bottom style="thin">
          <color auto="1"/>
        </bottom>
      </border>
    </dxf>
    <dxf>
      <font>
        <b/>
        <i val="0"/>
        <color theme="1"/>
      </font>
      <fill>
        <patternFill>
          <bgColor rgb="FF92D050"/>
        </patternFill>
      </fill>
    </dxf>
    <dxf>
      <font>
        <b/>
        <i val="0"/>
        <color theme="1"/>
      </font>
      <fill>
        <patternFill>
          <bgColor rgb="FFFF0000"/>
        </patternFill>
      </fill>
    </dxf>
    <dxf>
      <font>
        <b/>
        <i val="0"/>
      </font>
      <fill>
        <patternFill>
          <bgColor theme="0" tint="-4.9989318521683403E-2"/>
        </patternFill>
      </fill>
      <border>
        <left style="thin">
          <color auto="1"/>
        </left>
        <right style="thin">
          <color auto="1"/>
        </right>
        <top style="thin">
          <color auto="1"/>
        </top>
        <bottom style="thin">
          <color auto="1"/>
        </bottom>
      </border>
    </dxf>
    <dxf>
      <font>
        <b/>
        <i val="0"/>
        <color theme="1"/>
      </font>
      <fill>
        <patternFill>
          <bgColor rgb="FF92D050"/>
        </patternFill>
      </fill>
    </dxf>
    <dxf>
      <font>
        <b/>
        <i val="0"/>
        <color theme="1"/>
      </font>
      <fill>
        <patternFill>
          <bgColor rgb="FFFF0000"/>
        </patternFill>
      </fill>
    </dxf>
    <dxf>
      <font>
        <b/>
        <i val="0"/>
      </font>
      <fill>
        <patternFill>
          <bgColor theme="0" tint="-4.9989318521683403E-2"/>
        </patternFill>
      </fill>
      <border>
        <left style="thin">
          <color auto="1"/>
        </left>
        <right style="thin">
          <color auto="1"/>
        </right>
        <top style="thin">
          <color auto="1"/>
        </top>
        <bottom style="thin">
          <color auto="1"/>
        </bottom>
      </border>
    </dxf>
    <dxf>
      <font>
        <b/>
        <i val="0"/>
        <color theme="1"/>
      </font>
      <fill>
        <patternFill>
          <bgColor rgb="FF92D050"/>
        </patternFill>
      </fill>
    </dxf>
    <dxf>
      <font>
        <b/>
        <i val="0"/>
        <color theme="1"/>
      </font>
      <fill>
        <patternFill>
          <bgColor rgb="FFFF0000"/>
        </patternFill>
      </fill>
    </dxf>
    <dxf>
      <font>
        <b/>
        <i val="0"/>
      </font>
      <fill>
        <patternFill>
          <bgColor theme="0" tint="-4.9989318521683403E-2"/>
        </patternFill>
      </fill>
      <border>
        <left style="thin">
          <color auto="1"/>
        </left>
        <right style="thin">
          <color auto="1"/>
        </right>
        <top style="thin">
          <color auto="1"/>
        </top>
        <bottom style="thin">
          <color auto="1"/>
        </bottom>
      </border>
    </dxf>
    <dxf>
      <font>
        <b/>
        <i val="0"/>
        <color theme="1"/>
      </font>
      <fill>
        <patternFill>
          <bgColor rgb="FF92D050"/>
        </patternFill>
      </fill>
    </dxf>
    <dxf>
      <font>
        <b/>
        <i val="0"/>
        <color theme="1"/>
      </font>
      <fill>
        <patternFill>
          <bgColor rgb="FFFF0000"/>
        </patternFill>
      </fill>
    </dxf>
    <dxf>
      <font>
        <b/>
        <i val="0"/>
      </font>
      <fill>
        <patternFill>
          <bgColor theme="0" tint="-4.9989318521683403E-2"/>
        </patternFill>
      </fill>
      <border>
        <left style="thin">
          <color auto="1"/>
        </left>
        <right style="thin">
          <color auto="1"/>
        </right>
        <top style="thin">
          <color auto="1"/>
        </top>
        <bottom style="thin">
          <color auto="1"/>
        </bottom>
      </border>
    </dxf>
    <dxf>
      <font>
        <b/>
        <i val="0"/>
        <color theme="1"/>
      </font>
      <fill>
        <patternFill>
          <bgColor rgb="FF92D050"/>
        </patternFill>
      </fill>
    </dxf>
    <dxf>
      <font>
        <b/>
        <i val="0"/>
        <color theme="1"/>
      </font>
      <fill>
        <patternFill>
          <bgColor rgb="FFFF0000"/>
        </patternFill>
      </fill>
    </dxf>
    <dxf>
      <font>
        <b/>
        <i val="0"/>
      </font>
      <fill>
        <patternFill>
          <bgColor theme="0" tint="-4.9989318521683403E-2"/>
        </patternFill>
      </fill>
      <border>
        <left style="thin">
          <color auto="1"/>
        </left>
        <right style="thin">
          <color auto="1"/>
        </right>
        <top style="thin">
          <color auto="1"/>
        </top>
        <bottom style="thin">
          <color auto="1"/>
        </bottom>
      </border>
    </dxf>
    <dxf>
      <font>
        <b/>
        <i val="0"/>
        <color theme="1"/>
      </font>
      <fill>
        <patternFill>
          <bgColor rgb="FF92D050"/>
        </patternFill>
      </fill>
    </dxf>
    <dxf>
      <font>
        <b/>
        <i val="0"/>
        <color theme="1"/>
      </font>
      <fill>
        <patternFill>
          <bgColor rgb="FFFF0000"/>
        </patternFill>
      </fill>
    </dxf>
    <dxf>
      <font>
        <b/>
        <i val="0"/>
      </font>
      <fill>
        <patternFill>
          <bgColor theme="0" tint="-4.9989318521683403E-2"/>
        </patternFill>
      </fill>
      <border>
        <left style="thin">
          <color auto="1"/>
        </left>
        <right style="thin">
          <color auto="1"/>
        </right>
        <top style="thin">
          <color auto="1"/>
        </top>
        <bottom style="thin">
          <color auto="1"/>
        </bottom>
      </border>
    </dxf>
    <dxf>
      <font>
        <b/>
        <i val="0"/>
      </font>
      <fill>
        <patternFill>
          <bgColor theme="0" tint="-4.9989318521683403E-2"/>
        </patternFill>
      </fill>
      <border>
        <left style="thin">
          <color auto="1"/>
        </left>
        <right style="thin">
          <color auto="1"/>
        </right>
        <top style="thin">
          <color auto="1"/>
        </top>
        <bottom style="thin">
          <color auto="1"/>
        </bottom>
      </border>
    </dxf>
    <dxf>
      <font>
        <b/>
        <i val="0"/>
        <color theme="1"/>
      </font>
      <fill>
        <patternFill>
          <bgColor rgb="FF92D050"/>
        </patternFill>
      </fill>
    </dxf>
    <dxf>
      <font>
        <b/>
        <i val="0"/>
        <color theme="1"/>
      </font>
      <fill>
        <patternFill>
          <bgColor rgb="FFFF0000"/>
        </patternFill>
      </fill>
    </dxf>
    <dxf>
      <font>
        <b/>
        <i val="0"/>
      </font>
      <fill>
        <patternFill>
          <bgColor theme="0" tint="-4.9989318521683403E-2"/>
        </patternFill>
      </fill>
      <border>
        <left style="thin">
          <color auto="1"/>
        </left>
        <right style="thin">
          <color auto="1"/>
        </right>
        <top style="thin">
          <color auto="1"/>
        </top>
        <bottom style="thin">
          <color auto="1"/>
        </bottom>
      </border>
    </dxf>
    <dxf>
      <font>
        <b/>
        <i val="0"/>
        <color theme="1"/>
      </font>
      <fill>
        <patternFill>
          <bgColor rgb="FF92D050"/>
        </patternFill>
      </fill>
    </dxf>
    <dxf>
      <font>
        <b/>
        <i val="0"/>
        <color theme="1"/>
      </font>
      <fill>
        <patternFill>
          <bgColor rgb="FFFF0000"/>
        </patternFill>
      </fill>
    </dxf>
    <dxf>
      <font>
        <b/>
        <i val="0"/>
      </font>
      <fill>
        <patternFill>
          <bgColor theme="0" tint="-4.9989318521683403E-2"/>
        </patternFill>
      </fill>
      <border>
        <left style="thin">
          <color auto="1"/>
        </left>
        <right style="thin">
          <color auto="1"/>
        </right>
        <top style="thin">
          <color auto="1"/>
        </top>
        <bottom style="thin">
          <color auto="1"/>
        </bottom>
      </border>
    </dxf>
    <dxf>
      <font>
        <b/>
        <i val="0"/>
        <color theme="1"/>
      </font>
      <fill>
        <patternFill>
          <bgColor rgb="FF92D050"/>
        </patternFill>
      </fill>
    </dxf>
    <dxf>
      <font>
        <b/>
        <i val="0"/>
        <color theme="1"/>
      </font>
      <fill>
        <patternFill>
          <bgColor rgb="FFFF0000"/>
        </patternFill>
      </fill>
    </dxf>
    <dxf>
      <font>
        <b/>
        <i val="0"/>
      </font>
      <fill>
        <patternFill>
          <bgColor theme="0" tint="-4.9989318521683403E-2"/>
        </patternFill>
      </fill>
      <border>
        <left style="thin">
          <color auto="1"/>
        </left>
        <right style="thin">
          <color auto="1"/>
        </right>
        <top style="thin">
          <color auto="1"/>
        </top>
        <bottom style="thin">
          <color auto="1"/>
        </bottom>
      </border>
    </dxf>
    <dxf>
      <font>
        <color rgb="FF9C0006"/>
      </font>
      <fill>
        <patternFill>
          <bgColor rgb="FFFFC7CE"/>
        </patternFill>
      </fill>
    </dxf>
    <dxf>
      <font>
        <b/>
        <i val="0"/>
        <color theme="1"/>
      </font>
      <fill>
        <patternFill>
          <bgColor rgb="FF92D050"/>
        </patternFill>
      </fill>
    </dxf>
    <dxf>
      <font>
        <b/>
        <i val="0"/>
        <color theme="1"/>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H:\School\Semester%206\SPR500\SPR500%20Project\TVRA_Lab3.xlsx" TargetMode="External"/><Relationship Id="rId1" Type="http://schemas.openxmlformats.org/officeDocument/2006/relationships/externalLinkPath" Target="/School/Semester%206/SPR500/SPR500%20Project/TVRA_Lab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structions"/>
      <sheetName val="Threat Source Catalog"/>
      <sheetName val="Threat Event Catalog"/>
      <sheetName val="Vulnerability Catalog"/>
      <sheetName val="Impact Catalog"/>
      <sheetName val="Control Catalog"/>
      <sheetName val="Assets"/>
      <sheetName val="TS Identification"/>
      <sheetName val="TE Identification"/>
      <sheetName val="V Identification"/>
      <sheetName val="I Identification"/>
      <sheetName val="C Identification"/>
      <sheetName val="Overview"/>
      <sheetName val="Scales"/>
      <sheetName val="Data"/>
    </sheetNames>
    <sheetDataSet>
      <sheetData sheetId="0"/>
      <sheetData sheetId="1"/>
      <sheetData sheetId="2">
        <row r="4">
          <cell r="A4" t="str">
            <v>TE1</v>
          </cell>
          <cell r="B4" t="str">
            <v>Perform perimeter network reconnaissance/scanning.</v>
          </cell>
          <cell r="C4" t="str">
            <v>Adversary uses commercial or free software to scan organizational perimeters to
obtain a better understanding of the information technology infrastructure and
improve the ability to launch successful attacks.</v>
          </cell>
        </row>
        <row r="5">
          <cell r="A5" t="str">
            <v>TE2</v>
          </cell>
          <cell r="B5" t="str">
            <v>Perform network sniffing of exposed networks.</v>
          </cell>
          <cell r="C5" t="str">
            <v>Adversary with access to exposed wired or wireless data channels used to transmit
information, uses network sniffing to identify components, resources, and
protections.</v>
          </cell>
        </row>
        <row r="6">
          <cell r="A6" t="str">
            <v>TE3</v>
          </cell>
          <cell r="B6" t="str">
            <v>Gather information using open source discovery of
organizational information.</v>
          </cell>
          <cell r="C6" t="str">
            <v>Adversary mines publically accessible information to gather information about
organizational information systems, business processes, users or personnel, or
external relationships that the adversary can subsequently employ in support of an
attack.</v>
          </cell>
        </row>
        <row r="7">
          <cell r="A7" t="str">
            <v>TE4</v>
          </cell>
          <cell r="B7" t="str">
            <v>Perform reconnaissance and surveillance of targeted
organizations.</v>
          </cell>
          <cell r="C7" t="str">
            <v>Adversary uses various means (e.g., scanning, physical observation) over time to
examine and assess organizations and ascertain points of vulnerability.</v>
          </cell>
        </row>
        <row r="8">
          <cell r="A8" t="str">
            <v>TE5</v>
          </cell>
          <cell r="B8" t="str">
            <v>Perform malware-directed internal reconnaissance.</v>
          </cell>
          <cell r="C8" t="str">
            <v>Adversary uses malware installed inside the organizational perimeter to identify
targets of opportunity. Because the scanning, probing, or observation does not cross
the perimeter, it is not detected by externally placed intrusion detection systems.</v>
          </cell>
        </row>
        <row r="9">
          <cell r="A9" t="str">
            <v>Craft or create attack tools.</v>
          </cell>
          <cell r="B9"/>
          <cell r="C9"/>
        </row>
        <row r="10">
          <cell r="A10" t="str">
            <v>TE6</v>
          </cell>
          <cell r="B10" t="str">
            <v>Craft phishing attacks.</v>
          </cell>
          <cell r="C10" t="str">
            <v>Adversary counterfeits communications from a legitimate/trustworthy source to
acquire sensitive information such as usernames, passwords, or SSNs. Typical
attacks occur via email, instant messaging, or comparable means; commonly
directing users to websites that appear to be legitimate sites, while actually stealing
the entered information.</v>
          </cell>
        </row>
        <row r="11">
          <cell r="A11" t="str">
            <v>TE7</v>
          </cell>
          <cell r="B11" t="str">
            <v>Craft spear phishing attacks.</v>
          </cell>
          <cell r="C11" t="str">
            <v>Adversary employs phishing attacks targeted at high value targets (e.g., senior
leaders/executives).</v>
          </cell>
        </row>
        <row r="12">
          <cell r="A12" t="str">
            <v>TE8</v>
          </cell>
          <cell r="B12" t="str">
            <v>Craft attacks specifically based on deployed information
technology environment.</v>
          </cell>
          <cell r="C12" t="str">
            <v>Adversary develops attacks (e.g., crafts targeted malware) that take advantage of
adversary knowledge of the organizational information technology environment.</v>
          </cell>
        </row>
        <row r="13">
          <cell r="A13" t="str">
            <v>TE9</v>
          </cell>
          <cell r="B13" t="str">
            <v>Create counterfeit/spoof website.</v>
          </cell>
          <cell r="C13" t="str">
            <v>Adversary creates duplicates of legitimate websites; when users visit a counterfeit
site, the site can gather information or download malware.</v>
          </cell>
        </row>
        <row r="14">
          <cell r="A14" t="str">
            <v>TE10</v>
          </cell>
          <cell r="B14" t="str">
            <v>Craft counterfeit certificates.</v>
          </cell>
          <cell r="C14" t="str">
            <v>Adversary counterfeits or compromises a certificate authority, so that malware or
connections will appear legitimate.</v>
          </cell>
        </row>
        <row r="15">
          <cell r="A15" t="str">
            <v>TE11</v>
          </cell>
          <cell r="B15" t="str">
            <v>Create and operate false front organizations to inject
malicious components into the supply chain.</v>
          </cell>
          <cell r="C15" t="str">
            <v>Adversary creates false front organizations with the appearance of legitimate
suppliers in the critical life-cycle path that then inject corrupted/malicious information
system components into the organizational supply chain.</v>
          </cell>
        </row>
        <row r="16">
          <cell r="A16" t="str">
            <v>Deliver/insert/install malicious capabilities.</v>
          </cell>
          <cell r="C16"/>
        </row>
        <row r="17">
          <cell r="A17" t="str">
            <v>TE12</v>
          </cell>
          <cell r="B17" t="str">
            <v>Deliver known malware to internal organizational
information systems (e.g., virus via email).</v>
          </cell>
          <cell r="C17" t="str">
            <v>Adversary uses common delivery mechanisms (e.g., email) to install/insert known
malware (e. g., malware whose existence is known) into organizational information
systems.</v>
          </cell>
        </row>
        <row r="18">
          <cell r="A18" t="str">
            <v>TE13</v>
          </cell>
          <cell r="B18" t="str">
            <v>Deliver modified malware to internal organizational
information systems.</v>
          </cell>
          <cell r="C18" t="str">
            <v>Adversary uses more sophisticated delivery mechanisms than email (e.g., web
traffic, instant messaging, FTP) to deliver malware and possibly modifications of
known malware to gain access to internal organizational information systems.</v>
          </cell>
        </row>
        <row r="19">
          <cell r="A19" t="str">
            <v>TE14</v>
          </cell>
          <cell r="B19" t="str">
            <v>Deliver targeted malware for control of internal systems
and exfiltration of data.</v>
          </cell>
          <cell r="C19" t="str">
            <v>Adversary installs malware that is specifically designed to take control of internal
organizational information systems, identify sensitive information, exfiltrate the
information back to adversary, and conceal these actions.</v>
          </cell>
        </row>
        <row r="20">
          <cell r="A20" t="str">
            <v>TE15</v>
          </cell>
          <cell r="B20" t="str">
            <v>Deliver malware by providing removable media.</v>
          </cell>
          <cell r="C20" t="str">
            <v>Adversary places removable media (e.g., flash drives) containing malware in
locations external to organizational physical perimeters but where employees are
likely to find the media (e.g., facilities parking lots, exhibits at conferences attended
by employees) and use it on organizational information systems.</v>
          </cell>
        </row>
        <row r="21">
          <cell r="A21" t="str">
            <v>TE16</v>
          </cell>
          <cell r="B21" t="str">
            <v>Insert untargeted malware into downloadable software
and/or into commercial information technology products.</v>
          </cell>
          <cell r="C21" t="str">
            <v>Adversary corrupts or inserts malware into common freeware, shareware or
commercial information technology products. Adversary is not targeting specific
organizations, simply looking for entry points into internal organizational information
systems. Note that this is particularly a concern for mobile applications.</v>
          </cell>
        </row>
        <row r="22">
          <cell r="A22" t="str">
            <v>TE17</v>
          </cell>
          <cell r="B22" t="str">
            <v>Insert targeted malware into organizational information
systems and information system components.</v>
          </cell>
          <cell r="C22" t="str">
            <v>Adversary inserts malware into organizational information systems and information
system components (e.g., commercial information technology products), specifically
targeted to the hardware, software, and firmware used by organizations (based on
knowledge gained via reconnaissance).</v>
          </cell>
        </row>
        <row r="23">
          <cell r="A23" t="str">
            <v>TE18</v>
          </cell>
          <cell r="B23" t="str">
            <v>Insert specialized malware into organizational
information systems based on system configurations.</v>
          </cell>
          <cell r="C23" t="str">
            <v>Adversary inserts specialized, non-detectable, malware into organizational
information systems based on system configurations, specifically targeting critical
information system components based on reconnaissance and placement within
organizational information systems.</v>
          </cell>
        </row>
        <row r="24">
          <cell r="A24" t="str">
            <v>TE19</v>
          </cell>
          <cell r="B24" t="str">
            <v>Insert counterfeit or tampered hardware into the supply
chain.</v>
          </cell>
          <cell r="C24" t="str">
            <v>Adversary intercepts hardware from legitimate suppliers. Adversary modifies the
hardware or replaces it with faulty or otherwise modified hardware.</v>
          </cell>
        </row>
        <row r="25">
          <cell r="A25" t="str">
            <v>TE20</v>
          </cell>
          <cell r="B25" t="str">
            <v>Insert tampered critical components into organizational
systems.</v>
          </cell>
          <cell r="C25" t="str">
            <v>Adversary replaces, though supply chain, subverted insider, or some combination
thereof, critical information system components with modified or corrupted
components.</v>
          </cell>
        </row>
        <row r="26">
          <cell r="A26" t="str">
            <v>TE21</v>
          </cell>
          <cell r="B26" t="str">
            <v>Install general-purpose sniffers on organization-controlled information systems or networks.</v>
          </cell>
          <cell r="C26" t="str">
            <v>Adversary installs sniffing software onto internal organizational information systems
or networks.</v>
          </cell>
        </row>
        <row r="27">
          <cell r="A27" t="str">
            <v>TE22</v>
          </cell>
          <cell r="B27" t="str">
            <v>Install persistent and targeted sniffers on organizational
information systems and networks.</v>
          </cell>
          <cell r="C27" t="str">
            <v>Adversary places within internal organizational information systems or networks
software designed to (over a continuous period of time) collect (sniff) network traffic.</v>
          </cell>
        </row>
        <row r="28">
          <cell r="A28" t="str">
            <v>TE23</v>
          </cell>
          <cell r="B28" t="str">
            <v>Insert malicious scanning devices (e.g., wireless
sniffers) inside facilities.</v>
          </cell>
          <cell r="C28" t="str">
            <v>Adversary uses postal service or other commercial delivery services to deliver to
organizational mailrooms a device that is able to scan wireless communications
accessible from within the mailrooms and then wirelessly transmit information back
to adversary.</v>
          </cell>
        </row>
        <row r="29">
          <cell r="A29" t="str">
            <v>TE24</v>
          </cell>
          <cell r="B29" t="str">
            <v>Insert subverted individuals into organizations.</v>
          </cell>
          <cell r="C29" t="str">
            <v>Adversary places individuals within organizations who are willing and able to carry
out actions to cause harm to organizational missions/business functions.</v>
          </cell>
        </row>
        <row r="30">
          <cell r="A30" t="str">
            <v>TE25</v>
          </cell>
          <cell r="B30" t="str">
            <v>Insert subverted individuals into privileged positions in
organizations.</v>
          </cell>
          <cell r="C30" t="str">
            <v>Adversary places individuals in privileged positions within organizations who are
willing and able to carry out actions to cause harm to organizational
missions/business functions. Adversary may target privileged functions to gain
access to sensitive information (e.g., user accounts, system files, etc.) and may
leverage access to one privileged capability to get to another capability.</v>
          </cell>
        </row>
        <row r="31">
          <cell r="A31" t="str">
            <v>Exploit and compromise.</v>
          </cell>
          <cell r="B31"/>
          <cell r="C31"/>
        </row>
        <row r="32">
          <cell r="A32" t="str">
            <v>TE26</v>
          </cell>
          <cell r="B32" t="str">
            <v>Exploit physical access of authorized staff to gain
access to organizational facilities.</v>
          </cell>
          <cell r="C32" t="str">
            <v>Adversary follows (“tailgates”) authorized individuals into secure/controlled locations
with the goal of gaining access to facilities, circumventing physical security checks.</v>
          </cell>
        </row>
        <row r="33">
          <cell r="A33" t="str">
            <v>TE27</v>
          </cell>
          <cell r="B33" t="str">
            <v>Exploit poorly configured or unauthorized information
systems exposed to the Internet.</v>
          </cell>
          <cell r="C33" t="str">
            <v>Adversary gains access through the Internet to information systems that are not
authorized for Internet connectivity or that do not meet organizational configuration
requirements.</v>
          </cell>
        </row>
        <row r="34">
          <cell r="A34" t="str">
            <v>TE28</v>
          </cell>
          <cell r="B34" t="str">
            <v>Exploit split tunneling.</v>
          </cell>
          <cell r="C34" t="str">
            <v>Adversary takes advantage of external organizational or personal information
systems (e.g., laptop computers at remote locations) that are simultaneously
connected securely to organizational information systems or networks and to
nonsecure remote connections.</v>
          </cell>
        </row>
        <row r="35">
          <cell r="A35" t="str">
            <v>TE29</v>
          </cell>
          <cell r="B35" t="str">
            <v>Exploit multi-tenancy in a cloud environment.</v>
          </cell>
          <cell r="C35" t="str">
            <v>Adversary, with processes running in an organizationally-used cloud environment,
takes advantage of multi-tenancy to observe behavior of organizational processes,
acquire organizational information, or interfere with the timely or correct functioning
of organizational processes.</v>
          </cell>
        </row>
        <row r="36">
          <cell r="A36" t="str">
            <v>TE30</v>
          </cell>
          <cell r="B36" t="str">
            <v>Exploit known vulnerabilities in mobile systems (e.g.,
laptops, PDAs, smart phones).</v>
          </cell>
          <cell r="C36" t="str">
            <v>Adversary takes advantage of fact that transportable information systems are
outside physical protection of organizations and logical protection of corporate
firewalls, and compromises the systems based on known vulnerabilities to gather
information from those systems.</v>
          </cell>
        </row>
        <row r="37">
          <cell r="A37" t="str">
            <v>TE31</v>
          </cell>
          <cell r="B37" t="str">
            <v>Exploit recently discovered vulnerabilities.</v>
          </cell>
          <cell r="C37" t="str">
            <v>Adversary exploits recently discovered vulnerabilities in organizational information
systems in an attempt to compromise the systems before mitigation measures are
available or in place.</v>
          </cell>
        </row>
        <row r="38">
          <cell r="A38" t="str">
            <v>TE32</v>
          </cell>
          <cell r="B38" t="str">
            <v>Exploit vulnerabilities on internal organizational
information systems.</v>
          </cell>
          <cell r="C38" t="str">
            <v>Adversary searches for known vulnerabilities in organizational internal information
systems and exploits those vulnerabilities.</v>
          </cell>
        </row>
        <row r="39">
          <cell r="A39" t="str">
            <v>TE33</v>
          </cell>
          <cell r="B39" t="str">
            <v>Exploit vulnerabilities using zero-day attacks.</v>
          </cell>
          <cell r="C39" t="str">
            <v>Adversary employs attacks that exploit as yet unpublicized vulnerabilities. Zero-day
attacks are based on adversary insight into the information systems and applications
used by organizations as well as adversary reconnaissance of organizations.</v>
          </cell>
        </row>
        <row r="40">
          <cell r="A40" t="str">
            <v>TE34</v>
          </cell>
          <cell r="B40" t="str">
            <v>Exploit vulnerabilities in information systems timed with
organizational mission/business operations tempo.</v>
          </cell>
          <cell r="C40" t="str">
            <v>Adversary launches attacks on organizations in a time and manner consistent with
organizational needs to conduct mission/business operations.</v>
          </cell>
        </row>
        <row r="41">
          <cell r="A41" t="str">
            <v>TE35</v>
          </cell>
          <cell r="B41" t="str">
            <v>Exploit insecure or incomplete data deletion in multi-tenant environment.</v>
          </cell>
          <cell r="C41" t="str">
            <v>Adversary obtains unauthorized information due to insecure or incomplete data
deletion in a multi-tenant environment (e.g., in a cloud computing environment).</v>
          </cell>
        </row>
        <row r="42">
          <cell r="A42" t="str">
            <v>TE36</v>
          </cell>
          <cell r="B42" t="str">
            <v>Violate isolation in multi-tenant environment.</v>
          </cell>
          <cell r="C42" t="str">
            <v>Adversary circumvents or defeats isolation mechanisms in a multi-tenant
environment (e.g., in a cloud computing environment) to observe, corrupt, or deny
service to hosted services and information/data.</v>
          </cell>
        </row>
        <row r="43">
          <cell r="A43" t="str">
            <v>TE37</v>
          </cell>
          <cell r="B43" t="str">
            <v>Compromise critical information systems via physical
access.</v>
          </cell>
          <cell r="C43" t="str">
            <v>Adversary obtains physical access to organizational information systems and makes
modifications.</v>
          </cell>
        </row>
        <row r="44">
          <cell r="A44" t="str">
            <v>TE38</v>
          </cell>
          <cell r="B44" t="str">
            <v>Compromise information systems or devices used
externally and reintroduced into the enterprise.</v>
          </cell>
          <cell r="C44" t="str">
            <v>Adversary installs malware on information systems or devices while the
systems/devices are external to organizations for purposes of subsequently infecting
organizations when reconnected.</v>
          </cell>
        </row>
        <row r="45">
          <cell r="A45" t="str">
            <v>TE39</v>
          </cell>
          <cell r="B45" t="str">
            <v>Compromise software of organizational critical
information systems.</v>
          </cell>
          <cell r="C45" t="str">
            <v>Adversary inserts malware or otherwise corrupts critical internal organizational
information systems.</v>
          </cell>
        </row>
        <row r="46">
          <cell r="A46" t="str">
            <v>TE40</v>
          </cell>
          <cell r="B46" t="str">
            <v>Compromise organizational information systems to
facilitate exfiltration of data/information.</v>
          </cell>
          <cell r="C46" t="str">
            <v>Adversary implants malware into internal organizational information systems, where
the malware over time can identify and then exfiltrate valuable information.</v>
          </cell>
        </row>
        <row r="47">
          <cell r="A47" t="str">
            <v>TE41</v>
          </cell>
          <cell r="B47" t="str">
            <v>Compromise mission-critical information.</v>
          </cell>
          <cell r="C47" t="str">
            <v>Adversary compromises the integrity of mission-critical information, thus preventing
or impeding ability of organizations to which information is supplied, from carrying
out operations.</v>
          </cell>
        </row>
        <row r="48">
          <cell r="A48" t="str">
            <v>TE42</v>
          </cell>
          <cell r="B48" t="str">
            <v>Compromise design, manufacture, and/or distribution of
information system components (including hardware,
software, and firmware).</v>
          </cell>
          <cell r="C48" t="str">
            <v>Adversary compromises the design, manufacture, and/or distribution of critical
information system components at selected suppliers.</v>
          </cell>
        </row>
        <row r="49">
          <cell r="A49" t="str">
            <v>Conduct an attack (i.e., direct/coordinate attack tools or activities).</v>
          </cell>
          <cell r="B49"/>
          <cell r="C49"/>
        </row>
        <row r="50">
          <cell r="A50" t="str">
            <v>TE43</v>
          </cell>
          <cell r="B50" t="str">
            <v>Conduct communications 
interception attacks.</v>
          </cell>
          <cell r="C50" t="str">
            <v>Adversary takes advantage of communications that are either unencrypted or use
weak encryption (e.g., encryption containing publically known flaws), targets those
communications, and gains access to transmitted information and channels.</v>
          </cell>
        </row>
        <row r="51">
          <cell r="A51" t="str">
            <v>TE44</v>
          </cell>
          <cell r="B51" t="str">
            <v>Conduct wireless 
jamming attacks.</v>
          </cell>
          <cell r="C51" t="str">
            <v>Adversary takes measures to interfere with wireless communications so as to
impede or prevent communications from reaching intended recipients.</v>
          </cell>
        </row>
        <row r="52">
          <cell r="A52" t="str">
            <v>TE45</v>
          </cell>
          <cell r="B52" t="str">
            <v>Conduct attacks using unauthorized ports, protocols and
services.</v>
          </cell>
          <cell r="C52" t="str">
            <v>Adversary conducts attacks using ports, protocols, and services for ingress and
egress that are not authorized for use by organizations.</v>
          </cell>
        </row>
        <row r="53">
          <cell r="A53" t="str">
            <v>TE46</v>
          </cell>
          <cell r="B53" t="str">
            <v>Conduct attacks leveraging traffic/data movement
allowed across perimeter.</v>
          </cell>
          <cell r="C53" t="str">
            <v>Adversary makes use of permitted information flows (e.g., email communication,
removable storage) to compromise internal information systems, which allows
adversary to obtain and exfiltrate sensitive information through perimeters.</v>
          </cell>
        </row>
        <row r="54">
          <cell r="A54" t="str">
            <v>TE47</v>
          </cell>
          <cell r="B54" t="str">
            <v>Conduct simple 
Denial of Service (DoS) attack.</v>
          </cell>
          <cell r="C54" t="str">
            <v>Adversary attempts to make an Internet-accessible resource unavailable to intended
users, or prevent the resource from functioning efficiently or at all, temporarily or
indefinitely.</v>
          </cell>
        </row>
        <row r="55">
          <cell r="A55" t="str">
            <v>TE48</v>
          </cell>
          <cell r="B55" t="str">
            <v>Conduct Distributed 
Denial of Service (DDoS) attacks.</v>
          </cell>
          <cell r="C55" t="str">
            <v>Adversary uses multiple compromised information systems to attack a single target,
thereby causing denial of service for users of the targeted information systems.</v>
          </cell>
        </row>
        <row r="56">
          <cell r="A56" t="str">
            <v>TE49</v>
          </cell>
          <cell r="B56" t="str">
            <v>Conduct targeted 
Denial of Service (DoS) attacks.</v>
          </cell>
          <cell r="C56" t="str">
            <v>Adversary targets DoS attacks to critical information systems, components, or
supporting infrastructures, based on adversary knowledge of dependencies.</v>
          </cell>
        </row>
        <row r="57">
          <cell r="A57" t="str">
            <v>TE50</v>
          </cell>
          <cell r="B57" t="str">
            <v>Conduct physical attacks on 
organizational facilities.</v>
          </cell>
          <cell r="C57" t="str">
            <v>Adversary conducts a physical attack on organizational 
facilities (e.g., sets a fire).</v>
          </cell>
        </row>
        <row r="58">
          <cell r="A58" t="str">
            <v>TE51</v>
          </cell>
          <cell r="B58" t="str">
            <v>Conduct physical attacks on 
infrastructures supporting
organizational facilities.</v>
          </cell>
          <cell r="C58" t="str">
            <v>Adversary conducts a physical attack on one or more infrastructures supporting
organizational facilities (e.g., breaks a water main, cuts a power line).</v>
          </cell>
        </row>
        <row r="59">
          <cell r="A59" t="str">
            <v>TE52</v>
          </cell>
          <cell r="B59" t="str">
            <v>Conduct cyber-physical attacks on organizational
facilities.</v>
          </cell>
          <cell r="C59" t="str">
            <v>Adversary conducts a cyber-physical attack on organizational facilities (e.g.,
remotely changes HVAC settings).</v>
          </cell>
        </row>
        <row r="60">
          <cell r="A60" t="str">
            <v>TE53</v>
          </cell>
          <cell r="B60" t="str">
            <v>Conduct data scavenging attacks in a cloud
environment.</v>
          </cell>
          <cell r="C60" t="str">
            <v>Adversary obtains data used and then deleted by organizational processes running
in a cloud environment.</v>
          </cell>
        </row>
        <row r="61">
          <cell r="A61" t="str">
            <v>TE54</v>
          </cell>
          <cell r="B61" t="str">
            <v>Conduct brute force login 
attempts/password guessing
attacks.</v>
          </cell>
          <cell r="C61" t="str">
            <v>Adversary attempts to gain access to organizational information systems by random
or systematic guessing of passwords, possibly supported by password cracking
utilities.</v>
          </cell>
        </row>
        <row r="62">
          <cell r="A62" t="str">
            <v>TE55</v>
          </cell>
          <cell r="B62" t="str">
            <v>Conduct nontargeted 
zero-day attacks.</v>
          </cell>
          <cell r="C62" t="str">
            <v>Adversary employs attacks that exploit as yet unpublicized vulnerabilities. Attacks
are not based on any adversary insights into specific vulnerabilities of organizations.</v>
          </cell>
        </row>
        <row r="63">
          <cell r="A63" t="str">
            <v>TE56</v>
          </cell>
          <cell r="B63" t="str">
            <v>Conduct externally-based 
session hijacking.</v>
          </cell>
          <cell r="C63" t="str">
            <v>Adversary takes control of (hijacks) already established, legitimate information
system sessions between organizations and external entities (e.g., users connecting
from off-site locations).</v>
          </cell>
        </row>
        <row r="64">
          <cell r="A64" t="str">
            <v>TE57</v>
          </cell>
          <cell r="B64" t="str">
            <v>Conduct internally-based 
session hijacking.</v>
          </cell>
          <cell r="C64" t="str">
            <v>Adversary places an entity within organizations in order to gain access to
organizational information systems or networks for the express purpose of taking
control (hijacking) an already established, legitimate session either between
organizations and external entities (e.g., users connecting from remote locations) or
between two locations within internal networks.</v>
          </cell>
        </row>
        <row r="65">
          <cell r="A65" t="str">
            <v>TE58</v>
          </cell>
          <cell r="B65" t="str">
            <v>Conduct externally-based network traffic modification
(man in the middle) attacks.</v>
          </cell>
          <cell r="C65" t="str">
            <v>Adversary, operating outside organizational systems, intercepts/eavesdrops on
sessions between organizational and external systems. Adversary then relays
messages between organizational and external systems, making them believe that
they are talking directly to each other over a private connection, when in fact the
entire communication is controlled by the adversary. Such attacks are of particular
concern for organizational use of community, hybrid, and public clouds.</v>
          </cell>
        </row>
        <row r="66">
          <cell r="A66" t="str">
            <v>TE59</v>
          </cell>
          <cell r="B66" t="str">
            <v>Conduct internally-based 
network traffic modification
(man in the middle) attacks.</v>
          </cell>
          <cell r="C66" t="str">
            <v>Adversary operating within the organizational infrastructure intercepts and corrupts
data sessions.</v>
          </cell>
        </row>
        <row r="67">
          <cell r="A67" t="str">
            <v>TE60</v>
          </cell>
          <cell r="B67" t="str">
            <v>Conduct outsider-based 
social engineering to obtain
information.</v>
          </cell>
          <cell r="C67" t="str">
            <v>Externally placed adversary takes actions (e.g., using email, phone) with the intent
of persuading or otherwise tricking individuals within organizations into revealing
critical/sensitive information (e.g., personally identifiable information).</v>
          </cell>
        </row>
        <row r="68">
          <cell r="A68" t="str">
            <v>TE61</v>
          </cell>
          <cell r="B68" t="str">
            <v>Conduct insider-based 
social engineering to obtain
information.</v>
          </cell>
          <cell r="C68" t="str">
            <v>Internally placed adversary takes actions (e.g., using email, phone) so that
individuals within organizations reveal critical/sensitive information (e.g., mission
information).</v>
          </cell>
        </row>
        <row r="69">
          <cell r="A69" t="str">
            <v>TE62</v>
          </cell>
          <cell r="B69" t="str">
            <v>Conduct attacks targeting 
and compromising personal
devices of critical employees.</v>
          </cell>
          <cell r="C69" t="str">
            <v>Adversary targets key organizational employees by placing malware on their
personally owned information systems and devices (e.g., laptop/notebook
computers, personal digital assistants, smart phones). The intent is to take
advantage of any instances where employees use personal information systems or
devices to handle critical/sensitive information.</v>
          </cell>
        </row>
        <row r="70">
          <cell r="A70" t="str">
            <v>TE63</v>
          </cell>
          <cell r="B70" t="str">
            <v>Conduct supply chain 
attacks targeting and exploiting
critical hardware, 
software, or firmware.</v>
          </cell>
          <cell r="C70" t="str">
            <v>Adversary targets and compromises the operation of software (e.g., through
malware injections), firmware, and hardware that performs critical functions for
organizations. This is largely accomplished as supply chain attacks on both
commercial off-the-shelf and custom information systems and components.</v>
          </cell>
        </row>
        <row r="71">
          <cell r="A71" t="str">
            <v>Achieve results (i.e., cause adverse impacts, obtain information)</v>
          </cell>
          <cell r="B71"/>
          <cell r="C71"/>
        </row>
        <row r="72">
          <cell r="A72" t="str">
            <v>TE64</v>
          </cell>
          <cell r="B72" t="str">
            <v>Obtain sensitive 
information through 
network sniffing of
external networks.</v>
          </cell>
          <cell r="C72" t="str">
            <v>Adversary with access to exposed wired or wireless data channels that
organizations (or organizational personnel) use to transmit information (e.g., kiosks,
public wireless networks) intercepts communications.</v>
          </cell>
        </row>
        <row r="73">
          <cell r="A73" t="str">
            <v>TE65</v>
          </cell>
          <cell r="B73" t="str">
            <v>Obtain sensitive 
information via exfiltration.</v>
          </cell>
          <cell r="C73" t="str">
            <v>Adversary directs malware on organizational systems to locate and surreptitiously
transmit sensitive information.</v>
          </cell>
        </row>
        <row r="74">
          <cell r="A74" t="str">
            <v>TE66</v>
          </cell>
          <cell r="B74" t="str">
            <v>Cause degradation or 
denial of attacker-selected
services or capabilities.</v>
          </cell>
          <cell r="C74" t="str">
            <v>Adversary directs malware on organizational systems to impair the correct and
timely support of organizational mission/business functions.</v>
          </cell>
        </row>
        <row r="75">
          <cell r="A75" t="str">
            <v>TE67</v>
          </cell>
          <cell r="B75" t="str">
            <v>Cause deterioration/
destruction of critical information
system components and functions.</v>
          </cell>
          <cell r="C75" t="str">
            <v>Adversary destroys or causes deterioration of critical information system
components to impede or eliminate organizational ability to carry out missions or
business functions. Detection of this action is not a concern.</v>
          </cell>
        </row>
        <row r="76">
          <cell r="A76" t="str">
            <v>TE68</v>
          </cell>
          <cell r="B76" t="str">
            <v>Cause integrity loss by 
creating, deleting, and/or
modifying data on publicly accessible information
systems (e.g., web defacement).</v>
          </cell>
          <cell r="C76" t="str">
            <v>Adversary vandalizes, or otherwise makes unauthorized changes to, organizational
websites or data on websites.</v>
          </cell>
        </row>
        <row r="77">
          <cell r="A77" t="str">
            <v>TE69</v>
          </cell>
          <cell r="B77" t="str">
            <v>Cause integrity loss by 
polluting or corrupting critical
data.</v>
          </cell>
          <cell r="C77" t="str">
            <v>Adversary implants corrupted and incorrect data in critical data, resulting in
suboptimal actions or loss of confidence in organizational data/services.</v>
          </cell>
        </row>
        <row r="78">
          <cell r="A78" t="str">
            <v>TE70</v>
          </cell>
          <cell r="B78" t="str">
            <v>Cause integrity loss by
 injecting false but believable data
into organizational information systems.</v>
          </cell>
          <cell r="C78" t="str">
            <v>Adversary injects false but believable data into organizational information systems,
resulting in suboptimal actions or loss of confidence in organizational data/services.</v>
          </cell>
        </row>
        <row r="79">
          <cell r="A79" t="str">
            <v>TE71</v>
          </cell>
          <cell r="B79" t="str">
            <v>Cause disclosure of critical and/or sensitive information
by authorized users.</v>
          </cell>
          <cell r="C79" t="str">
            <v>Adversary induces (e.g., via social engineering) authorized users to inadvertently
expose, disclose, or mishandle critical/sensitive information.</v>
          </cell>
        </row>
        <row r="80">
          <cell r="A80" t="str">
            <v>TE72</v>
          </cell>
          <cell r="B80" t="str">
            <v>Cause unauthorized disclosure and/or unavailability by
spilling sensitive information.</v>
          </cell>
          <cell r="C80" t="str">
            <v>Adversary contaminates organizational information systems (including devices and
networks) by causing them to handle information of a classification/sensitivity for
which they have not been authorized. The information is exposed to individuals who
are not authorized access to such information, and the information system, device,
or network is unavailable while the spill is investigated and mitigated.</v>
          </cell>
        </row>
        <row r="81">
          <cell r="A81" t="str">
            <v>TE73</v>
          </cell>
          <cell r="B81" t="str">
            <v>Obtain information by externally located interception of
wireless network traffic.</v>
          </cell>
          <cell r="C81" t="str">
            <v>Adversary intercepts organizational communications over wireless networks.
Examples include targeting public wireless access or hotel networking connections,
and drive-by subversion of home or organizational wireless routers.</v>
          </cell>
        </row>
        <row r="82">
          <cell r="A82" t="str">
            <v>TE74</v>
          </cell>
          <cell r="B82" t="str">
            <v>Obtain unauthorized access.</v>
          </cell>
          <cell r="C82" t="str">
            <v>Adversary with authorized access to organizational information systems, gains
access to resources that exceeds authorization.</v>
          </cell>
        </row>
        <row r="83">
          <cell r="A83" t="str">
            <v>TE75</v>
          </cell>
          <cell r="B83" t="str">
            <v>Obtain sensitive data/information from publicly
accessible information systems.</v>
          </cell>
          <cell r="C83" t="str">
            <v>Adversary scans or mines information on publically accessible servers and web
pages of organizations with the intent of finding sensitive information.</v>
          </cell>
        </row>
        <row r="84">
          <cell r="A84" t="str">
            <v>TE76</v>
          </cell>
          <cell r="B84" t="str">
            <v>Obtain information by opportunistically stealing or
scavenging information systems/components.</v>
          </cell>
          <cell r="C84" t="str">
            <v>Adversary steals information systems or components (e. g., laptop computers or
data storage media) that are left unattended outside of the physical perimeters of
organizations, or scavenges discarded components.</v>
          </cell>
        </row>
        <row r="85">
          <cell r="A85" t="str">
            <v>Maintain a presence or set of capabilities.</v>
          </cell>
          <cell r="B85"/>
          <cell r="C85"/>
        </row>
        <row r="86">
          <cell r="A86" t="str">
            <v>TE77</v>
          </cell>
          <cell r="B86" t="str">
            <v>Obfuscate adversary actions.</v>
          </cell>
          <cell r="C86" t="str">
            <v>Adversary takes actions to inhibit the effectiveness of the intrusion detection
systems or auditing capabilities within organizations.</v>
          </cell>
        </row>
        <row r="87">
          <cell r="A87" t="str">
            <v>TE78</v>
          </cell>
          <cell r="B87" t="str">
            <v>Adapt cyber attacks based on 
detailed surveillance.</v>
          </cell>
          <cell r="C87" t="str">
            <v>Adversary adapts behavior in response to surveillance and organizational security
measures.</v>
          </cell>
        </row>
        <row r="88">
          <cell r="A88" t="str">
            <v>Coordinate a campaign.</v>
          </cell>
          <cell r="B88"/>
          <cell r="C88"/>
        </row>
        <row r="89">
          <cell r="A89" t="str">
            <v>TE79</v>
          </cell>
          <cell r="B89" t="str">
            <v>Coordinate a campaign of multi-staged attacks (e.g.,
hopping).</v>
          </cell>
          <cell r="C89" t="str">
            <v>Adversary moves the source of malicious commands or actions from one
compromised information system to another, making analysis difficult.</v>
          </cell>
        </row>
        <row r="90">
          <cell r="A90" t="str">
            <v>TE80</v>
          </cell>
          <cell r="B90" t="str">
            <v>Coordinate a campaign that combines internal and
external attacks across multiple information systems and
information technologies.</v>
          </cell>
          <cell r="C90" t="str">
            <v>Adversary combines attacks that require both physical presence within
organizational facilities and cyber methods to achieve success. Physical attack
steps may be as simple as convincing maintenance personnel to leave doors or
cabinets open.</v>
          </cell>
        </row>
        <row r="91">
          <cell r="A91" t="str">
            <v>TE81</v>
          </cell>
          <cell r="B91" t="str">
            <v>Coordinate campaigns across multiple organizations to
acquire specific information or achieve desired outcome.</v>
          </cell>
          <cell r="C91" t="str">
            <v>Adversary does not limit planning to the targeting of one organization. Adversary
observes multiple organizations to acquire necessary information on targets of
interest.</v>
          </cell>
        </row>
        <row r="92">
          <cell r="A92" t="str">
            <v>TE82</v>
          </cell>
          <cell r="B92" t="str">
            <v>Coordinate a campaign that spreads attacks across
organizational systems from existing presence.</v>
          </cell>
          <cell r="C92" t="str">
            <v>Adversary uses existing presence within organizational systems to extend the
adversary’s span of control to other organizational systems including organizational
infrastructure. Adversary thus is in position to further undermine organizational
ability to carry out missions/business functions.</v>
          </cell>
        </row>
        <row r="93">
          <cell r="A93" t="str">
            <v>TE83</v>
          </cell>
          <cell r="B93" t="str">
            <v>Coordinate a campaign of continuous, adaptive, and
changing cyber attacks based on detailed surveillance.</v>
          </cell>
          <cell r="C93" t="str">
            <v>Adversary attacks continually change in response to surveillance and organizational
security measures.</v>
          </cell>
        </row>
        <row r="94">
          <cell r="A94" t="str">
            <v>TE84</v>
          </cell>
          <cell r="B94" t="str">
            <v>Coordinate cyber attacks using external (outsider),
internal (insider), and supply chain (supplier) attack
vectors.</v>
          </cell>
          <cell r="C94" t="str">
            <v>Adversary employs continuous, coordinated attacks, potentially using all three attack
vectors for the purpose of impeding organizational operations.</v>
          </cell>
        </row>
        <row r="95">
          <cell r="A95" t="str">
            <v>Non-Adversarial Threat Events</v>
          </cell>
          <cell r="B95"/>
          <cell r="C95"/>
        </row>
        <row r="96">
          <cell r="A96" t="str">
            <v>TE85</v>
          </cell>
          <cell r="B96" t="str">
            <v>Spill sensitive
information</v>
          </cell>
          <cell r="C96" t="str">
            <v>Authorized user erroneously contaminates a device, information system, or network by placing on it or sending to it
information of a classification/sensitivity which it has not been authorized to handle. The information is exposed to
access by unauthorized individuals, and as a result, the device, system, or network is unavailable while the spill is
investigated and mitigated.</v>
          </cell>
        </row>
        <row r="97">
          <cell r="A97" t="str">
            <v>TE86</v>
          </cell>
          <cell r="B97" t="str">
            <v>Mishandling of critical
and/or sensitive
information by
authorized users</v>
          </cell>
          <cell r="C97" t="str">
            <v>Authorized privileged user inadvertently exposes 
critical/sensitive information.</v>
          </cell>
        </row>
        <row r="98">
          <cell r="A98" t="str">
            <v>TE87</v>
          </cell>
          <cell r="B98" t="str">
            <v>Incorrect privilege
settings</v>
          </cell>
          <cell r="C98" t="str">
            <v>Authorized privileged user or administrator erroneously assigns a user exceptional privileges or sets privilege
requirements on a resource too low.</v>
          </cell>
        </row>
        <row r="99">
          <cell r="A99" t="str">
            <v>TE88</v>
          </cell>
          <cell r="B99" t="str">
            <v>Communications
contention</v>
          </cell>
          <cell r="C99" t="str">
            <v>Degraded communications performance due to 
contention.</v>
          </cell>
        </row>
        <row r="100">
          <cell r="A100" t="str">
            <v>TE89</v>
          </cell>
          <cell r="B100" t="str">
            <v>Unreadable display</v>
          </cell>
          <cell r="C100" t="str">
            <v>Display unreadable due to aging equipment.</v>
          </cell>
        </row>
        <row r="101">
          <cell r="A101" t="str">
            <v>TE90</v>
          </cell>
          <cell r="B101" t="str">
            <v>Earthquake at primary
facility</v>
          </cell>
          <cell r="C101" t="str">
            <v>Earthquake of organization-defined magnitude at 
primary facility makes facility inoperable.</v>
          </cell>
        </row>
        <row r="102">
          <cell r="A102" t="str">
            <v>TE91</v>
          </cell>
          <cell r="B102" t="str">
            <v>Fire at primary facility</v>
          </cell>
          <cell r="C102" t="str">
            <v>Fire (not due to adversarial activity) at primary 
facility makes facility inoperable.</v>
          </cell>
        </row>
        <row r="103">
          <cell r="A103" t="str">
            <v>TE92</v>
          </cell>
          <cell r="B103" t="str">
            <v>Fire at backup facility</v>
          </cell>
          <cell r="C103" t="str">
            <v>Fire (not due to adversarial activity) at backup facility makes facility inoperable or destroys backups of software,
configurations, data, and/or logs.</v>
          </cell>
        </row>
        <row r="104">
          <cell r="A104" t="str">
            <v>TE93</v>
          </cell>
          <cell r="B104" t="str">
            <v>Flood at primary
facility</v>
          </cell>
          <cell r="C104" t="str">
            <v>Flood (not due to adversarial activity) at primary 
facility makes facility inoperable.</v>
          </cell>
        </row>
        <row r="105">
          <cell r="A105" t="str">
            <v>TE94</v>
          </cell>
          <cell r="B105" t="str">
            <v>Flood at backup
facility</v>
          </cell>
          <cell r="C105" t="str">
            <v>Flood (not due to adversarial activity) at backup facility makes facility inoperable or destroys backups of software,
configurations, data, and/or logs.</v>
          </cell>
        </row>
        <row r="106">
          <cell r="A106" t="str">
            <v>TE95</v>
          </cell>
          <cell r="B106" t="str">
            <v>Hurricane at primary
facility</v>
          </cell>
          <cell r="C106" t="str">
            <v>Hurricane of organization-defined strength at 
primary facility makes facility inoperable.</v>
          </cell>
        </row>
        <row r="107">
          <cell r="A107" t="str">
            <v>TE96</v>
          </cell>
          <cell r="B107" t="str">
            <v>Hurricane at backup
facility</v>
          </cell>
          <cell r="C107" t="str">
            <v>Hurricane of organization-defined strength at backup facility makes facility inoperable or destroys backups of software,
configurations, data, and/or logs.</v>
          </cell>
        </row>
        <row r="108">
          <cell r="A108" t="str">
            <v>TE97</v>
          </cell>
          <cell r="B108" t="str">
            <v>Resource depletion</v>
          </cell>
          <cell r="C108" t="str">
            <v>Degraded processing performance due to 
resource depletion.</v>
          </cell>
        </row>
        <row r="109">
          <cell r="A109" t="str">
            <v>TE98</v>
          </cell>
          <cell r="B109" t="str">
            <v>Introduction of
vulnerabilities into
software products</v>
          </cell>
          <cell r="C109" t="str">
            <v>Due to inherent weaknesses in programming languages and software development environments, errors and
vulnerabilities are introduced into commonly used software products.</v>
          </cell>
        </row>
        <row r="110">
          <cell r="A110" t="str">
            <v>TE99</v>
          </cell>
          <cell r="B110" t="str">
            <v>Disk error</v>
          </cell>
          <cell r="C110" t="str">
            <v>Corrupted storage due to a disk error.</v>
          </cell>
        </row>
        <row r="111">
          <cell r="A111" t="str">
            <v>TE100</v>
          </cell>
          <cell r="B111" t="str">
            <v>Pervasive disk error</v>
          </cell>
          <cell r="C111" t="str">
            <v>Multiple disk errors due to aging of a set of devices 
all acquired at the same time, from the same supplier.</v>
          </cell>
        </row>
        <row r="112">
          <cell r="A112" t="str">
            <v>TE101</v>
          </cell>
          <cell r="B112" t="str">
            <v>Windstorm/tornado at
primary facility</v>
          </cell>
          <cell r="C112" t="str">
            <v>Windstorm/tornado of organization-defined 
strength at primary facility makes facility inoperable.</v>
          </cell>
        </row>
        <row r="113">
          <cell r="A113" t="str">
            <v>TE102</v>
          </cell>
          <cell r="B113" t="str">
            <v>Windstorm/tornado at
backup facility</v>
          </cell>
          <cell r="C113" t="str">
            <v>Windstorm/tornado of organization-defined strength at backup facility makes facility inoperable or destroys backups of
software, configurations, data, and/or logs.</v>
          </cell>
        </row>
        <row r="114">
          <cell r="A114" t="str">
            <v>TE103</v>
          </cell>
          <cell r="B114" t="str">
            <v>Hardware Failure</v>
          </cell>
          <cell r="C114" t="str">
            <v>Hardware failure resulting in resource 
inaccessability due to age, lack of maintnance, or
accidental damage</v>
          </cell>
        </row>
      </sheetData>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CD76D-9A54-40B9-BA00-2933B011B2A0}">
  <sheetPr codeName="Sheet3"/>
  <dimension ref="A1:Y31"/>
  <sheetViews>
    <sheetView workbookViewId="0">
      <selection activeCell="P3" sqref="P3:Y5"/>
    </sheetView>
  </sheetViews>
  <sheetFormatPr defaultRowHeight="15" x14ac:dyDescent="0.25"/>
  <sheetData>
    <row r="1" spans="1:25" ht="36" customHeight="1" x14ac:dyDescent="0.25">
      <c r="A1" s="133" t="s">
        <v>1156</v>
      </c>
      <c r="B1" s="133"/>
      <c r="C1" s="133"/>
      <c r="D1" s="133"/>
      <c r="E1" s="133"/>
      <c r="F1" s="133"/>
      <c r="G1" s="133"/>
      <c r="H1" s="133"/>
      <c r="I1" s="133"/>
      <c r="J1" s="133"/>
      <c r="K1" s="133"/>
      <c r="L1" s="133"/>
    </row>
    <row r="2" spans="1:25" x14ac:dyDescent="0.25">
      <c r="A2" s="133"/>
      <c r="B2" s="133"/>
      <c r="C2" s="133"/>
      <c r="D2" s="133"/>
      <c r="E2" s="133"/>
      <c r="F2" s="133"/>
      <c r="G2" s="133"/>
      <c r="H2" s="133"/>
      <c r="I2" s="133"/>
      <c r="J2" s="133"/>
      <c r="K2" s="133"/>
      <c r="L2" s="133"/>
    </row>
    <row r="3" spans="1:25" ht="15" customHeight="1" x14ac:dyDescent="0.25">
      <c r="A3" s="132" t="s">
        <v>1157</v>
      </c>
      <c r="B3" s="132"/>
      <c r="C3" s="132"/>
      <c r="D3" s="132"/>
      <c r="E3" s="132"/>
      <c r="F3" s="132"/>
      <c r="G3" s="132"/>
      <c r="H3" s="132"/>
      <c r="I3" s="132"/>
      <c r="J3" s="132"/>
      <c r="K3" s="132"/>
      <c r="L3" s="132"/>
      <c r="P3" s="133" t="s">
        <v>1162</v>
      </c>
      <c r="Q3" s="134"/>
      <c r="R3" s="134"/>
      <c r="S3" s="134"/>
      <c r="T3" s="134"/>
      <c r="U3" s="134"/>
      <c r="V3" s="134"/>
      <c r="W3" s="134"/>
      <c r="X3" s="134"/>
      <c r="Y3" s="134"/>
    </row>
    <row r="4" spans="1:25" x14ac:dyDescent="0.25">
      <c r="A4" s="132"/>
      <c r="B4" s="132"/>
      <c r="C4" s="132"/>
      <c r="D4" s="132"/>
      <c r="E4" s="132"/>
      <c r="F4" s="132"/>
      <c r="G4" s="132"/>
      <c r="H4" s="132"/>
      <c r="I4" s="132"/>
      <c r="J4" s="132"/>
      <c r="K4" s="132"/>
      <c r="L4" s="132"/>
      <c r="P4" s="134"/>
      <c r="Q4" s="134"/>
      <c r="R4" s="134"/>
      <c r="S4" s="134"/>
      <c r="T4" s="134"/>
      <c r="U4" s="134"/>
      <c r="V4" s="134"/>
      <c r="W4" s="134"/>
      <c r="X4" s="134"/>
      <c r="Y4" s="134"/>
    </row>
    <row r="5" spans="1:25" x14ac:dyDescent="0.25">
      <c r="A5" s="132"/>
      <c r="B5" s="132"/>
      <c r="C5" s="132"/>
      <c r="D5" s="132"/>
      <c r="E5" s="132"/>
      <c r="F5" s="132"/>
      <c r="G5" s="132"/>
      <c r="H5" s="132"/>
      <c r="I5" s="132"/>
      <c r="J5" s="132"/>
      <c r="K5" s="132"/>
      <c r="L5" s="132"/>
      <c r="P5" s="134"/>
      <c r="Q5" s="134"/>
      <c r="R5" s="134"/>
      <c r="S5" s="134"/>
      <c r="T5" s="134"/>
      <c r="U5" s="134"/>
      <c r="V5" s="134"/>
      <c r="W5" s="134"/>
      <c r="X5" s="134"/>
      <c r="Y5" s="134"/>
    </row>
    <row r="6" spans="1:25" x14ac:dyDescent="0.25">
      <c r="A6" s="132"/>
      <c r="B6" s="132"/>
      <c r="C6" s="132"/>
      <c r="D6" s="132"/>
      <c r="E6" s="132"/>
      <c r="F6" s="132"/>
      <c r="G6" s="132"/>
      <c r="H6" s="132"/>
      <c r="I6" s="132"/>
      <c r="J6" s="132"/>
      <c r="K6" s="132"/>
      <c r="L6" s="132"/>
      <c r="P6" s="135" t="s">
        <v>1158</v>
      </c>
      <c r="Q6" s="135"/>
      <c r="R6" s="135"/>
      <c r="S6" s="135"/>
      <c r="T6" s="135"/>
      <c r="U6" s="135"/>
      <c r="V6" s="135"/>
      <c r="W6" s="135"/>
      <c r="X6" s="135"/>
      <c r="Y6" s="135"/>
    </row>
    <row r="7" spans="1:25" x14ac:dyDescent="0.25">
      <c r="A7" s="132"/>
      <c r="B7" s="132"/>
      <c r="C7" s="132"/>
      <c r="D7" s="132"/>
      <c r="E7" s="132"/>
      <c r="F7" s="132"/>
      <c r="G7" s="132"/>
      <c r="H7" s="132"/>
      <c r="I7" s="132"/>
      <c r="J7" s="132"/>
      <c r="K7" s="132"/>
      <c r="L7" s="132"/>
    </row>
    <row r="8" spans="1:25" x14ac:dyDescent="0.25">
      <c r="A8" s="132"/>
      <c r="B8" s="132"/>
      <c r="C8" s="132"/>
      <c r="D8" s="132"/>
      <c r="E8" s="132"/>
      <c r="F8" s="132"/>
      <c r="G8" s="132"/>
      <c r="H8" s="132"/>
      <c r="I8" s="132"/>
      <c r="J8" s="132"/>
      <c r="K8" s="132"/>
      <c r="L8" s="132"/>
    </row>
    <row r="9" spans="1:25" x14ac:dyDescent="0.25">
      <c r="A9" s="132"/>
      <c r="B9" s="132"/>
      <c r="C9" s="132"/>
      <c r="D9" s="132"/>
      <c r="E9" s="132"/>
      <c r="F9" s="132"/>
      <c r="G9" s="132"/>
      <c r="H9" s="132"/>
      <c r="I9" s="132"/>
      <c r="J9" s="132"/>
      <c r="K9" s="132"/>
      <c r="L9" s="132"/>
    </row>
    <row r="10" spans="1:25" x14ac:dyDescent="0.25">
      <c r="A10" s="132"/>
      <c r="B10" s="132"/>
      <c r="C10" s="132"/>
      <c r="D10" s="132"/>
      <c r="E10" s="132"/>
      <c r="F10" s="132"/>
      <c r="G10" s="132"/>
      <c r="H10" s="132"/>
      <c r="I10" s="132"/>
      <c r="J10" s="132"/>
      <c r="K10" s="132"/>
      <c r="L10" s="132"/>
    </row>
    <row r="11" spans="1:25" x14ac:dyDescent="0.25">
      <c r="A11" s="132"/>
      <c r="B11" s="132"/>
      <c r="C11" s="132"/>
      <c r="D11" s="132"/>
      <c r="E11" s="132"/>
      <c r="F11" s="132"/>
      <c r="G11" s="132"/>
      <c r="H11" s="132"/>
      <c r="I11" s="132"/>
      <c r="J11" s="132"/>
      <c r="K11" s="132"/>
      <c r="L11" s="132"/>
    </row>
    <row r="12" spans="1:25" x14ac:dyDescent="0.25">
      <c r="A12" s="132"/>
      <c r="B12" s="132"/>
      <c r="C12" s="132"/>
      <c r="D12" s="132"/>
      <c r="E12" s="132"/>
      <c r="F12" s="132"/>
      <c r="G12" s="132"/>
      <c r="H12" s="132"/>
      <c r="I12" s="132"/>
      <c r="J12" s="132"/>
      <c r="K12" s="132"/>
      <c r="L12" s="132"/>
    </row>
    <row r="13" spans="1:25" x14ac:dyDescent="0.25">
      <c r="A13" s="132"/>
      <c r="B13" s="132"/>
      <c r="C13" s="132"/>
      <c r="D13" s="132"/>
      <c r="E13" s="132"/>
      <c r="F13" s="132"/>
      <c r="G13" s="132"/>
      <c r="H13" s="132"/>
      <c r="I13" s="132"/>
      <c r="J13" s="132"/>
      <c r="K13" s="132"/>
      <c r="L13" s="132"/>
    </row>
    <row r="14" spans="1:25" x14ac:dyDescent="0.25">
      <c r="A14" s="132"/>
      <c r="B14" s="132"/>
      <c r="C14" s="132"/>
      <c r="D14" s="132"/>
      <c r="E14" s="132"/>
      <c r="F14" s="132"/>
      <c r="G14" s="132"/>
      <c r="H14" s="132"/>
      <c r="I14" s="132"/>
      <c r="J14" s="132"/>
      <c r="K14" s="132"/>
      <c r="L14" s="132"/>
    </row>
    <row r="15" spans="1:25" x14ac:dyDescent="0.25">
      <c r="A15" s="132"/>
      <c r="B15" s="132"/>
      <c r="C15" s="132"/>
      <c r="D15" s="132"/>
      <c r="E15" s="132"/>
      <c r="F15" s="132"/>
      <c r="G15" s="132"/>
      <c r="H15" s="132"/>
      <c r="I15" s="132"/>
      <c r="J15" s="132"/>
      <c r="K15" s="132"/>
      <c r="L15" s="132"/>
    </row>
    <row r="16" spans="1:25" x14ac:dyDescent="0.25">
      <c r="A16" s="132"/>
      <c r="B16" s="132"/>
      <c r="C16" s="132"/>
      <c r="D16" s="132"/>
      <c r="E16" s="132"/>
      <c r="F16" s="132"/>
      <c r="G16" s="132"/>
      <c r="H16" s="132"/>
      <c r="I16" s="132"/>
      <c r="J16" s="132"/>
      <c r="K16" s="132"/>
      <c r="L16" s="132"/>
    </row>
    <row r="17" spans="1:12" x14ac:dyDescent="0.25">
      <c r="A17" s="132"/>
      <c r="B17" s="132"/>
      <c r="C17" s="132"/>
      <c r="D17" s="132"/>
      <c r="E17" s="132"/>
      <c r="F17" s="132"/>
      <c r="G17" s="132"/>
      <c r="H17" s="132"/>
      <c r="I17" s="132"/>
      <c r="J17" s="132"/>
      <c r="K17" s="132"/>
      <c r="L17" s="132"/>
    </row>
    <row r="18" spans="1:12" x14ac:dyDescent="0.25">
      <c r="A18" s="132"/>
      <c r="B18" s="132"/>
      <c r="C18" s="132"/>
      <c r="D18" s="132"/>
      <c r="E18" s="132"/>
      <c r="F18" s="132"/>
      <c r="G18" s="132"/>
      <c r="H18" s="132"/>
      <c r="I18" s="132"/>
      <c r="J18" s="132"/>
      <c r="K18" s="132"/>
      <c r="L18" s="132"/>
    </row>
    <row r="19" spans="1:12" x14ac:dyDescent="0.25">
      <c r="A19" s="132"/>
      <c r="B19" s="132"/>
      <c r="C19" s="132"/>
      <c r="D19" s="132"/>
      <c r="E19" s="132"/>
      <c r="F19" s="132"/>
      <c r="G19" s="132"/>
      <c r="H19" s="132"/>
      <c r="I19" s="132"/>
      <c r="J19" s="132"/>
      <c r="K19" s="132"/>
      <c r="L19" s="132"/>
    </row>
    <row r="20" spans="1:12" x14ac:dyDescent="0.25">
      <c r="A20" s="132"/>
      <c r="B20" s="132"/>
      <c r="C20" s="132"/>
      <c r="D20" s="132"/>
      <c r="E20" s="132"/>
      <c r="F20" s="132"/>
      <c r="G20" s="132"/>
      <c r="H20" s="132"/>
      <c r="I20" s="132"/>
      <c r="J20" s="132"/>
      <c r="K20" s="132"/>
      <c r="L20" s="132"/>
    </row>
    <row r="21" spans="1:12" x14ac:dyDescent="0.25">
      <c r="A21" s="132"/>
      <c r="B21" s="132"/>
      <c r="C21" s="132"/>
      <c r="D21" s="132"/>
      <c r="E21" s="132"/>
      <c r="F21" s="132"/>
      <c r="G21" s="132"/>
      <c r="H21" s="132"/>
      <c r="I21" s="132"/>
      <c r="J21" s="132"/>
      <c r="K21" s="132"/>
      <c r="L21" s="132"/>
    </row>
    <row r="22" spans="1:12" x14ac:dyDescent="0.25">
      <c r="A22" s="132"/>
      <c r="B22" s="132"/>
      <c r="C22" s="132"/>
      <c r="D22" s="132"/>
      <c r="E22" s="132"/>
      <c r="F22" s="132"/>
      <c r="G22" s="132"/>
      <c r="H22" s="132"/>
      <c r="I22" s="132"/>
      <c r="J22" s="132"/>
      <c r="K22" s="132"/>
      <c r="L22" s="132"/>
    </row>
    <row r="23" spans="1:12" x14ac:dyDescent="0.25">
      <c r="A23" s="132"/>
      <c r="B23" s="132"/>
      <c r="C23" s="132"/>
      <c r="D23" s="132"/>
      <c r="E23" s="132"/>
      <c r="F23" s="132"/>
      <c r="G23" s="132"/>
      <c r="H23" s="132"/>
      <c r="I23" s="132"/>
      <c r="J23" s="132"/>
      <c r="K23" s="132"/>
      <c r="L23" s="132"/>
    </row>
    <row r="24" spans="1:12" x14ac:dyDescent="0.25">
      <c r="A24" s="132"/>
      <c r="B24" s="132"/>
      <c r="C24" s="132"/>
      <c r="D24" s="132"/>
      <c r="E24" s="132"/>
      <c r="F24" s="132"/>
      <c r="G24" s="132"/>
      <c r="H24" s="132"/>
      <c r="I24" s="132"/>
      <c r="J24" s="132"/>
      <c r="K24" s="132"/>
      <c r="L24" s="132"/>
    </row>
    <row r="25" spans="1:12" x14ac:dyDescent="0.25">
      <c r="A25" s="132"/>
      <c r="B25" s="132"/>
      <c r="C25" s="132"/>
      <c r="D25" s="132"/>
      <c r="E25" s="132"/>
      <c r="F25" s="132"/>
      <c r="G25" s="132"/>
      <c r="H25" s="132"/>
      <c r="I25" s="132"/>
      <c r="J25" s="132"/>
      <c r="K25" s="132"/>
      <c r="L25" s="132"/>
    </row>
    <row r="26" spans="1:12" x14ac:dyDescent="0.25">
      <c r="A26" s="132"/>
      <c r="B26" s="132"/>
      <c r="C26" s="132"/>
      <c r="D26" s="132"/>
      <c r="E26" s="132"/>
      <c r="F26" s="132"/>
      <c r="G26" s="132"/>
      <c r="H26" s="132"/>
      <c r="I26" s="132"/>
      <c r="J26" s="132"/>
      <c r="K26" s="132"/>
      <c r="L26" s="132"/>
    </row>
    <row r="27" spans="1:12" x14ac:dyDescent="0.25">
      <c r="A27" s="132"/>
      <c r="B27" s="132"/>
      <c r="C27" s="132"/>
      <c r="D27" s="132"/>
      <c r="E27" s="132"/>
      <c r="F27" s="132"/>
      <c r="G27" s="132"/>
      <c r="H27" s="132"/>
      <c r="I27" s="132"/>
      <c r="J27" s="132"/>
      <c r="K27" s="132"/>
      <c r="L27" s="132"/>
    </row>
    <row r="28" spans="1:12" x14ac:dyDescent="0.25">
      <c r="A28" s="132"/>
      <c r="B28" s="132"/>
      <c r="C28" s="132"/>
      <c r="D28" s="132"/>
      <c r="E28" s="132"/>
      <c r="F28" s="132"/>
      <c r="G28" s="132"/>
      <c r="H28" s="132"/>
      <c r="I28" s="132"/>
      <c r="J28" s="132"/>
      <c r="K28" s="132"/>
      <c r="L28" s="132"/>
    </row>
    <row r="29" spans="1:12" x14ac:dyDescent="0.25">
      <c r="A29" s="132"/>
      <c r="B29" s="132"/>
      <c r="C29" s="132"/>
      <c r="D29" s="132"/>
      <c r="E29" s="132"/>
      <c r="F29" s="132"/>
      <c r="G29" s="132"/>
      <c r="H29" s="132"/>
      <c r="I29" s="132"/>
      <c r="J29" s="132"/>
      <c r="K29" s="132"/>
      <c r="L29" s="132"/>
    </row>
    <row r="30" spans="1:12" x14ac:dyDescent="0.25">
      <c r="A30" s="132"/>
      <c r="B30" s="132"/>
      <c r="C30" s="132"/>
      <c r="D30" s="132"/>
      <c r="E30" s="132"/>
      <c r="F30" s="132"/>
      <c r="G30" s="132"/>
      <c r="H30" s="132"/>
      <c r="I30" s="132"/>
      <c r="J30" s="132"/>
      <c r="K30" s="132"/>
      <c r="L30" s="132"/>
    </row>
    <row r="31" spans="1:12" x14ac:dyDescent="0.25">
      <c r="A31" s="132"/>
      <c r="B31" s="132"/>
      <c r="C31" s="132"/>
      <c r="D31" s="132"/>
      <c r="E31" s="132"/>
      <c r="F31" s="132"/>
      <c r="G31" s="132"/>
      <c r="H31" s="132"/>
      <c r="I31" s="132"/>
      <c r="J31" s="132"/>
      <c r="K31" s="132"/>
      <c r="L31" s="132"/>
    </row>
  </sheetData>
  <mergeCells count="4">
    <mergeCell ref="A3:L31"/>
    <mergeCell ref="A1:L2"/>
    <mergeCell ref="P3:Y5"/>
    <mergeCell ref="P6:Y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1577A-A91C-4D53-A38E-C342B8BF9294}">
  <sheetPr codeName="Sheet4"/>
  <dimension ref="A1:D6"/>
  <sheetViews>
    <sheetView topLeftCell="A3" workbookViewId="0">
      <selection activeCell="D4" sqref="D4"/>
    </sheetView>
  </sheetViews>
  <sheetFormatPr defaultRowHeight="15" x14ac:dyDescent="0.25"/>
  <cols>
    <col min="1" max="1" width="17.5703125" customWidth="1"/>
    <col min="2" max="2" width="40.42578125" customWidth="1"/>
    <col min="3" max="3" width="38.140625" customWidth="1"/>
    <col min="4" max="4" width="40.140625" customWidth="1"/>
  </cols>
  <sheetData>
    <row r="1" spans="1:4" x14ac:dyDescent="0.25">
      <c r="A1" s="17"/>
      <c r="B1" s="136" t="s">
        <v>208</v>
      </c>
      <c r="C1" s="136"/>
      <c r="D1" s="136"/>
    </row>
    <row r="2" spans="1:4" x14ac:dyDescent="0.25">
      <c r="A2" s="74" t="s">
        <v>209</v>
      </c>
      <c r="B2" s="75" t="s">
        <v>210</v>
      </c>
      <c r="C2" s="75" t="s">
        <v>3</v>
      </c>
      <c r="D2" s="76" t="s">
        <v>211</v>
      </c>
    </row>
    <row r="3" spans="1:4" ht="234.75" customHeight="1" x14ac:dyDescent="0.25">
      <c r="A3" s="4" t="s">
        <v>212</v>
      </c>
      <c r="B3" s="5" t="s">
        <v>213</v>
      </c>
      <c r="C3" s="5" t="s">
        <v>214</v>
      </c>
      <c r="D3" s="6" t="s">
        <v>215</v>
      </c>
    </row>
    <row r="4" spans="1:4" ht="64.5" customHeight="1" x14ac:dyDescent="0.25">
      <c r="A4" s="7" t="s">
        <v>216</v>
      </c>
      <c r="B4" s="8" t="s">
        <v>217</v>
      </c>
      <c r="C4" s="8" t="s">
        <v>218</v>
      </c>
      <c r="D4" s="9" t="s">
        <v>219</v>
      </c>
    </row>
    <row r="5" spans="1:4" ht="248.25" customHeight="1" x14ac:dyDescent="0.25">
      <c r="A5" s="4" t="s">
        <v>220</v>
      </c>
      <c r="B5" s="5" t="s">
        <v>221</v>
      </c>
      <c r="C5" s="5" t="s">
        <v>222</v>
      </c>
      <c r="D5" s="6" t="s">
        <v>219</v>
      </c>
    </row>
    <row r="6" spans="1:4" ht="309.75" customHeight="1" x14ac:dyDescent="0.25">
      <c r="A6" s="14" t="s">
        <v>223</v>
      </c>
      <c r="B6" s="15" t="s">
        <v>224</v>
      </c>
      <c r="C6" s="15" t="s">
        <v>225</v>
      </c>
      <c r="D6" s="16" t="s">
        <v>219</v>
      </c>
    </row>
  </sheetData>
  <mergeCells count="1">
    <mergeCell ref="B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78E0C-1BCE-4D23-A177-95B28B67E8E2}">
  <sheetPr codeName="Sheet5"/>
  <dimension ref="A1:C115"/>
  <sheetViews>
    <sheetView topLeftCell="A51" zoomScale="85" zoomScaleNormal="85" workbookViewId="0">
      <selection activeCell="B61" sqref="B61"/>
    </sheetView>
  </sheetViews>
  <sheetFormatPr defaultRowHeight="15" x14ac:dyDescent="0.25"/>
  <cols>
    <col min="1" max="1" width="16.85546875" customWidth="1"/>
    <col min="2" max="2" width="30" customWidth="1"/>
    <col min="3" max="3" width="48.85546875" customWidth="1"/>
  </cols>
  <sheetData>
    <row r="1" spans="1:3" x14ac:dyDescent="0.25">
      <c r="A1" s="17"/>
      <c r="B1" s="137" t="s">
        <v>684</v>
      </c>
      <c r="C1" s="137"/>
    </row>
    <row r="2" spans="1:3" ht="30" x14ac:dyDescent="0.25">
      <c r="A2" s="74" t="s">
        <v>226</v>
      </c>
      <c r="B2" s="75" t="s">
        <v>227</v>
      </c>
      <c r="C2" s="76" t="s">
        <v>3</v>
      </c>
    </row>
    <row r="3" spans="1:3" x14ac:dyDescent="0.25">
      <c r="A3" s="138" t="s">
        <v>228</v>
      </c>
      <c r="B3" s="139"/>
      <c r="C3" s="140"/>
    </row>
    <row r="4" spans="1:3" ht="75" x14ac:dyDescent="0.25">
      <c r="A4" s="7" t="s">
        <v>229</v>
      </c>
      <c r="B4" s="8" t="s">
        <v>230</v>
      </c>
      <c r="C4" s="9" t="s">
        <v>231</v>
      </c>
    </row>
    <row r="5" spans="1:3" ht="81.75" customHeight="1" x14ac:dyDescent="0.25">
      <c r="A5" s="4" t="s">
        <v>232</v>
      </c>
      <c r="B5" s="5" t="s">
        <v>233</v>
      </c>
      <c r="C5" s="6" t="s">
        <v>234</v>
      </c>
    </row>
    <row r="6" spans="1:3" ht="111.75" customHeight="1" x14ac:dyDescent="0.25">
      <c r="A6" s="7" t="s">
        <v>235</v>
      </c>
      <c r="B6" s="8" t="s">
        <v>236</v>
      </c>
      <c r="C6" s="9" t="s">
        <v>237</v>
      </c>
    </row>
    <row r="7" spans="1:3" ht="62.25" customHeight="1" x14ac:dyDescent="0.25">
      <c r="A7" s="4" t="s">
        <v>238</v>
      </c>
      <c r="B7" s="5" t="s">
        <v>239</v>
      </c>
      <c r="C7" s="6" t="s">
        <v>240</v>
      </c>
    </row>
    <row r="8" spans="1:3" ht="102" customHeight="1" x14ac:dyDescent="0.25">
      <c r="A8" s="7" t="s">
        <v>241</v>
      </c>
      <c r="B8" s="8" t="s">
        <v>242</v>
      </c>
      <c r="C8" s="9" t="s">
        <v>243</v>
      </c>
    </row>
    <row r="9" spans="1:3" ht="32.25" customHeight="1" x14ac:dyDescent="0.25">
      <c r="A9" s="79" t="s">
        <v>244</v>
      </c>
      <c r="B9" s="80"/>
      <c r="C9" s="81"/>
    </row>
    <row r="10" spans="1:3" ht="135" x14ac:dyDescent="0.25">
      <c r="A10" s="7" t="s">
        <v>245</v>
      </c>
      <c r="B10" s="8" t="s">
        <v>246</v>
      </c>
      <c r="C10" s="9" t="s">
        <v>247</v>
      </c>
    </row>
    <row r="11" spans="1:3" ht="58.5" customHeight="1" x14ac:dyDescent="0.25">
      <c r="A11" s="4" t="s">
        <v>248</v>
      </c>
      <c r="B11" s="5" t="s">
        <v>249</v>
      </c>
      <c r="C11" s="6" t="s">
        <v>250</v>
      </c>
    </row>
    <row r="12" spans="1:3" ht="72" customHeight="1" x14ac:dyDescent="0.25">
      <c r="A12" s="7" t="s">
        <v>251</v>
      </c>
      <c r="B12" s="8" t="s">
        <v>252</v>
      </c>
      <c r="C12" s="9" t="s">
        <v>253</v>
      </c>
    </row>
    <row r="13" spans="1:3" ht="67.5" customHeight="1" x14ac:dyDescent="0.25">
      <c r="A13" s="4" t="s">
        <v>254</v>
      </c>
      <c r="B13" s="5" t="s">
        <v>255</v>
      </c>
      <c r="C13" s="6" t="s">
        <v>256</v>
      </c>
    </row>
    <row r="14" spans="1:3" ht="52.5" customHeight="1" x14ac:dyDescent="0.25">
      <c r="A14" s="7" t="s">
        <v>257</v>
      </c>
      <c r="B14" s="8" t="s">
        <v>258</v>
      </c>
      <c r="C14" s="9" t="s">
        <v>259</v>
      </c>
    </row>
    <row r="15" spans="1:3" ht="99" customHeight="1" x14ac:dyDescent="0.25">
      <c r="A15" s="4" t="s">
        <v>260</v>
      </c>
      <c r="B15" s="5" t="s">
        <v>261</v>
      </c>
      <c r="C15" s="6" t="s">
        <v>262</v>
      </c>
    </row>
    <row r="16" spans="1:3" ht="50.25" customHeight="1" x14ac:dyDescent="0.25">
      <c r="A16" s="18" t="s">
        <v>263</v>
      </c>
      <c r="C16" s="9"/>
    </row>
    <row r="17" spans="1:3" ht="81" customHeight="1" x14ac:dyDescent="0.25">
      <c r="A17" s="4" t="s">
        <v>264</v>
      </c>
      <c r="B17" s="5" t="s">
        <v>265</v>
      </c>
      <c r="C17" s="6" t="s">
        <v>266</v>
      </c>
    </row>
    <row r="18" spans="1:3" ht="104.25" customHeight="1" x14ac:dyDescent="0.25">
      <c r="A18" s="7" t="s">
        <v>267</v>
      </c>
      <c r="B18" s="8" t="s">
        <v>268</v>
      </c>
      <c r="C18" s="9" t="s">
        <v>269</v>
      </c>
    </row>
    <row r="19" spans="1:3" ht="101.25" customHeight="1" x14ac:dyDescent="0.25">
      <c r="A19" s="4" t="s">
        <v>270</v>
      </c>
      <c r="B19" s="5" t="s">
        <v>271</v>
      </c>
      <c r="C19" s="6" t="s">
        <v>272</v>
      </c>
    </row>
    <row r="20" spans="1:3" ht="123.75" customHeight="1" x14ac:dyDescent="0.25">
      <c r="A20" s="7" t="s">
        <v>273</v>
      </c>
      <c r="B20" s="8" t="s">
        <v>274</v>
      </c>
      <c r="C20" s="9" t="s">
        <v>275</v>
      </c>
    </row>
    <row r="21" spans="1:3" ht="124.5" customHeight="1" x14ac:dyDescent="0.25">
      <c r="A21" s="4" t="s">
        <v>276</v>
      </c>
      <c r="B21" s="5" t="s">
        <v>277</v>
      </c>
      <c r="C21" s="6" t="s">
        <v>278</v>
      </c>
    </row>
    <row r="22" spans="1:3" ht="110.25" customHeight="1" x14ac:dyDescent="0.25">
      <c r="A22" s="7" t="s">
        <v>279</v>
      </c>
      <c r="B22" s="8" t="s">
        <v>280</v>
      </c>
      <c r="C22" s="9" t="s">
        <v>281</v>
      </c>
    </row>
    <row r="23" spans="1:3" ht="114" customHeight="1" x14ac:dyDescent="0.25">
      <c r="A23" s="4" t="s">
        <v>282</v>
      </c>
      <c r="B23" s="5" t="s">
        <v>283</v>
      </c>
      <c r="C23" s="6" t="s">
        <v>284</v>
      </c>
    </row>
    <row r="24" spans="1:3" ht="66.75" customHeight="1" x14ac:dyDescent="0.25">
      <c r="A24" s="7" t="s">
        <v>285</v>
      </c>
      <c r="B24" s="8" t="s">
        <v>286</v>
      </c>
      <c r="C24" s="9" t="s">
        <v>287</v>
      </c>
    </row>
    <row r="25" spans="1:3" ht="84" customHeight="1" x14ac:dyDescent="0.25">
      <c r="A25" s="4" t="s">
        <v>288</v>
      </c>
      <c r="B25" s="5" t="s">
        <v>289</v>
      </c>
      <c r="C25" s="6" t="s">
        <v>290</v>
      </c>
    </row>
    <row r="26" spans="1:3" ht="65.25" customHeight="1" x14ac:dyDescent="0.25">
      <c r="A26" s="7" t="s">
        <v>291</v>
      </c>
      <c r="B26" s="8" t="s">
        <v>292</v>
      </c>
      <c r="C26" s="9" t="s">
        <v>293</v>
      </c>
    </row>
    <row r="27" spans="1:3" ht="66" customHeight="1" x14ac:dyDescent="0.25">
      <c r="A27" s="4" t="s">
        <v>294</v>
      </c>
      <c r="B27" s="5" t="s">
        <v>295</v>
      </c>
      <c r="C27" s="6" t="s">
        <v>296</v>
      </c>
    </row>
    <row r="28" spans="1:3" ht="123" customHeight="1" x14ac:dyDescent="0.25">
      <c r="A28" s="7" t="s">
        <v>297</v>
      </c>
      <c r="B28" s="8" t="s">
        <v>298</v>
      </c>
      <c r="C28" s="9" t="s">
        <v>299</v>
      </c>
    </row>
    <row r="29" spans="1:3" ht="74.25" customHeight="1" x14ac:dyDescent="0.25">
      <c r="A29" s="4" t="s">
        <v>300</v>
      </c>
      <c r="B29" s="5" t="s">
        <v>301</v>
      </c>
      <c r="C29" s="6" t="s">
        <v>302</v>
      </c>
    </row>
    <row r="30" spans="1:3" ht="159.75" customHeight="1" x14ac:dyDescent="0.25">
      <c r="A30" s="7" t="s">
        <v>303</v>
      </c>
      <c r="B30" s="8" t="s">
        <v>304</v>
      </c>
      <c r="C30" s="9" t="s">
        <v>305</v>
      </c>
    </row>
    <row r="31" spans="1:3" ht="36" customHeight="1" x14ac:dyDescent="0.25">
      <c r="A31" s="79" t="s">
        <v>306</v>
      </c>
      <c r="B31" s="80"/>
      <c r="C31" s="81"/>
    </row>
    <row r="32" spans="1:3" ht="60" x14ac:dyDescent="0.25">
      <c r="A32" s="7" t="s">
        <v>307</v>
      </c>
      <c r="B32" s="8" t="s">
        <v>308</v>
      </c>
      <c r="C32" s="9" t="s">
        <v>309</v>
      </c>
    </row>
    <row r="33" spans="1:3" ht="83.25" customHeight="1" x14ac:dyDescent="0.25">
      <c r="A33" s="4" t="s">
        <v>310</v>
      </c>
      <c r="B33" s="5" t="s">
        <v>311</v>
      </c>
      <c r="C33" s="6" t="s">
        <v>312</v>
      </c>
    </row>
    <row r="34" spans="1:3" ht="112.5" customHeight="1" x14ac:dyDescent="0.25">
      <c r="A34" s="7" t="s">
        <v>313</v>
      </c>
      <c r="B34" s="8" t="s">
        <v>314</v>
      </c>
      <c r="C34" s="9" t="s">
        <v>315</v>
      </c>
    </row>
    <row r="35" spans="1:3" ht="117" customHeight="1" x14ac:dyDescent="0.25">
      <c r="A35" s="4" t="s">
        <v>316</v>
      </c>
      <c r="B35" s="5" t="s">
        <v>317</v>
      </c>
      <c r="C35" s="6" t="s">
        <v>318</v>
      </c>
    </row>
    <row r="36" spans="1:3" ht="114" customHeight="1" x14ac:dyDescent="0.25">
      <c r="A36" s="7" t="s">
        <v>319</v>
      </c>
      <c r="B36" s="8" t="s">
        <v>320</v>
      </c>
      <c r="C36" s="9" t="s">
        <v>321</v>
      </c>
    </row>
    <row r="37" spans="1:3" ht="87.75" customHeight="1" x14ac:dyDescent="0.25">
      <c r="A37" s="4" t="s">
        <v>322</v>
      </c>
      <c r="B37" s="5" t="s">
        <v>323</v>
      </c>
      <c r="C37" s="6" t="s">
        <v>324</v>
      </c>
    </row>
    <row r="38" spans="1:3" ht="53.25" customHeight="1" x14ac:dyDescent="0.25">
      <c r="A38" s="7" t="s">
        <v>325</v>
      </c>
      <c r="B38" s="8" t="s">
        <v>326</v>
      </c>
      <c r="C38" s="9" t="s">
        <v>327</v>
      </c>
    </row>
    <row r="39" spans="1:3" ht="93" customHeight="1" x14ac:dyDescent="0.25">
      <c r="A39" s="4" t="s">
        <v>328</v>
      </c>
      <c r="B39" s="5" t="s">
        <v>329</v>
      </c>
      <c r="C39" s="6" t="s">
        <v>330</v>
      </c>
    </row>
    <row r="40" spans="1:3" ht="69.75" customHeight="1" x14ac:dyDescent="0.25">
      <c r="A40" s="7" t="s">
        <v>331</v>
      </c>
      <c r="B40" s="8" t="s">
        <v>332</v>
      </c>
      <c r="C40" s="9" t="s">
        <v>333</v>
      </c>
    </row>
    <row r="41" spans="1:3" ht="69.75" customHeight="1" x14ac:dyDescent="0.25">
      <c r="A41" s="4" t="s">
        <v>334</v>
      </c>
      <c r="B41" s="5" t="s">
        <v>335</v>
      </c>
      <c r="C41" s="6" t="s">
        <v>336</v>
      </c>
    </row>
    <row r="42" spans="1:3" ht="84" customHeight="1" x14ac:dyDescent="0.25">
      <c r="A42" s="7" t="s">
        <v>337</v>
      </c>
      <c r="B42" s="8" t="s">
        <v>338</v>
      </c>
      <c r="C42" s="9" t="s">
        <v>339</v>
      </c>
    </row>
    <row r="43" spans="1:3" ht="57" customHeight="1" x14ac:dyDescent="0.25">
      <c r="A43" s="4" t="s">
        <v>340</v>
      </c>
      <c r="B43" s="5" t="s">
        <v>341</v>
      </c>
      <c r="C43" s="6" t="s">
        <v>342</v>
      </c>
    </row>
    <row r="44" spans="1:3" ht="91.5" customHeight="1" x14ac:dyDescent="0.25">
      <c r="A44" s="7" t="s">
        <v>343</v>
      </c>
      <c r="B44" s="8" t="s">
        <v>344</v>
      </c>
      <c r="C44" s="9" t="s">
        <v>345</v>
      </c>
    </row>
    <row r="45" spans="1:3" ht="58.5" customHeight="1" x14ac:dyDescent="0.25">
      <c r="A45" s="4" t="s">
        <v>346</v>
      </c>
      <c r="B45" s="5" t="s">
        <v>347</v>
      </c>
      <c r="C45" s="6" t="s">
        <v>348</v>
      </c>
    </row>
    <row r="46" spans="1:3" ht="66.75" customHeight="1" x14ac:dyDescent="0.25">
      <c r="A46" s="7" t="s">
        <v>349</v>
      </c>
      <c r="B46" s="8" t="s">
        <v>350</v>
      </c>
      <c r="C46" s="9" t="s">
        <v>351</v>
      </c>
    </row>
    <row r="47" spans="1:3" ht="85.5" customHeight="1" x14ac:dyDescent="0.25">
      <c r="A47" s="4" t="s">
        <v>352</v>
      </c>
      <c r="B47" s="5" t="s">
        <v>353</v>
      </c>
      <c r="C47" s="6" t="s">
        <v>354</v>
      </c>
    </row>
    <row r="48" spans="1:3" ht="102" customHeight="1" x14ac:dyDescent="0.25">
      <c r="A48" s="7" t="s">
        <v>355</v>
      </c>
      <c r="B48" s="8" t="s">
        <v>356</v>
      </c>
      <c r="C48" s="9" t="s">
        <v>357</v>
      </c>
    </row>
    <row r="49" spans="1:3" ht="80.25" customHeight="1" x14ac:dyDescent="0.25">
      <c r="A49" s="79" t="s">
        <v>358</v>
      </c>
      <c r="B49" s="80"/>
      <c r="C49" s="81"/>
    </row>
    <row r="50" spans="1:3" ht="90" x14ac:dyDescent="0.25">
      <c r="A50" s="7" t="s">
        <v>359</v>
      </c>
      <c r="B50" s="8" t="s">
        <v>360</v>
      </c>
      <c r="C50" s="9" t="s">
        <v>361</v>
      </c>
    </row>
    <row r="51" spans="1:3" ht="78.75" customHeight="1" x14ac:dyDescent="0.25">
      <c r="A51" s="4" t="s">
        <v>362</v>
      </c>
      <c r="B51" s="5" t="s">
        <v>363</v>
      </c>
      <c r="C51" s="6" t="s">
        <v>364</v>
      </c>
    </row>
    <row r="52" spans="1:3" ht="72.75" customHeight="1" x14ac:dyDescent="0.25">
      <c r="A52" s="7" t="s">
        <v>365</v>
      </c>
      <c r="B52" s="8" t="s">
        <v>366</v>
      </c>
      <c r="C52" s="9" t="s">
        <v>367</v>
      </c>
    </row>
    <row r="53" spans="1:3" ht="100.5" customHeight="1" x14ac:dyDescent="0.25">
      <c r="A53" s="4" t="s">
        <v>368</v>
      </c>
      <c r="B53" s="5" t="s">
        <v>369</v>
      </c>
      <c r="C53" s="6" t="s">
        <v>370</v>
      </c>
    </row>
    <row r="54" spans="1:3" ht="88.5" customHeight="1" x14ac:dyDescent="0.25">
      <c r="A54" s="7" t="s">
        <v>371</v>
      </c>
      <c r="B54" s="8" t="s">
        <v>372</v>
      </c>
      <c r="C54" s="9" t="s">
        <v>373</v>
      </c>
    </row>
    <row r="55" spans="1:3" ht="71.25" customHeight="1" x14ac:dyDescent="0.25">
      <c r="A55" s="4" t="s">
        <v>374</v>
      </c>
      <c r="B55" s="5" t="s">
        <v>375</v>
      </c>
      <c r="C55" s="6" t="s">
        <v>376</v>
      </c>
    </row>
    <row r="56" spans="1:3" ht="64.5" customHeight="1" x14ac:dyDescent="0.25">
      <c r="A56" s="7" t="s">
        <v>377</v>
      </c>
      <c r="B56" s="8" t="s">
        <v>378</v>
      </c>
      <c r="C56" s="9" t="s">
        <v>379</v>
      </c>
    </row>
    <row r="57" spans="1:3" ht="34.5" customHeight="1" x14ac:dyDescent="0.25">
      <c r="A57" s="4" t="s">
        <v>380</v>
      </c>
      <c r="B57" s="5" t="s">
        <v>381</v>
      </c>
      <c r="C57" s="6" t="s">
        <v>382</v>
      </c>
    </row>
    <row r="58" spans="1:3" ht="66" customHeight="1" x14ac:dyDescent="0.25">
      <c r="A58" s="7" t="s">
        <v>383</v>
      </c>
      <c r="B58" s="8" t="s">
        <v>384</v>
      </c>
      <c r="C58" s="9" t="s">
        <v>385</v>
      </c>
    </row>
    <row r="59" spans="1:3" ht="55.5" customHeight="1" x14ac:dyDescent="0.25">
      <c r="A59" s="4" t="s">
        <v>386</v>
      </c>
      <c r="B59" s="5" t="s">
        <v>387</v>
      </c>
      <c r="C59" s="6" t="s">
        <v>388</v>
      </c>
    </row>
    <row r="60" spans="1:3" ht="48" customHeight="1" x14ac:dyDescent="0.25">
      <c r="A60" s="7" t="s">
        <v>389</v>
      </c>
      <c r="B60" s="8" t="s">
        <v>390</v>
      </c>
      <c r="C60" s="9" t="s">
        <v>391</v>
      </c>
    </row>
    <row r="61" spans="1:3" ht="81" customHeight="1" x14ac:dyDescent="0.25">
      <c r="A61" s="4" t="s">
        <v>392</v>
      </c>
      <c r="B61" s="5" t="s">
        <v>393</v>
      </c>
      <c r="C61" s="6" t="s">
        <v>394</v>
      </c>
    </row>
    <row r="62" spans="1:3" ht="61.5" customHeight="1" x14ac:dyDescent="0.25">
      <c r="A62" s="7" t="s">
        <v>395</v>
      </c>
      <c r="B62" s="8" t="s">
        <v>396</v>
      </c>
      <c r="C62" s="9" t="s">
        <v>397</v>
      </c>
    </row>
    <row r="63" spans="1:3" ht="92.25" customHeight="1" x14ac:dyDescent="0.25">
      <c r="A63" s="4" t="s">
        <v>398</v>
      </c>
      <c r="B63" s="5" t="s">
        <v>399</v>
      </c>
      <c r="C63" s="6" t="s">
        <v>400</v>
      </c>
    </row>
    <row r="64" spans="1:3" ht="141.75" customHeight="1" x14ac:dyDescent="0.25">
      <c r="A64" s="7" t="s">
        <v>401</v>
      </c>
      <c r="B64" s="8" t="s">
        <v>402</v>
      </c>
      <c r="C64" s="9" t="s">
        <v>403</v>
      </c>
    </row>
    <row r="65" spans="1:3" ht="185.25" customHeight="1" x14ac:dyDescent="0.25">
      <c r="A65" s="4" t="s">
        <v>404</v>
      </c>
      <c r="B65" s="5" t="s">
        <v>405</v>
      </c>
      <c r="C65" s="6" t="s">
        <v>406</v>
      </c>
    </row>
    <row r="66" spans="1:3" ht="54" customHeight="1" x14ac:dyDescent="0.25">
      <c r="A66" s="7" t="s">
        <v>407</v>
      </c>
      <c r="B66" s="8" t="s">
        <v>408</v>
      </c>
      <c r="C66" s="9" t="s">
        <v>409</v>
      </c>
    </row>
    <row r="67" spans="1:3" ht="96.75" customHeight="1" x14ac:dyDescent="0.25">
      <c r="A67" s="4" t="s">
        <v>410</v>
      </c>
      <c r="B67" s="5" t="s">
        <v>411</v>
      </c>
      <c r="C67" s="6" t="s">
        <v>412</v>
      </c>
    </row>
    <row r="68" spans="1:3" ht="82.5" customHeight="1" x14ac:dyDescent="0.25">
      <c r="A68" s="7" t="s">
        <v>413</v>
      </c>
      <c r="B68" s="8" t="s">
        <v>414</v>
      </c>
      <c r="C68" s="9" t="s">
        <v>415</v>
      </c>
    </row>
    <row r="69" spans="1:3" ht="141.75" customHeight="1" x14ac:dyDescent="0.25">
      <c r="A69" s="4" t="s">
        <v>416</v>
      </c>
      <c r="B69" s="5" t="s">
        <v>417</v>
      </c>
      <c r="C69" s="6" t="s">
        <v>418</v>
      </c>
    </row>
    <row r="70" spans="1:3" ht="135" customHeight="1" x14ac:dyDescent="0.25">
      <c r="A70" s="7" t="s">
        <v>419</v>
      </c>
      <c r="B70" s="8" t="s">
        <v>420</v>
      </c>
      <c r="C70" s="9" t="s">
        <v>421</v>
      </c>
    </row>
    <row r="71" spans="1:3" ht="77.25" customHeight="1" x14ac:dyDescent="0.25">
      <c r="A71" s="79" t="s">
        <v>422</v>
      </c>
      <c r="B71" s="80"/>
      <c r="C71" s="81"/>
    </row>
    <row r="72" spans="1:3" ht="90" x14ac:dyDescent="0.25">
      <c r="A72" s="7" t="s">
        <v>423</v>
      </c>
      <c r="B72" s="8" t="s">
        <v>424</v>
      </c>
      <c r="C72" s="9" t="s">
        <v>425</v>
      </c>
    </row>
    <row r="73" spans="1:3" ht="52.5" customHeight="1" x14ac:dyDescent="0.25">
      <c r="A73" s="4" t="s">
        <v>426</v>
      </c>
      <c r="B73" s="5" t="s">
        <v>427</v>
      </c>
      <c r="C73" s="6" t="s">
        <v>428</v>
      </c>
    </row>
    <row r="74" spans="1:3" ht="62.25" customHeight="1" x14ac:dyDescent="0.25">
      <c r="A74" s="7" t="s">
        <v>429</v>
      </c>
      <c r="B74" s="8" t="s">
        <v>430</v>
      </c>
      <c r="C74" s="9" t="s">
        <v>431</v>
      </c>
    </row>
    <row r="75" spans="1:3" ht="99" customHeight="1" x14ac:dyDescent="0.25">
      <c r="A75" s="4" t="s">
        <v>432</v>
      </c>
      <c r="B75" s="5" t="s">
        <v>433</v>
      </c>
      <c r="C75" s="6" t="s">
        <v>434</v>
      </c>
    </row>
    <row r="76" spans="1:3" ht="77.25" customHeight="1" x14ac:dyDescent="0.25">
      <c r="A76" s="7" t="s">
        <v>435</v>
      </c>
      <c r="B76" s="8" t="s">
        <v>436</v>
      </c>
      <c r="C76" s="9" t="s">
        <v>437</v>
      </c>
    </row>
    <row r="77" spans="1:3" ht="70.5" customHeight="1" x14ac:dyDescent="0.25">
      <c r="A77" s="4" t="s">
        <v>438</v>
      </c>
      <c r="B77" s="5" t="s">
        <v>439</v>
      </c>
      <c r="C77" s="6" t="s">
        <v>440</v>
      </c>
    </row>
    <row r="78" spans="1:3" ht="89.25" customHeight="1" x14ac:dyDescent="0.25">
      <c r="A78" s="7" t="s">
        <v>441</v>
      </c>
      <c r="B78" s="8" t="s">
        <v>442</v>
      </c>
      <c r="C78" s="9" t="s">
        <v>443</v>
      </c>
    </row>
    <row r="79" spans="1:3" ht="66" customHeight="1" x14ac:dyDescent="0.25">
      <c r="A79" s="4" t="s">
        <v>444</v>
      </c>
      <c r="B79" s="5" t="s">
        <v>445</v>
      </c>
      <c r="C79" s="6" t="s">
        <v>446</v>
      </c>
    </row>
    <row r="80" spans="1:3" ht="159" customHeight="1" x14ac:dyDescent="0.25">
      <c r="A80" s="7" t="s">
        <v>447</v>
      </c>
      <c r="B80" s="8" t="s">
        <v>448</v>
      </c>
      <c r="C80" s="9" t="s">
        <v>449</v>
      </c>
    </row>
    <row r="81" spans="1:3" ht="98.25" customHeight="1" x14ac:dyDescent="0.25">
      <c r="A81" s="4" t="s">
        <v>450</v>
      </c>
      <c r="B81" s="5" t="s">
        <v>451</v>
      </c>
      <c r="C81" s="6" t="s">
        <v>452</v>
      </c>
    </row>
    <row r="82" spans="1:3" ht="53.25" customHeight="1" x14ac:dyDescent="0.25">
      <c r="A82" s="7" t="s">
        <v>453</v>
      </c>
      <c r="B82" s="8" t="s">
        <v>454</v>
      </c>
      <c r="C82" s="9" t="s">
        <v>455</v>
      </c>
    </row>
    <row r="83" spans="1:3" ht="69.75" customHeight="1" x14ac:dyDescent="0.25">
      <c r="A83" s="4" t="s">
        <v>456</v>
      </c>
      <c r="B83" s="5" t="s">
        <v>457</v>
      </c>
      <c r="C83" s="6" t="s">
        <v>458</v>
      </c>
    </row>
    <row r="84" spans="1:3" ht="84.75" customHeight="1" x14ac:dyDescent="0.25">
      <c r="A84" s="7" t="s">
        <v>459</v>
      </c>
      <c r="B84" s="8" t="s">
        <v>460</v>
      </c>
      <c r="C84" s="9" t="s">
        <v>461</v>
      </c>
    </row>
    <row r="85" spans="1:3" ht="54" customHeight="1" x14ac:dyDescent="0.25">
      <c r="A85" s="79" t="s">
        <v>462</v>
      </c>
      <c r="B85" s="80"/>
      <c r="C85" s="81"/>
    </row>
    <row r="86" spans="1:3" ht="60" x14ac:dyDescent="0.25">
      <c r="A86" s="7" t="s">
        <v>463</v>
      </c>
      <c r="B86" s="8" t="s">
        <v>464</v>
      </c>
      <c r="C86" s="9" t="s">
        <v>465</v>
      </c>
    </row>
    <row r="87" spans="1:3" ht="45" x14ac:dyDescent="0.25">
      <c r="A87" s="4" t="s">
        <v>466</v>
      </c>
      <c r="B87" s="5" t="s">
        <v>467</v>
      </c>
      <c r="C87" s="6" t="s">
        <v>468</v>
      </c>
    </row>
    <row r="88" spans="1:3" ht="41.25" customHeight="1" x14ac:dyDescent="0.25">
      <c r="A88" s="82" t="s">
        <v>469</v>
      </c>
      <c r="B88" s="83"/>
      <c r="C88" s="84"/>
    </row>
    <row r="89" spans="1:3" ht="60" x14ac:dyDescent="0.25">
      <c r="A89" s="4" t="s">
        <v>470</v>
      </c>
      <c r="B89" s="5" t="s">
        <v>471</v>
      </c>
      <c r="C89" s="6" t="s">
        <v>472</v>
      </c>
    </row>
    <row r="90" spans="1:3" ht="115.5" customHeight="1" x14ac:dyDescent="0.25">
      <c r="A90" s="7" t="s">
        <v>473</v>
      </c>
      <c r="B90" s="8" t="s">
        <v>474</v>
      </c>
      <c r="C90" s="9" t="s">
        <v>475</v>
      </c>
    </row>
    <row r="91" spans="1:3" ht="90" customHeight="1" x14ac:dyDescent="0.25">
      <c r="A91" s="4" t="s">
        <v>476</v>
      </c>
      <c r="B91" s="5" t="s">
        <v>477</v>
      </c>
      <c r="C91" s="6" t="s">
        <v>478</v>
      </c>
    </row>
    <row r="92" spans="1:3" ht="109.5" customHeight="1" x14ac:dyDescent="0.25">
      <c r="A92" s="7" t="s">
        <v>479</v>
      </c>
      <c r="B92" s="8" t="s">
        <v>480</v>
      </c>
      <c r="C92" s="9" t="s">
        <v>481</v>
      </c>
    </row>
    <row r="93" spans="1:3" ht="63" customHeight="1" x14ac:dyDescent="0.25">
      <c r="A93" s="4" t="s">
        <v>482</v>
      </c>
      <c r="B93" s="5" t="s">
        <v>483</v>
      </c>
      <c r="C93" s="6" t="s">
        <v>484</v>
      </c>
    </row>
    <row r="94" spans="1:3" ht="80.25" customHeight="1" x14ac:dyDescent="0.25">
      <c r="A94" s="14" t="s">
        <v>485</v>
      </c>
      <c r="B94" s="15" t="s">
        <v>486</v>
      </c>
      <c r="C94" s="16" t="s">
        <v>487</v>
      </c>
    </row>
    <row r="95" spans="1:3" ht="80.25" customHeight="1" x14ac:dyDescent="0.25">
      <c r="A95" s="85" t="s">
        <v>683</v>
      </c>
      <c r="B95" s="8"/>
      <c r="C95" s="9"/>
    </row>
    <row r="96" spans="1:3" ht="150" x14ac:dyDescent="0.25">
      <c r="A96" s="4" t="s">
        <v>489</v>
      </c>
      <c r="B96" s="5" t="s">
        <v>490</v>
      </c>
      <c r="C96" s="6" t="s">
        <v>491</v>
      </c>
    </row>
    <row r="97" spans="1:3" ht="66.75" customHeight="1" x14ac:dyDescent="0.25">
      <c r="A97" s="7" t="s">
        <v>492</v>
      </c>
      <c r="B97" s="8" t="s">
        <v>493</v>
      </c>
      <c r="C97" s="9" t="s">
        <v>494</v>
      </c>
    </row>
    <row r="98" spans="1:3" ht="64.5" customHeight="1" x14ac:dyDescent="0.25">
      <c r="A98" s="4" t="s">
        <v>495</v>
      </c>
      <c r="B98" s="5" t="s">
        <v>496</v>
      </c>
      <c r="C98" s="6" t="s">
        <v>497</v>
      </c>
    </row>
    <row r="99" spans="1:3" ht="34.5" customHeight="1" x14ac:dyDescent="0.25">
      <c r="A99" s="7" t="s">
        <v>498</v>
      </c>
      <c r="B99" s="8" t="s">
        <v>499</v>
      </c>
      <c r="C99" s="9" t="s">
        <v>500</v>
      </c>
    </row>
    <row r="100" spans="1:3" ht="18" customHeight="1" x14ac:dyDescent="0.25">
      <c r="A100" s="4" t="s">
        <v>501</v>
      </c>
      <c r="B100" s="5" t="s">
        <v>502</v>
      </c>
      <c r="C100" s="6" t="s">
        <v>503</v>
      </c>
    </row>
    <row r="101" spans="1:3" ht="35.25" customHeight="1" x14ac:dyDescent="0.25">
      <c r="A101" s="7" t="s">
        <v>504</v>
      </c>
      <c r="B101" s="8" t="s">
        <v>505</v>
      </c>
      <c r="C101" s="9" t="s">
        <v>506</v>
      </c>
    </row>
    <row r="102" spans="1:3" ht="38.25" customHeight="1" x14ac:dyDescent="0.25">
      <c r="A102" s="4" t="s">
        <v>507</v>
      </c>
      <c r="B102" s="5" t="s">
        <v>508</v>
      </c>
      <c r="C102" s="6" t="s">
        <v>509</v>
      </c>
    </row>
    <row r="103" spans="1:3" ht="66" customHeight="1" x14ac:dyDescent="0.25">
      <c r="A103" s="7" t="s">
        <v>510</v>
      </c>
      <c r="B103" s="8" t="s">
        <v>511</v>
      </c>
      <c r="C103" s="9" t="s">
        <v>512</v>
      </c>
    </row>
    <row r="104" spans="1:3" ht="35.25" customHeight="1" x14ac:dyDescent="0.25">
      <c r="A104" s="4" t="s">
        <v>513</v>
      </c>
      <c r="B104" s="5" t="s">
        <v>514</v>
      </c>
      <c r="C104" s="6" t="s">
        <v>515</v>
      </c>
    </row>
    <row r="105" spans="1:3" ht="63" customHeight="1" x14ac:dyDescent="0.25">
      <c r="A105" s="7" t="s">
        <v>516</v>
      </c>
      <c r="B105" s="8" t="s">
        <v>517</v>
      </c>
      <c r="C105" s="9" t="s">
        <v>518</v>
      </c>
    </row>
    <row r="106" spans="1:3" ht="35.25" customHeight="1" x14ac:dyDescent="0.25">
      <c r="A106" s="4" t="s">
        <v>519</v>
      </c>
      <c r="B106" s="5" t="s">
        <v>520</v>
      </c>
      <c r="C106" s="6" t="s">
        <v>521</v>
      </c>
    </row>
    <row r="107" spans="1:3" ht="65.25" customHeight="1" x14ac:dyDescent="0.25">
      <c r="A107" s="7" t="s">
        <v>522</v>
      </c>
      <c r="B107" s="8" t="s">
        <v>523</v>
      </c>
      <c r="C107" s="9" t="s">
        <v>524</v>
      </c>
    </row>
    <row r="108" spans="1:3" ht="33" customHeight="1" x14ac:dyDescent="0.25">
      <c r="A108" s="4" t="s">
        <v>525</v>
      </c>
      <c r="B108" s="5" t="s">
        <v>526</v>
      </c>
      <c r="C108" s="6" t="s">
        <v>527</v>
      </c>
    </row>
    <row r="109" spans="1:3" ht="79.5" customHeight="1" x14ac:dyDescent="0.25">
      <c r="A109" s="7" t="s">
        <v>528</v>
      </c>
      <c r="B109" s="8" t="s">
        <v>529</v>
      </c>
      <c r="C109" s="9" t="s">
        <v>530</v>
      </c>
    </row>
    <row r="110" spans="1:3" ht="18" customHeight="1" x14ac:dyDescent="0.25">
      <c r="A110" s="4" t="s">
        <v>531</v>
      </c>
      <c r="B110" s="5" t="s">
        <v>532</v>
      </c>
      <c r="C110" s="6" t="s">
        <v>533</v>
      </c>
    </row>
    <row r="111" spans="1:3" ht="39" customHeight="1" x14ac:dyDescent="0.25">
      <c r="A111" s="7" t="s">
        <v>534</v>
      </c>
      <c r="B111" s="8" t="s">
        <v>535</v>
      </c>
      <c r="C111" s="9" t="s">
        <v>536</v>
      </c>
    </row>
    <row r="112" spans="1:3" ht="34.5" customHeight="1" x14ac:dyDescent="0.25">
      <c r="A112" s="4" t="s">
        <v>537</v>
      </c>
      <c r="B112" s="5" t="s">
        <v>538</v>
      </c>
      <c r="C112" s="6" t="s">
        <v>539</v>
      </c>
    </row>
    <row r="113" spans="1:3" ht="68.25" customHeight="1" x14ac:dyDescent="0.25">
      <c r="A113" s="14" t="s">
        <v>540</v>
      </c>
      <c r="B113" s="15" t="s">
        <v>541</v>
      </c>
      <c r="C113" s="16" t="s">
        <v>542</v>
      </c>
    </row>
    <row r="114" spans="1:3" ht="51" customHeight="1" x14ac:dyDescent="0.25">
      <c r="A114" s="127" t="s">
        <v>1450</v>
      </c>
      <c r="B114" s="31" t="s">
        <v>1451</v>
      </c>
      <c r="C114" s="88" t="s">
        <v>1452</v>
      </c>
    </row>
    <row r="115" spans="1:3" x14ac:dyDescent="0.25">
      <c r="A115" s="128" t="s">
        <v>1453</v>
      </c>
    </row>
  </sheetData>
  <mergeCells count="2">
    <mergeCell ref="B1:C1"/>
    <mergeCell ref="A3:C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706CF-4B18-44B3-A064-3A647138C7D8}">
  <sheetPr codeName="Sheet6"/>
  <dimension ref="A1:C79"/>
  <sheetViews>
    <sheetView topLeftCell="A53" zoomScaleNormal="100" workbookViewId="0">
      <selection activeCell="I63" sqref="I63"/>
    </sheetView>
  </sheetViews>
  <sheetFormatPr defaultRowHeight="282" customHeight="1" x14ac:dyDescent="0.25"/>
  <cols>
    <col min="1" max="1" width="18.5703125" customWidth="1"/>
    <col min="2" max="2" width="27.5703125" customWidth="1"/>
    <col min="3" max="3" width="47.42578125" customWidth="1"/>
    <col min="5" max="5" width="17.140625" customWidth="1"/>
    <col min="6" max="6" width="30.42578125" customWidth="1"/>
    <col min="7" max="7" width="28.28515625" customWidth="1"/>
  </cols>
  <sheetData>
    <row r="1" spans="1:3" ht="20.25" customHeight="1" x14ac:dyDescent="0.25">
      <c r="A1" s="89" t="s">
        <v>0</v>
      </c>
      <c r="B1" s="17"/>
      <c r="C1" s="91"/>
    </row>
    <row r="2" spans="1:3" ht="21.75" customHeight="1" x14ac:dyDescent="0.25">
      <c r="A2" s="74" t="s">
        <v>1</v>
      </c>
      <c r="B2" s="75" t="s">
        <v>2</v>
      </c>
      <c r="C2" s="76" t="s">
        <v>3</v>
      </c>
    </row>
    <row r="3" spans="1:3" ht="103.5" customHeight="1" x14ac:dyDescent="0.25">
      <c r="A3" s="4" t="s">
        <v>4</v>
      </c>
      <c r="B3" s="5" t="s">
        <v>5</v>
      </c>
      <c r="C3" s="6" t="s">
        <v>6</v>
      </c>
    </row>
    <row r="4" spans="1:3" ht="107.25" customHeight="1" x14ac:dyDescent="0.25">
      <c r="A4" s="7" t="s">
        <v>7</v>
      </c>
      <c r="B4" s="8" t="s">
        <v>8</v>
      </c>
      <c r="C4" s="9" t="s">
        <v>9</v>
      </c>
    </row>
    <row r="5" spans="1:3" ht="149.25" customHeight="1" x14ac:dyDescent="0.25">
      <c r="A5" s="4" t="s">
        <v>10</v>
      </c>
      <c r="B5" s="5" t="s">
        <v>11</v>
      </c>
      <c r="C5" s="6" t="s">
        <v>12</v>
      </c>
    </row>
    <row r="6" spans="1:3" ht="112.5" customHeight="1" x14ac:dyDescent="0.25">
      <c r="A6" s="7" t="s">
        <v>13</v>
      </c>
      <c r="B6" s="8" t="s">
        <v>14</v>
      </c>
      <c r="C6" s="9" t="s">
        <v>15</v>
      </c>
    </row>
    <row r="7" spans="1:3" ht="92.25" customHeight="1" x14ac:dyDescent="0.25">
      <c r="A7" s="4" t="s">
        <v>16</v>
      </c>
      <c r="B7" s="5" t="s">
        <v>17</v>
      </c>
      <c r="C7" s="6" t="s">
        <v>18</v>
      </c>
    </row>
    <row r="8" spans="1:3" ht="74.25" customHeight="1" x14ac:dyDescent="0.25">
      <c r="A8" s="7" t="s">
        <v>19</v>
      </c>
      <c r="B8" s="8" t="s">
        <v>20</v>
      </c>
      <c r="C8" s="9" t="s">
        <v>21</v>
      </c>
    </row>
    <row r="9" spans="1:3" ht="85.5" customHeight="1" x14ac:dyDescent="0.25">
      <c r="A9" s="4" t="s">
        <v>22</v>
      </c>
      <c r="B9" s="5" t="s">
        <v>23</v>
      </c>
      <c r="C9" s="6" t="s">
        <v>24</v>
      </c>
    </row>
    <row r="10" spans="1:3" ht="161.25" customHeight="1" x14ac:dyDescent="0.25">
      <c r="A10" s="7" t="s">
        <v>25</v>
      </c>
      <c r="B10" s="8" t="s">
        <v>26</v>
      </c>
      <c r="C10" s="9" t="s">
        <v>27</v>
      </c>
    </row>
    <row r="11" spans="1:3" ht="112.5" customHeight="1" x14ac:dyDescent="0.25">
      <c r="A11" s="4" t="s">
        <v>28</v>
      </c>
      <c r="B11" s="5" t="s">
        <v>29</v>
      </c>
      <c r="C11" s="6" t="s">
        <v>30</v>
      </c>
    </row>
    <row r="12" spans="1:3" ht="87.75" customHeight="1" x14ac:dyDescent="0.25">
      <c r="A12" s="7" t="s">
        <v>31</v>
      </c>
      <c r="B12" s="8" t="s">
        <v>32</v>
      </c>
      <c r="C12" s="9" t="s">
        <v>33</v>
      </c>
    </row>
    <row r="13" spans="1:3" ht="202.5" customHeight="1" x14ac:dyDescent="0.25">
      <c r="A13" s="4" t="s">
        <v>34</v>
      </c>
      <c r="B13" s="5" t="s">
        <v>35</v>
      </c>
      <c r="C13" s="6" t="s">
        <v>36</v>
      </c>
    </row>
    <row r="14" spans="1:3" ht="45" customHeight="1" x14ac:dyDescent="0.25">
      <c r="A14" s="7" t="s">
        <v>37</v>
      </c>
      <c r="B14" s="8" t="s">
        <v>38</v>
      </c>
      <c r="C14" s="9" t="s">
        <v>38</v>
      </c>
    </row>
    <row r="15" spans="1:3" ht="54" customHeight="1" x14ac:dyDescent="0.25">
      <c r="A15" s="10" t="s">
        <v>39</v>
      </c>
      <c r="B15" s="11" t="s">
        <v>40</v>
      </c>
      <c r="C15" s="12" t="s">
        <v>41</v>
      </c>
    </row>
    <row r="16" spans="1:3" ht="17.25" customHeight="1" x14ac:dyDescent="0.25">
      <c r="A16" s="93" t="s">
        <v>42</v>
      </c>
      <c r="B16" s="92"/>
      <c r="C16" s="92"/>
    </row>
    <row r="17" spans="1:3" ht="119.25" customHeight="1" x14ac:dyDescent="0.25">
      <c r="A17" s="4" t="s">
        <v>43</v>
      </c>
      <c r="B17" s="5" t="s">
        <v>44</v>
      </c>
      <c r="C17" s="6" t="s">
        <v>45</v>
      </c>
    </row>
    <row r="18" spans="1:3" ht="231.75" customHeight="1" x14ac:dyDescent="0.25">
      <c r="A18" s="7" t="s">
        <v>46</v>
      </c>
      <c r="B18" s="8" t="s">
        <v>47</v>
      </c>
      <c r="C18" s="9" t="s">
        <v>48</v>
      </c>
    </row>
    <row r="19" spans="1:3" ht="91.5" customHeight="1" x14ac:dyDescent="0.25">
      <c r="A19" s="4" t="s">
        <v>49</v>
      </c>
      <c r="B19" s="5" t="s">
        <v>50</v>
      </c>
      <c r="C19" s="6" t="s">
        <v>51</v>
      </c>
    </row>
    <row r="20" spans="1:3" ht="132" customHeight="1" x14ac:dyDescent="0.25">
      <c r="A20" s="7" t="s">
        <v>52</v>
      </c>
      <c r="B20" s="8" t="s">
        <v>53</v>
      </c>
      <c r="C20" s="9" t="s">
        <v>54</v>
      </c>
    </row>
    <row r="21" spans="1:3" ht="108.75" customHeight="1" x14ac:dyDescent="0.25">
      <c r="A21" s="4" t="s">
        <v>55</v>
      </c>
      <c r="B21" s="5" t="s">
        <v>56</v>
      </c>
      <c r="C21" s="6" t="s">
        <v>57</v>
      </c>
    </row>
    <row r="22" spans="1:3" ht="186" customHeight="1" x14ac:dyDescent="0.25">
      <c r="A22" s="14" t="s">
        <v>58</v>
      </c>
      <c r="B22" s="15" t="s">
        <v>59</v>
      </c>
      <c r="C22" s="16" t="s">
        <v>60</v>
      </c>
    </row>
    <row r="23" spans="1:3" ht="15" customHeight="1" x14ac:dyDescent="0.25">
      <c r="A23" s="94" t="s">
        <v>61</v>
      </c>
      <c r="B23" s="94"/>
      <c r="C23" s="94"/>
    </row>
    <row r="24" spans="1:3" ht="159" customHeight="1" x14ac:dyDescent="0.25">
      <c r="A24" s="4" t="s">
        <v>62</v>
      </c>
      <c r="B24" s="5" t="s">
        <v>63</v>
      </c>
      <c r="C24" s="6" t="s">
        <v>64</v>
      </c>
    </row>
    <row r="25" spans="1:3" ht="222" customHeight="1" x14ac:dyDescent="0.25">
      <c r="A25" s="7" t="s">
        <v>65</v>
      </c>
      <c r="B25" s="8" t="s">
        <v>66</v>
      </c>
      <c r="C25" s="9" t="s">
        <v>67</v>
      </c>
    </row>
    <row r="26" spans="1:3" ht="145.5" customHeight="1" x14ac:dyDescent="0.25">
      <c r="A26" s="4" t="s">
        <v>68</v>
      </c>
      <c r="B26" s="5" t="s">
        <v>69</v>
      </c>
      <c r="C26" s="6" t="s">
        <v>70</v>
      </c>
    </row>
    <row r="27" spans="1:3" ht="127.5" customHeight="1" x14ac:dyDescent="0.25">
      <c r="A27" s="7" t="s">
        <v>71</v>
      </c>
      <c r="B27" s="8" t="s">
        <v>72</v>
      </c>
      <c r="C27" s="9" t="s">
        <v>73</v>
      </c>
    </row>
    <row r="28" spans="1:3" ht="186.75" customHeight="1" x14ac:dyDescent="0.25">
      <c r="A28" s="4" t="s">
        <v>74</v>
      </c>
      <c r="B28" s="5" t="s">
        <v>75</v>
      </c>
      <c r="C28" s="6" t="s">
        <v>76</v>
      </c>
    </row>
    <row r="29" spans="1:3" ht="129.75" customHeight="1" x14ac:dyDescent="0.25">
      <c r="A29" s="7" t="s">
        <v>77</v>
      </c>
      <c r="B29" s="8" t="s">
        <v>78</v>
      </c>
      <c r="C29" s="9" t="s">
        <v>79</v>
      </c>
    </row>
    <row r="30" spans="1:3" ht="168" customHeight="1" x14ac:dyDescent="0.25">
      <c r="A30" s="4" t="s">
        <v>80</v>
      </c>
      <c r="B30" s="5" t="s">
        <v>81</v>
      </c>
      <c r="C30" s="6" t="s">
        <v>82</v>
      </c>
    </row>
    <row r="31" spans="1:3" ht="104.25" customHeight="1" x14ac:dyDescent="0.25">
      <c r="A31" s="7" t="s">
        <v>83</v>
      </c>
      <c r="B31" s="8" t="s">
        <v>84</v>
      </c>
      <c r="C31" s="9" t="s">
        <v>85</v>
      </c>
    </row>
    <row r="32" spans="1:3" ht="100.5" customHeight="1" x14ac:dyDescent="0.25">
      <c r="A32" s="4" t="s">
        <v>86</v>
      </c>
      <c r="B32" s="5" t="s">
        <v>87</v>
      </c>
      <c r="C32" s="6" t="s">
        <v>88</v>
      </c>
    </row>
    <row r="33" spans="1:3" ht="97.5" customHeight="1" x14ac:dyDescent="0.25">
      <c r="A33" s="7" t="s">
        <v>89</v>
      </c>
      <c r="B33" s="8" t="s">
        <v>90</v>
      </c>
      <c r="C33" s="9" t="s">
        <v>91</v>
      </c>
    </row>
    <row r="34" spans="1:3" ht="70.5" customHeight="1" x14ac:dyDescent="0.25">
      <c r="A34" s="4" t="s">
        <v>92</v>
      </c>
      <c r="B34" s="5" t="s">
        <v>93</v>
      </c>
      <c r="C34" s="6" t="s">
        <v>94</v>
      </c>
    </row>
    <row r="35" spans="1:3" ht="66" customHeight="1" x14ac:dyDescent="0.25">
      <c r="A35" s="7" t="s">
        <v>95</v>
      </c>
      <c r="B35" s="8" t="s">
        <v>96</v>
      </c>
      <c r="C35" s="9" t="s">
        <v>97</v>
      </c>
    </row>
    <row r="36" spans="1:3" ht="182.25" customHeight="1" x14ac:dyDescent="0.25">
      <c r="A36" s="4" t="s">
        <v>98</v>
      </c>
      <c r="B36" s="5" t="s">
        <v>99</v>
      </c>
      <c r="C36" s="6" t="s">
        <v>100</v>
      </c>
    </row>
    <row r="37" spans="1:3" ht="147.75" customHeight="1" x14ac:dyDescent="0.25">
      <c r="A37" s="7" t="s">
        <v>101</v>
      </c>
      <c r="B37" s="8" t="s">
        <v>102</v>
      </c>
      <c r="C37" s="9" t="s">
        <v>103</v>
      </c>
    </row>
    <row r="38" spans="1:3" ht="131.25" customHeight="1" x14ac:dyDescent="0.25">
      <c r="A38" s="4" t="s">
        <v>104</v>
      </c>
      <c r="B38" s="5" t="s">
        <v>105</v>
      </c>
      <c r="C38" s="6" t="s">
        <v>106</v>
      </c>
    </row>
    <row r="39" spans="1:3" ht="87" customHeight="1" x14ac:dyDescent="0.25">
      <c r="A39" s="7" t="s">
        <v>107</v>
      </c>
      <c r="B39" s="8" t="s">
        <v>108</v>
      </c>
      <c r="C39" s="9" t="s">
        <v>109</v>
      </c>
    </row>
    <row r="40" spans="1:3" ht="86.25" customHeight="1" x14ac:dyDescent="0.25">
      <c r="A40" s="4" t="s">
        <v>110</v>
      </c>
      <c r="B40" s="5" t="s">
        <v>111</v>
      </c>
      <c r="C40" s="6" t="s">
        <v>112</v>
      </c>
    </row>
    <row r="41" spans="1:3" ht="213.75" customHeight="1" x14ac:dyDescent="0.25">
      <c r="A41" s="7" t="s">
        <v>113</v>
      </c>
      <c r="B41" s="8" t="s">
        <v>114</v>
      </c>
      <c r="C41" s="9" t="s">
        <v>115</v>
      </c>
    </row>
    <row r="42" spans="1:3" ht="80.25" customHeight="1" x14ac:dyDescent="0.25">
      <c r="A42" s="10" t="s">
        <v>116</v>
      </c>
      <c r="B42" s="11" t="s">
        <v>117</v>
      </c>
      <c r="C42" s="12" t="s">
        <v>118</v>
      </c>
    </row>
    <row r="43" spans="1:3" ht="16.5" customHeight="1" x14ac:dyDescent="0.25">
      <c r="A43" s="95" t="s">
        <v>61</v>
      </c>
      <c r="B43" s="95"/>
      <c r="C43" s="96"/>
    </row>
    <row r="44" spans="1:3" ht="282" customHeight="1" x14ac:dyDescent="0.25">
      <c r="A44" s="4" t="s">
        <v>119</v>
      </c>
      <c r="B44" s="5" t="s">
        <v>44</v>
      </c>
      <c r="C44" s="6" t="s">
        <v>120</v>
      </c>
    </row>
    <row r="45" spans="1:3" ht="310.5" customHeight="1" x14ac:dyDescent="0.25">
      <c r="A45" s="7" t="s">
        <v>121</v>
      </c>
      <c r="B45" s="8" t="s">
        <v>122</v>
      </c>
      <c r="C45" s="9" t="s">
        <v>123</v>
      </c>
    </row>
    <row r="46" spans="1:3" ht="119.25" customHeight="1" x14ac:dyDescent="0.25">
      <c r="A46" s="4" t="s">
        <v>124</v>
      </c>
      <c r="B46" s="5" t="s">
        <v>50</v>
      </c>
      <c r="C46" s="6" t="s">
        <v>125</v>
      </c>
    </row>
    <row r="47" spans="1:3" ht="154.5" customHeight="1" x14ac:dyDescent="0.25">
      <c r="A47" s="7" t="s">
        <v>126</v>
      </c>
      <c r="B47" s="8" t="s">
        <v>53</v>
      </c>
      <c r="C47" s="9" t="s">
        <v>127</v>
      </c>
    </row>
    <row r="48" spans="1:3" ht="282" customHeight="1" x14ac:dyDescent="0.25">
      <c r="A48" s="4" t="s">
        <v>128</v>
      </c>
      <c r="B48" s="5" t="s">
        <v>56</v>
      </c>
      <c r="C48" s="6" t="s">
        <v>129</v>
      </c>
    </row>
    <row r="49" spans="1:3" ht="221.25" customHeight="1" x14ac:dyDescent="0.25">
      <c r="A49" s="14" t="s">
        <v>130</v>
      </c>
      <c r="B49" s="15" t="s">
        <v>59</v>
      </c>
      <c r="C49" s="16" t="s">
        <v>131</v>
      </c>
    </row>
    <row r="50" spans="1:3" ht="18.75" customHeight="1" x14ac:dyDescent="0.25">
      <c r="A50" s="94" t="s">
        <v>132</v>
      </c>
      <c r="B50" s="94"/>
      <c r="C50" s="94"/>
    </row>
    <row r="51" spans="1:3" ht="302.25" customHeight="1" x14ac:dyDescent="0.25">
      <c r="A51" s="4" t="s">
        <v>133</v>
      </c>
      <c r="B51" s="5" t="s">
        <v>134</v>
      </c>
      <c r="C51" s="6" t="s">
        <v>135</v>
      </c>
    </row>
    <row r="52" spans="1:3" ht="162.75" customHeight="1" x14ac:dyDescent="0.25">
      <c r="A52" s="7" t="s">
        <v>136</v>
      </c>
      <c r="B52" s="8" t="s">
        <v>137</v>
      </c>
      <c r="C52" s="9" t="s">
        <v>138</v>
      </c>
    </row>
    <row r="53" spans="1:3" ht="142.5" customHeight="1" x14ac:dyDescent="0.25">
      <c r="A53" s="4" t="s">
        <v>139</v>
      </c>
      <c r="B53" s="5" t="s">
        <v>140</v>
      </c>
      <c r="C53" s="6" t="s">
        <v>141</v>
      </c>
    </row>
    <row r="54" spans="1:3" ht="146.25" customHeight="1" x14ac:dyDescent="0.25">
      <c r="A54" s="7" t="s">
        <v>142</v>
      </c>
      <c r="B54" s="8" t="s">
        <v>143</v>
      </c>
      <c r="C54" s="9" t="s">
        <v>144</v>
      </c>
    </row>
    <row r="55" spans="1:3" ht="70.5" customHeight="1" x14ac:dyDescent="0.25">
      <c r="A55" s="10" t="s">
        <v>145</v>
      </c>
      <c r="B55" s="11" t="s">
        <v>146</v>
      </c>
      <c r="C55" s="12" t="s">
        <v>147</v>
      </c>
    </row>
    <row r="56" spans="1:3" ht="18.75" customHeight="1" x14ac:dyDescent="0.25">
      <c r="A56" s="94" t="s">
        <v>148</v>
      </c>
      <c r="B56" s="94"/>
      <c r="C56" s="94"/>
    </row>
    <row r="57" spans="1:3" ht="108" customHeight="1" x14ac:dyDescent="0.25">
      <c r="A57" s="4" t="s">
        <v>149</v>
      </c>
      <c r="B57" s="5" t="s">
        <v>150</v>
      </c>
      <c r="C57" s="6" t="s">
        <v>151</v>
      </c>
    </row>
    <row r="58" spans="1:3" ht="72" customHeight="1" x14ac:dyDescent="0.25">
      <c r="A58" s="7" t="s">
        <v>152</v>
      </c>
      <c r="B58" s="8" t="s">
        <v>153</v>
      </c>
      <c r="C58" s="9" t="s">
        <v>154</v>
      </c>
    </row>
    <row r="59" spans="1:3" ht="65.25" customHeight="1" x14ac:dyDescent="0.25">
      <c r="A59" s="10" t="s">
        <v>155</v>
      </c>
      <c r="B59" s="11" t="s">
        <v>156</v>
      </c>
      <c r="C59" s="12" t="s">
        <v>157</v>
      </c>
    </row>
    <row r="60" spans="1:3" ht="18.75" customHeight="1" x14ac:dyDescent="0.25">
      <c r="A60" s="94" t="s">
        <v>158</v>
      </c>
      <c r="B60" s="94"/>
      <c r="C60" s="94"/>
    </row>
    <row r="61" spans="1:3" ht="66.75" customHeight="1" x14ac:dyDescent="0.25">
      <c r="A61" s="4" t="s">
        <v>159</v>
      </c>
      <c r="B61" s="5" t="s">
        <v>156</v>
      </c>
      <c r="C61" s="6" t="s">
        <v>157</v>
      </c>
    </row>
    <row r="62" spans="1:3" ht="96" customHeight="1" x14ac:dyDescent="0.25">
      <c r="A62" s="7" t="s">
        <v>160</v>
      </c>
      <c r="B62" s="8" t="s">
        <v>161</v>
      </c>
      <c r="C62" s="9" t="s">
        <v>162</v>
      </c>
    </row>
    <row r="63" spans="1:3" ht="144" customHeight="1" x14ac:dyDescent="0.25">
      <c r="A63" s="4" t="s">
        <v>163</v>
      </c>
      <c r="B63" s="5" t="s">
        <v>164</v>
      </c>
      <c r="C63" s="6" t="s">
        <v>165</v>
      </c>
    </row>
    <row r="64" spans="1:3" ht="48.75" customHeight="1" x14ac:dyDescent="0.25">
      <c r="A64" s="7" t="s">
        <v>166</v>
      </c>
      <c r="B64" s="8" t="s">
        <v>167</v>
      </c>
      <c r="C64" s="9" t="s">
        <v>168</v>
      </c>
    </row>
    <row r="65" spans="1:3" ht="171.75" customHeight="1" x14ac:dyDescent="0.25">
      <c r="A65" s="4" t="s">
        <v>169</v>
      </c>
      <c r="B65" s="5" t="s">
        <v>170</v>
      </c>
      <c r="C65" s="6" t="s">
        <v>171</v>
      </c>
    </row>
    <row r="66" spans="1:3" ht="81.75" customHeight="1" x14ac:dyDescent="0.25">
      <c r="A66" s="7" t="s">
        <v>172</v>
      </c>
      <c r="B66" s="8" t="s">
        <v>173</v>
      </c>
      <c r="C66" s="9" t="s">
        <v>174</v>
      </c>
    </row>
    <row r="67" spans="1:3" ht="112.5" customHeight="1" x14ac:dyDescent="0.25">
      <c r="A67" s="4" t="s">
        <v>175</v>
      </c>
      <c r="B67" s="5" t="s">
        <v>176</v>
      </c>
      <c r="C67" s="6" t="s">
        <v>177</v>
      </c>
    </row>
    <row r="68" spans="1:3" ht="108.75" customHeight="1" x14ac:dyDescent="0.25">
      <c r="A68" s="7" t="s">
        <v>178</v>
      </c>
      <c r="B68" s="8" t="s">
        <v>179</v>
      </c>
      <c r="C68" s="9" t="s">
        <v>180</v>
      </c>
    </row>
    <row r="69" spans="1:3" ht="130.5" customHeight="1" x14ac:dyDescent="0.25">
      <c r="A69" s="4" t="s">
        <v>181</v>
      </c>
      <c r="B69" s="5" t="s">
        <v>182</v>
      </c>
      <c r="C69" s="6" t="s">
        <v>183</v>
      </c>
    </row>
    <row r="70" spans="1:3" ht="85.5" customHeight="1" x14ac:dyDescent="0.25">
      <c r="A70" s="14" t="s">
        <v>184</v>
      </c>
      <c r="B70" s="15" t="s">
        <v>185</v>
      </c>
      <c r="C70" s="16" t="s">
        <v>186</v>
      </c>
    </row>
    <row r="71" spans="1:3" ht="17.25" customHeight="1" x14ac:dyDescent="0.25">
      <c r="A71" s="94" t="s">
        <v>187</v>
      </c>
      <c r="B71" s="94"/>
      <c r="C71" s="94"/>
    </row>
    <row r="72" spans="1:3" ht="144.75" customHeight="1" x14ac:dyDescent="0.25">
      <c r="A72" s="4" t="s">
        <v>188</v>
      </c>
      <c r="B72" s="5" t="s">
        <v>189</v>
      </c>
      <c r="C72" s="6" t="s">
        <v>190</v>
      </c>
    </row>
    <row r="73" spans="1:3" ht="189.75" customHeight="1" x14ac:dyDescent="0.25">
      <c r="A73" s="7" t="s">
        <v>191</v>
      </c>
      <c r="B73" s="8" t="s">
        <v>192</v>
      </c>
      <c r="C73" s="9" t="s">
        <v>193</v>
      </c>
    </row>
    <row r="74" spans="1:3" ht="229.5" customHeight="1" x14ac:dyDescent="0.25">
      <c r="A74" s="10" t="s">
        <v>194</v>
      </c>
      <c r="B74" s="11" t="s">
        <v>195</v>
      </c>
      <c r="C74" s="12" t="s">
        <v>196</v>
      </c>
    </row>
    <row r="75" spans="1:3" ht="18" customHeight="1" x14ac:dyDescent="0.25">
      <c r="A75" s="90" t="s">
        <v>197</v>
      </c>
      <c r="B75" s="89"/>
      <c r="C75" s="89"/>
    </row>
    <row r="76" spans="1:3" ht="22.5" customHeight="1" x14ac:dyDescent="0.25">
      <c r="A76" s="74" t="s">
        <v>1</v>
      </c>
      <c r="B76" s="76" t="s">
        <v>3</v>
      </c>
      <c r="C76" s="75" t="s">
        <v>198</v>
      </c>
    </row>
    <row r="77" spans="1:3" ht="282" customHeight="1" x14ac:dyDescent="0.25">
      <c r="A77" s="4" t="s">
        <v>199</v>
      </c>
      <c r="B77" s="6" t="s">
        <v>201</v>
      </c>
      <c r="C77" s="5" t="s">
        <v>200</v>
      </c>
    </row>
    <row r="78" spans="1:3" ht="282" customHeight="1" x14ac:dyDescent="0.25">
      <c r="A78" s="7" t="s">
        <v>202</v>
      </c>
      <c r="B78" s="9" t="s">
        <v>204</v>
      </c>
      <c r="C78" s="8" t="s">
        <v>203</v>
      </c>
    </row>
    <row r="79" spans="1:3" ht="282" customHeight="1" x14ac:dyDescent="0.25">
      <c r="A79" s="10" t="s">
        <v>205</v>
      </c>
      <c r="B79" s="12" t="s">
        <v>207</v>
      </c>
      <c r="C79" s="11" t="s">
        <v>206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43F84-3CF2-4BBA-A9FA-294244827445}">
  <sheetPr codeName="Sheet7"/>
  <dimension ref="A1:C7"/>
  <sheetViews>
    <sheetView workbookViewId="0">
      <selection activeCell="A3" sqref="A3:C5"/>
    </sheetView>
  </sheetViews>
  <sheetFormatPr defaultRowHeight="15" x14ac:dyDescent="0.25"/>
  <cols>
    <col min="1" max="1" width="15.140625" customWidth="1"/>
    <col min="2" max="2" width="24.42578125" customWidth="1"/>
    <col min="3" max="3" width="95.7109375" customWidth="1"/>
  </cols>
  <sheetData>
    <row r="1" spans="1:3" x14ac:dyDescent="0.25">
      <c r="A1" s="137" t="s">
        <v>543</v>
      </c>
      <c r="B1" s="137"/>
      <c r="C1" s="137"/>
    </row>
    <row r="2" spans="1:3" x14ac:dyDescent="0.25">
      <c r="A2" s="29" t="s">
        <v>561</v>
      </c>
      <c r="B2" s="29" t="s">
        <v>544</v>
      </c>
      <c r="C2" s="30" t="s">
        <v>545</v>
      </c>
    </row>
    <row r="3" spans="1:3" ht="252.75" customHeight="1" x14ac:dyDescent="0.25">
      <c r="A3" s="32" t="s">
        <v>562</v>
      </c>
      <c r="B3" s="7" t="s">
        <v>546</v>
      </c>
      <c r="C3" s="22" t="s">
        <v>547</v>
      </c>
    </row>
    <row r="4" spans="1:3" ht="96.75" customHeight="1" x14ac:dyDescent="0.25">
      <c r="A4" s="32" t="s">
        <v>563</v>
      </c>
      <c r="B4" s="21" t="s">
        <v>548</v>
      </c>
      <c r="C4" s="23" t="s">
        <v>549</v>
      </c>
    </row>
    <row r="5" spans="1:3" ht="87" customHeight="1" x14ac:dyDescent="0.25">
      <c r="A5" s="32" t="s">
        <v>564</v>
      </c>
      <c r="B5" s="24" t="s">
        <v>550</v>
      </c>
      <c r="C5" s="22" t="s">
        <v>551</v>
      </c>
    </row>
    <row r="6" spans="1:3" ht="97.5" customHeight="1" x14ac:dyDescent="0.25">
      <c r="A6" s="32" t="s">
        <v>565</v>
      </c>
      <c r="B6" s="4" t="s">
        <v>552</v>
      </c>
      <c r="C6" s="23" t="s">
        <v>553</v>
      </c>
    </row>
    <row r="7" spans="1:3" ht="114.75" customHeight="1" x14ac:dyDescent="0.25">
      <c r="A7" s="32" t="s">
        <v>566</v>
      </c>
      <c r="B7" s="25" t="s">
        <v>554</v>
      </c>
      <c r="C7" s="26" t="s">
        <v>555</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C3334-0864-4445-BC6B-4ECB4E23C4FB}">
  <sheetPr codeName="Sheet8"/>
  <dimension ref="A1:C246"/>
  <sheetViews>
    <sheetView topLeftCell="A44" workbookViewId="0">
      <selection activeCell="B60" sqref="B60"/>
    </sheetView>
  </sheetViews>
  <sheetFormatPr defaultRowHeight="15" x14ac:dyDescent="0.25"/>
  <cols>
    <col min="1" max="1" width="18.5703125" bestFit="1" customWidth="1"/>
    <col min="2" max="2" width="80" customWidth="1"/>
    <col min="3" max="3" width="11.140625" bestFit="1" customWidth="1"/>
  </cols>
  <sheetData>
    <row r="1" spans="1:3" x14ac:dyDescent="0.25">
      <c r="A1" s="50" t="s">
        <v>731</v>
      </c>
      <c r="B1" s="51"/>
      <c r="C1" s="51"/>
    </row>
    <row r="2" spans="1:3" ht="30" x14ac:dyDescent="0.25">
      <c r="A2" s="102" t="s">
        <v>695</v>
      </c>
      <c r="B2" s="103" t="s">
        <v>696</v>
      </c>
      <c r="C2" s="70" t="s">
        <v>697</v>
      </c>
    </row>
    <row r="3" spans="1:3" x14ac:dyDescent="0.25">
      <c r="A3" s="71" t="s">
        <v>698</v>
      </c>
      <c r="B3" s="72" t="s">
        <v>699</v>
      </c>
      <c r="C3" s="72" t="s">
        <v>700</v>
      </c>
    </row>
    <row r="4" spans="1:3" x14ac:dyDescent="0.25">
      <c r="A4" s="69" t="s">
        <v>701</v>
      </c>
      <c r="B4" s="70" t="s">
        <v>702</v>
      </c>
      <c r="C4" s="70" t="s">
        <v>700</v>
      </c>
    </row>
    <row r="5" spans="1:3" x14ac:dyDescent="0.25">
      <c r="A5" s="71" t="s">
        <v>703</v>
      </c>
      <c r="B5" s="72" t="s">
        <v>704</v>
      </c>
      <c r="C5" s="72" t="s">
        <v>700</v>
      </c>
    </row>
    <row r="6" spans="1:3" x14ac:dyDescent="0.25">
      <c r="A6" s="69" t="s">
        <v>705</v>
      </c>
      <c r="B6" s="70" t="s">
        <v>706</v>
      </c>
      <c r="C6" s="70" t="s">
        <v>700</v>
      </c>
    </row>
    <row r="7" spans="1:3" x14ac:dyDescent="0.25">
      <c r="A7" s="71" t="s">
        <v>707</v>
      </c>
      <c r="B7" s="72" t="s">
        <v>708</v>
      </c>
      <c r="C7" s="72" t="s">
        <v>700</v>
      </c>
    </row>
    <row r="8" spans="1:3" x14ac:dyDescent="0.25">
      <c r="A8" s="69" t="s">
        <v>709</v>
      </c>
      <c r="B8" s="70" t="s">
        <v>710</v>
      </c>
      <c r="C8" s="70" t="s">
        <v>700</v>
      </c>
    </row>
    <row r="9" spans="1:3" x14ac:dyDescent="0.25">
      <c r="A9" s="71" t="s">
        <v>711</v>
      </c>
      <c r="B9" s="72" t="s">
        <v>712</v>
      </c>
      <c r="C9" s="72" t="s">
        <v>700</v>
      </c>
    </row>
    <row r="10" spans="1:3" x14ac:dyDescent="0.25">
      <c r="A10" s="69" t="s">
        <v>713</v>
      </c>
      <c r="B10" s="70" t="s">
        <v>714</v>
      </c>
      <c r="C10" s="70" t="s">
        <v>700</v>
      </c>
    </row>
    <row r="11" spans="1:3" x14ac:dyDescent="0.25">
      <c r="A11" s="71" t="s">
        <v>715</v>
      </c>
      <c r="B11" s="72" t="s">
        <v>716</v>
      </c>
      <c r="C11" s="72" t="s">
        <v>700</v>
      </c>
    </row>
    <row r="12" spans="1:3" x14ac:dyDescent="0.25">
      <c r="A12" s="69" t="s">
        <v>717</v>
      </c>
      <c r="B12" s="70" t="s">
        <v>718</v>
      </c>
      <c r="C12" s="70" t="s">
        <v>700</v>
      </c>
    </row>
    <row r="13" spans="1:3" x14ac:dyDescent="0.25">
      <c r="A13" s="71" t="s">
        <v>719</v>
      </c>
      <c r="B13" s="72" t="s">
        <v>720</v>
      </c>
      <c r="C13" s="72" t="s">
        <v>700</v>
      </c>
    </row>
    <row r="14" spans="1:3" x14ac:dyDescent="0.25">
      <c r="A14" s="104" t="s">
        <v>752</v>
      </c>
      <c r="B14" s="51"/>
      <c r="C14" s="51"/>
    </row>
    <row r="15" spans="1:3" ht="30" x14ac:dyDescent="0.25">
      <c r="A15" s="102" t="s">
        <v>695</v>
      </c>
      <c r="B15" s="103" t="s">
        <v>696</v>
      </c>
      <c r="C15" s="70" t="s">
        <v>697</v>
      </c>
    </row>
    <row r="16" spans="1:3" x14ac:dyDescent="0.25">
      <c r="A16" s="71" t="s">
        <v>721</v>
      </c>
      <c r="B16" s="72" t="s">
        <v>699</v>
      </c>
      <c r="C16" s="72" t="s">
        <v>700</v>
      </c>
    </row>
    <row r="17" spans="1:3" x14ac:dyDescent="0.25">
      <c r="A17" s="69" t="s">
        <v>722</v>
      </c>
      <c r="B17" s="70" t="s">
        <v>723</v>
      </c>
      <c r="C17" s="70" t="s">
        <v>700</v>
      </c>
    </row>
    <row r="18" spans="1:3" x14ac:dyDescent="0.25">
      <c r="A18" s="71" t="s">
        <v>724</v>
      </c>
      <c r="B18" s="72" t="s">
        <v>725</v>
      </c>
      <c r="C18" s="72" t="s">
        <v>726</v>
      </c>
    </row>
    <row r="19" spans="1:3" x14ac:dyDescent="0.25">
      <c r="A19" s="69" t="s">
        <v>727</v>
      </c>
      <c r="B19" s="70" t="s">
        <v>728</v>
      </c>
      <c r="C19" s="70" t="s">
        <v>700</v>
      </c>
    </row>
    <row r="20" spans="1:3" x14ac:dyDescent="0.25">
      <c r="A20" s="71" t="s">
        <v>729</v>
      </c>
      <c r="B20" s="72" t="s">
        <v>730</v>
      </c>
      <c r="C20" s="72" t="s">
        <v>700</v>
      </c>
    </row>
    <row r="21" spans="1:3" x14ac:dyDescent="0.25">
      <c r="A21" s="104" t="s">
        <v>751</v>
      </c>
      <c r="B21" s="51"/>
      <c r="C21" s="51"/>
    </row>
    <row r="22" spans="1:3" ht="30" x14ac:dyDescent="0.25">
      <c r="A22" s="102" t="s">
        <v>695</v>
      </c>
      <c r="B22" s="103" t="s">
        <v>696</v>
      </c>
      <c r="C22" s="70" t="s">
        <v>697</v>
      </c>
    </row>
    <row r="23" spans="1:3" x14ac:dyDescent="0.25">
      <c r="A23" s="71" t="s">
        <v>732</v>
      </c>
      <c r="B23" s="72" t="s">
        <v>699</v>
      </c>
      <c r="C23" s="72" t="s">
        <v>700</v>
      </c>
    </row>
    <row r="24" spans="1:3" x14ac:dyDescent="0.25">
      <c r="A24" s="69" t="s">
        <v>733</v>
      </c>
      <c r="B24" s="70" t="s">
        <v>734</v>
      </c>
      <c r="C24" s="70" t="s">
        <v>700</v>
      </c>
    </row>
    <row r="25" spans="1:3" x14ac:dyDescent="0.25">
      <c r="A25" s="71" t="s">
        <v>735</v>
      </c>
      <c r="B25" s="72" t="s">
        <v>736</v>
      </c>
      <c r="C25" s="72" t="s">
        <v>700</v>
      </c>
    </row>
    <row r="26" spans="1:3" x14ac:dyDescent="0.25">
      <c r="A26" s="69" t="s">
        <v>737</v>
      </c>
      <c r="B26" s="70" t="s">
        <v>738</v>
      </c>
      <c r="C26" s="70" t="s">
        <v>700</v>
      </c>
    </row>
    <row r="27" spans="1:3" x14ac:dyDescent="0.25">
      <c r="A27" s="71" t="s">
        <v>739</v>
      </c>
      <c r="B27" s="72" t="s">
        <v>740</v>
      </c>
      <c r="C27" s="72" t="s">
        <v>700</v>
      </c>
    </row>
    <row r="28" spans="1:3" x14ac:dyDescent="0.25">
      <c r="A28" s="69" t="s">
        <v>741</v>
      </c>
      <c r="B28" s="70" t="s">
        <v>742</v>
      </c>
      <c r="C28" s="70" t="s">
        <v>700</v>
      </c>
    </row>
    <row r="29" spans="1:3" x14ac:dyDescent="0.25">
      <c r="A29" s="71" t="s">
        <v>743</v>
      </c>
      <c r="B29" s="72" t="s">
        <v>744</v>
      </c>
      <c r="C29" s="72" t="s">
        <v>700</v>
      </c>
    </row>
    <row r="30" spans="1:3" x14ac:dyDescent="0.25">
      <c r="A30" s="69" t="s">
        <v>745</v>
      </c>
      <c r="B30" s="70" t="s">
        <v>746</v>
      </c>
      <c r="C30" s="70" t="s">
        <v>700</v>
      </c>
    </row>
    <row r="31" spans="1:3" x14ac:dyDescent="0.25">
      <c r="A31" s="71" t="s">
        <v>747</v>
      </c>
      <c r="B31" s="72" t="s">
        <v>748</v>
      </c>
      <c r="C31" s="72" t="s">
        <v>700</v>
      </c>
    </row>
    <row r="32" spans="1:3" x14ac:dyDescent="0.25">
      <c r="A32" s="69" t="s">
        <v>749</v>
      </c>
      <c r="B32" s="70" t="s">
        <v>750</v>
      </c>
      <c r="C32" s="70" t="s">
        <v>700</v>
      </c>
    </row>
    <row r="33" spans="1:3" x14ac:dyDescent="0.25">
      <c r="A33" s="50" t="s">
        <v>768</v>
      </c>
      <c r="B33" s="51"/>
      <c r="C33" s="51"/>
    </row>
    <row r="34" spans="1:3" ht="30" x14ac:dyDescent="0.25">
      <c r="A34" s="102" t="s">
        <v>695</v>
      </c>
      <c r="B34" s="103" t="s">
        <v>696</v>
      </c>
      <c r="C34" s="70" t="s">
        <v>697</v>
      </c>
    </row>
    <row r="35" spans="1:3" x14ac:dyDescent="0.25">
      <c r="A35" s="71" t="s">
        <v>753</v>
      </c>
      <c r="B35" s="72" t="s">
        <v>699</v>
      </c>
      <c r="C35" s="72" t="s">
        <v>700</v>
      </c>
    </row>
    <row r="36" spans="1:3" x14ac:dyDescent="0.25">
      <c r="A36" s="69" t="s">
        <v>754</v>
      </c>
      <c r="B36" s="70" t="s">
        <v>755</v>
      </c>
      <c r="C36" s="70" t="s">
        <v>700</v>
      </c>
    </row>
    <row r="37" spans="1:3" x14ac:dyDescent="0.25">
      <c r="A37" s="71" t="s">
        <v>756</v>
      </c>
      <c r="B37" s="72" t="s">
        <v>757</v>
      </c>
      <c r="C37" s="72" t="s">
        <v>700</v>
      </c>
    </row>
    <row r="38" spans="1:3" x14ac:dyDescent="0.25">
      <c r="A38" s="69" t="s">
        <v>758</v>
      </c>
      <c r="B38" s="70" t="s">
        <v>759</v>
      </c>
      <c r="C38" s="70" t="s">
        <v>700</v>
      </c>
    </row>
    <row r="39" spans="1:3" x14ac:dyDescent="0.25">
      <c r="A39" s="71" t="s">
        <v>760</v>
      </c>
      <c r="B39" s="72" t="s">
        <v>761</v>
      </c>
      <c r="C39" s="72" t="s">
        <v>700</v>
      </c>
    </row>
    <row r="40" spans="1:3" x14ac:dyDescent="0.25">
      <c r="A40" s="69" t="s">
        <v>762</v>
      </c>
      <c r="B40" s="70" t="s">
        <v>763</v>
      </c>
      <c r="C40" s="70" t="s">
        <v>700</v>
      </c>
    </row>
    <row r="41" spans="1:3" x14ac:dyDescent="0.25">
      <c r="A41" s="71" t="s">
        <v>764</v>
      </c>
      <c r="B41" s="72" t="s">
        <v>765</v>
      </c>
      <c r="C41" s="72" t="s">
        <v>700</v>
      </c>
    </row>
    <row r="42" spans="1:3" x14ac:dyDescent="0.25">
      <c r="A42" s="69" t="s">
        <v>766</v>
      </c>
      <c r="B42" s="70" t="s">
        <v>767</v>
      </c>
      <c r="C42" s="70" t="s">
        <v>700</v>
      </c>
    </row>
    <row r="43" spans="1:3" x14ac:dyDescent="0.25">
      <c r="A43" s="50" t="s">
        <v>786</v>
      </c>
      <c r="B43" s="51"/>
      <c r="C43" s="51"/>
    </row>
    <row r="44" spans="1:3" ht="30" x14ac:dyDescent="0.25">
      <c r="A44" s="102" t="s">
        <v>695</v>
      </c>
      <c r="B44" s="103" t="s">
        <v>696</v>
      </c>
      <c r="C44" s="70" t="s">
        <v>697</v>
      </c>
    </row>
    <row r="45" spans="1:3" x14ac:dyDescent="0.25">
      <c r="A45" s="71" t="s">
        <v>769</v>
      </c>
      <c r="B45" s="72" t="s">
        <v>699</v>
      </c>
      <c r="C45" s="72" t="s">
        <v>700</v>
      </c>
    </row>
    <row r="46" spans="1:3" x14ac:dyDescent="0.25">
      <c r="A46" s="69" t="s">
        <v>770</v>
      </c>
      <c r="B46" s="70" t="s">
        <v>771</v>
      </c>
      <c r="C46" s="70" t="s">
        <v>700</v>
      </c>
    </row>
    <row r="47" spans="1:3" x14ac:dyDescent="0.25">
      <c r="A47" s="71" t="s">
        <v>772</v>
      </c>
      <c r="B47" s="72" t="s">
        <v>773</v>
      </c>
      <c r="C47" s="72" t="s">
        <v>700</v>
      </c>
    </row>
    <row r="48" spans="1:3" x14ac:dyDescent="0.25">
      <c r="A48" s="69" t="s">
        <v>774</v>
      </c>
      <c r="B48" s="70" t="s">
        <v>775</v>
      </c>
      <c r="C48" s="70" t="s">
        <v>700</v>
      </c>
    </row>
    <row r="49" spans="1:3" x14ac:dyDescent="0.25">
      <c r="A49" s="71" t="s">
        <v>776</v>
      </c>
      <c r="B49" s="72" t="s">
        <v>777</v>
      </c>
      <c r="C49" s="72" t="s">
        <v>700</v>
      </c>
    </row>
    <row r="50" spans="1:3" x14ac:dyDescent="0.25">
      <c r="A50" s="69" t="s">
        <v>778</v>
      </c>
      <c r="B50" s="70" t="s">
        <v>779</v>
      </c>
      <c r="C50" s="70" t="s">
        <v>700</v>
      </c>
    </row>
    <row r="51" spans="1:3" x14ac:dyDescent="0.25">
      <c r="A51" s="71" t="s">
        <v>780</v>
      </c>
      <c r="B51" s="72" t="s">
        <v>781</v>
      </c>
      <c r="C51" s="72" t="s">
        <v>700</v>
      </c>
    </row>
    <row r="52" spans="1:3" x14ac:dyDescent="0.25">
      <c r="A52" s="69" t="s">
        <v>782</v>
      </c>
      <c r="B52" s="70" t="s">
        <v>783</v>
      </c>
      <c r="C52" s="70" t="s">
        <v>700</v>
      </c>
    </row>
    <row r="53" spans="1:3" x14ac:dyDescent="0.25">
      <c r="A53" s="71" t="s">
        <v>784</v>
      </c>
      <c r="B53" s="72" t="s">
        <v>785</v>
      </c>
      <c r="C53" s="72" t="s">
        <v>700</v>
      </c>
    </row>
    <row r="54" spans="1:3" x14ac:dyDescent="0.25">
      <c r="A54" s="104" t="s">
        <v>798</v>
      </c>
      <c r="B54" s="51"/>
      <c r="C54" s="51"/>
    </row>
    <row r="55" spans="1:3" ht="30" x14ac:dyDescent="0.25">
      <c r="A55" s="102" t="s">
        <v>695</v>
      </c>
      <c r="B55" s="103" t="s">
        <v>696</v>
      </c>
      <c r="C55" s="70" t="s">
        <v>697</v>
      </c>
    </row>
    <row r="56" spans="1:3" x14ac:dyDescent="0.25">
      <c r="A56" s="71" t="s">
        <v>787</v>
      </c>
      <c r="B56" s="72" t="s">
        <v>699</v>
      </c>
      <c r="C56" s="72" t="s">
        <v>700</v>
      </c>
    </row>
    <row r="57" spans="1:3" x14ac:dyDescent="0.25">
      <c r="A57" s="69" t="s">
        <v>788</v>
      </c>
      <c r="B57" s="70" t="s">
        <v>789</v>
      </c>
      <c r="C57" s="70" t="s">
        <v>700</v>
      </c>
    </row>
    <row r="58" spans="1:3" x14ac:dyDescent="0.25">
      <c r="A58" s="71" t="s">
        <v>790</v>
      </c>
      <c r="B58" s="72" t="s">
        <v>791</v>
      </c>
      <c r="C58" s="72" t="s">
        <v>700</v>
      </c>
    </row>
    <row r="59" spans="1:3" x14ac:dyDescent="0.25">
      <c r="A59" s="69" t="s">
        <v>792</v>
      </c>
      <c r="B59" s="70" t="s">
        <v>793</v>
      </c>
      <c r="C59" s="70" t="s">
        <v>700</v>
      </c>
    </row>
    <row r="60" spans="1:3" x14ac:dyDescent="0.25">
      <c r="A60" s="71" t="s">
        <v>794</v>
      </c>
      <c r="B60" s="72" t="s">
        <v>795</v>
      </c>
      <c r="C60" s="72" t="s">
        <v>700</v>
      </c>
    </row>
    <row r="61" spans="1:3" x14ac:dyDescent="0.25">
      <c r="A61" s="69" t="s">
        <v>796</v>
      </c>
      <c r="B61" s="70" t="s">
        <v>797</v>
      </c>
      <c r="C61" s="70" t="s">
        <v>700</v>
      </c>
    </row>
    <row r="62" spans="1:3" x14ac:dyDescent="0.25">
      <c r="A62" s="50" t="s">
        <v>830</v>
      </c>
      <c r="B62" s="51"/>
      <c r="C62" s="51"/>
    </row>
    <row r="63" spans="1:3" ht="30" x14ac:dyDescent="0.25">
      <c r="A63" s="102" t="s">
        <v>695</v>
      </c>
      <c r="B63" s="103" t="s">
        <v>696</v>
      </c>
      <c r="C63" s="70" t="s">
        <v>697</v>
      </c>
    </row>
    <row r="64" spans="1:3" x14ac:dyDescent="0.25">
      <c r="A64" s="71" t="s">
        <v>799</v>
      </c>
      <c r="B64" s="72" t="s">
        <v>699</v>
      </c>
      <c r="C64" s="72" t="s">
        <v>700</v>
      </c>
    </row>
    <row r="65" spans="1:3" x14ac:dyDescent="0.25">
      <c r="A65" s="69" t="s">
        <v>800</v>
      </c>
      <c r="B65" s="70" t="s">
        <v>801</v>
      </c>
      <c r="C65" s="70" t="s">
        <v>700</v>
      </c>
    </row>
    <row r="66" spans="1:3" x14ac:dyDescent="0.25">
      <c r="A66" s="71" t="s">
        <v>802</v>
      </c>
      <c r="B66" s="72" t="s">
        <v>803</v>
      </c>
      <c r="C66" s="72" t="s">
        <v>700</v>
      </c>
    </row>
    <row r="67" spans="1:3" x14ac:dyDescent="0.25">
      <c r="A67" s="69" t="s">
        <v>804</v>
      </c>
      <c r="B67" s="70" t="s">
        <v>805</v>
      </c>
      <c r="C67" s="70" t="s">
        <v>700</v>
      </c>
    </row>
    <row r="68" spans="1:3" x14ac:dyDescent="0.25">
      <c r="A68" s="71" t="s">
        <v>806</v>
      </c>
      <c r="B68" s="72" t="s">
        <v>807</v>
      </c>
      <c r="C68" s="72" t="s">
        <v>700</v>
      </c>
    </row>
    <row r="69" spans="1:3" x14ac:dyDescent="0.25">
      <c r="A69" s="69" t="s">
        <v>808</v>
      </c>
      <c r="B69" s="70" t="s">
        <v>809</v>
      </c>
      <c r="C69" s="70" t="s">
        <v>700</v>
      </c>
    </row>
    <row r="70" spans="1:3" x14ac:dyDescent="0.25">
      <c r="A70" s="71" t="s">
        <v>810</v>
      </c>
      <c r="B70" s="72" t="s">
        <v>811</v>
      </c>
      <c r="C70" s="72" t="s">
        <v>700</v>
      </c>
    </row>
    <row r="71" spans="1:3" x14ac:dyDescent="0.25">
      <c r="A71" s="69" t="s">
        <v>812</v>
      </c>
      <c r="B71" s="70" t="s">
        <v>813</v>
      </c>
      <c r="C71" s="70" t="s">
        <v>700</v>
      </c>
    </row>
    <row r="72" spans="1:3" x14ac:dyDescent="0.25">
      <c r="A72" s="71" t="s">
        <v>814</v>
      </c>
      <c r="B72" s="72" t="s">
        <v>815</v>
      </c>
      <c r="C72" s="72" t="s">
        <v>700</v>
      </c>
    </row>
    <row r="73" spans="1:3" x14ac:dyDescent="0.25">
      <c r="A73" s="69" t="s">
        <v>816</v>
      </c>
      <c r="B73" s="70" t="s">
        <v>817</v>
      </c>
      <c r="C73" s="70" t="s">
        <v>700</v>
      </c>
    </row>
    <row r="74" spans="1:3" x14ac:dyDescent="0.25">
      <c r="A74" s="71" t="s">
        <v>818</v>
      </c>
      <c r="B74" s="72" t="s">
        <v>819</v>
      </c>
      <c r="C74" s="72" t="s">
        <v>700</v>
      </c>
    </row>
    <row r="75" spans="1:3" x14ac:dyDescent="0.25">
      <c r="A75" s="69" t="s">
        <v>820</v>
      </c>
      <c r="B75" s="70" t="s">
        <v>821</v>
      </c>
      <c r="C75" s="70" t="s">
        <v>700</v>
      </c>
    </row>
    <row r="76" spans="1:3" x14ac:dyDescent="0.25">
      <c r="A76" s="71" t="s">
        <v>822</v>
      </c>
      <c r="B76" s="72" t="s">
        <v>823</v>
      </c>
      <c r="C76" s="72" t="s">
        <v>700</v>
      </c>
    </row>
    <row r="77" spans="1:3" x14ac:dyDescent="0.25">
      <c r="A77" s="69" t="s">
        <v>824</v>
      </c>
      <c r="B77" s="70" t="s">
        <v>825</v>
      </c>
      <c r="C77" s="70" t="s">
        <v>700</v>
      </c>
    </row>
    <row r="78" spans="1:3" x14ac:dyDescent="0.25">
      <c r="A78" s="71" t="s">
        <v>826</v>
      </c>
      <c r="B78" s="72" t="s">
        <v>827</v>
      </c>
      <c r="C78" s="72" t="s">
        <v>700</v>
      </c>
    </row>
    <row r="79" spans="1:3" x14ac:dyDescent="0.25">
      <c r="A79" s="69" t="s">
        <v>828</v>
      </c>
      <c r="B79" s="70" t="s">
        <v>829</v>
      </c>
      <c r="C79" s="70" t="s">
        <v>700</v>
      </c>
    </row>
    <row r="80" spans="1:3" x14ac:dyDescent="0.25">
      <c r="A80" s="50" t="s">
        <v>844</v>
      </c>
      <c r="B80" s="51"/>
      <c r="C80" s="51"/>
    </row>
    <row r="81" spans="1:3" ht="30" x14ac:dyDescent="0.25">
      <c r="A81" s="102" t="s">
        <v>695</v>
      </c>
      <c r="B81" s="103" t="s">
        <v>696</v>
      </c>
      <c r="C81" s="70" t="s">
        <v>697</v>
      </c>
    </row>
    <row r="82" spans="1:3" x14ac:dyDescent="0.25">
      <c r="A82" s="71" t="s">
        <v>831</v>
      </c>
      <c r="B82" s="72" t="s">
        <v>699</v>
      </c>
      <c r="C82" s="72" t="s">
        <v>700</v>
      </c>
    </row>
    <row r="83" spans="1:3" x14ac:dyDescent="0.25">
      <c r="A83" s="69" t="s">
        <v>832</v>
      </c>
      <c r="B83" s="70" t="s">
        <v>833</v>
      </c>
      <c r="C83" s="70" t="s">
        <v>700</v>
      </c>
    </row>
    <row r="84" spans="1:3" x14ac:dyDescent="0.25">
      <c r="A84" s="71" t="s">
        <v>834</v>
      </c>
      <c r="B84" s="72" t="s">
        <v>835</v>
      </c>
      <c r="C84" s="72" t="s">
        <v>700</v>
      </c>
    </row>
    <row r="85" spans="1:3" x14ac:dyDescent="0.25">
      <c r="A85" s="69" t="s">
        <v>836</v>
      </c>
      <c r="B85" s="70" t="s">
        <v>837</v>
      </c>
      <c r="C85" s="70" t="s">
        <v>700</v>
      </c>
    </row>
    <row r="86" spans="1:3" x14ac:dyDescent="0.25">
      <c r="A86" s="71" t="s">
        <v>838</v>
      </c>
      <c r="B86" s="72" t="s">
        <v>839</v>
      </c>
      <c r="C86" s="72" t="s">
        <v>700</v>
      </c>
    </row>
    <row r="87" spans="1:3" x14ac:dyDescent="0.25">
      <c r="A87" s="69" t="s">
        <v>840</v>
      </c>
      <c r="B87" s="70" t="s">
        <v>841</v>
      </c>
      <c r="C87" s="70" t="s">
        <v>700</v>
      </c>
    </row>
    <row r="88" spans="1:3" x14ac:dyDescent="0.25">
      <c r="A88" s="71" t="s">
        <v>842</v>
      </c>
      <c r="B88" s="72" t="s">
        <v>843</v>
      </c>
      <c r="C88" s="72" t="s">
        <v>700</v>
      </c>
    </row>
    <row r="89" spans="1:3" x14ac:dyDescent="0.25">
      <c r="A89" s="104" t="s">
        <v>852</v>
      </c>
      <c r="B89" s="51"/>
      <c r="C89" s="51"/>
    </row>
    <row r="90" spans="1:3" ht="30" x14ac:dyDescent="0.25">
      <c r="A90" s="102" t="s">
        <v>695</v>
      </c>
      <c r="B90" s="103" t="s">
        <v>696</v>
      </c>
      <c r="C90" s="70" t="s">
        <v>697</v>
      </c>
    </row>
    <row r="91" spans="1:3" x14ac:dyDescent="0.25">
      <c r="A91" s="71" t="s">
        <v>845</v>
      </c>
      <c r="B91" s="72" t="s">
        <v>699</v>
      </c>
      <c r="C91" s="72" t="s">
        <v>700</v>
      </c>
    </row>
    <row r="92" spans="1:3" x14ac:dyDescent="0.25">
      <c r="A92" s="69" t="s">
        <v>846</v>
      </c>
      <c r="B92" s="70" t="s">
        <v>847</v>
      </c>
      <c r="C92" s="70" t="s">
        <v>700</v>
      </c>
    </row>
    <row r="93" spans="1:3" x14ac:dyDescent="0.25">
      <c r="A93" s="71" t="s">
        <v>848</v>
      </c>
      <c r="B93" s="72" t="s">
        <v>849</v>
      </c>
      <c r="C93" s="72" t="s">
        <v>700</v>
      </c>
    </row>
    <row r="94" spans="1:3" x14ac:dyDescent="0.25">
      <c r="A94" s="69" t="s">
        <v>850</v>
      </c>
      <c r="B94" s="70" t="s">
        <v>851</v>
      </c>
      <c r="C94" s="70" t="s">
        <v>700</v>
      </c>
    </row>
    <row r="95" spans="1:3" x14ac:dyDescent="0.25">
      <c r="A95" s="50" t="s">
        <v>860</v>
      </c>
      <c r="B95" s="51"/>
      <c r="C95" s="51"/>
    </row>
    <row r="96" spans="1:3" ht="30" x14ac:dyDescent="0.25">
      <c r="A96" s="102" t="s">
        <v>695</v>
      </c>
      <c r="B96" s="103" t="s">
        <v>696</v>
      </c>
      <c r="C96" s="70" t="s">
        <v>697</v>
      </c>
    </row>
    <row r="97" spans="1:3" x14ac:dyDescent="0.25">
      <c r="A97" s="71" t="s">
        <v>853</v>
      </c>
      <c r="B97" s="72" t="s">
        <v>699</v>
      </c>
      <c r="C97" s="72" t="s">
        <v>700</v>
      </c>
    </row>
    <row r="98" spans="1:3" x14ac:dyDescent="0.25">
      <c r="A98" s="69" t="s">
        <v>854</v>
      </c>
      <c r="B98" s="70" t="s">
        <v>855</v>
      </c>
      <c r="C98" s="70" t="s">
        <v>700</v>
      </c>
    </row>
    <row r="99" spans="1:3" x14ac:dyDescent="0.25">
      <c r="A99" s="71" t="s">
        <v>856</v>
      </c>
      <c r="B99" s="72" t="s">
        <v>857</v>
      </c>
      <c r="C99" s="72" t="s">
        <v>700</v>
      </c>
    </row>
    <row r="100" spans="1:3" x14ac:dyDescent="0.25">
      <c r="A100" s="69" t="s">
        <v>858</v>
      </c>
      <c r="B100" s="70" t="s">
        <v>859</v>
      </c>
      <c r="C100" s="70" t="s">
        <v>700</v>
      </c>
    </row>
    <row r="101" spans="1:3" x14ac:dyDescent="0.25">
      <c r="A101" s="50" t="s">
        <v>861</v>
      </c>
      <c r="B101" s="51"/>
      <c r="C101" s="51"/>
    </row>
    <row r="102" spans="1:3" ht="30" x14ac:dyDescent="0.25">
      <c r="A102" s="102" t="s">
        <v>695</v>
      </c>
      <c r="B102" s="103" t="s">
        <v>696</v>
      </c>
      <c r="C102" s="70" t="s">
        <v>697</v>
      </c>
    </row>
    <row r="103" spans="1:3" x14ac:dyDescent="0.25">
      <c r="A103" s="71" t="s">
        <v>862</v>
      </c>
      <c r="B103" s="72" t="s">
        <v>699</v>
      </c>
      <c r="C103" s="72" t="s">
        <v>700</v>
      </c>
    </row>
    <row r="104" spans="1:3" x14ac:dyDescent="0.25">
      <c r="A104" s="69" t="s">
        <v>863</v>
      </c>
      <c r="B104" s="70" t="s">
        <v>864</v>
      </c>
      <c r="C104" s="70" t="s">
        <v>700</v>
      </c>
    </row>
    <row r="105" spans="1:3" x14ac:dyDescent="0.25">
      <c r="A105" s="71" t="s">
        <v>865</v>
      </c>
      <c r="B105" s="72" t="s">
        <v>866</v>
      </c>
      <c r="C105" s="72" t="s">
        <v>700</v>
      </c>
    </row>
    <row r="106" spans="1:3" x14ac:dyDescent="0.25">
      <c r="A106" s="69" t="s">
        <v>867</v>
      </c>
      <c r="B106" s="70" t="s">
        <v>868</v>
      </c>
      <c r="C106" s="70" t="s">
        <v>700</v>
      </c>
    </row>
    <row r="107" spans="1:3" x14ac:dyDescent="0.25">
      <c r="A107" s="71" t="s">
        <v>869</v>
      </c>
      <c r="B107" s="72" t="s">
        <v>870</v>
      </c>
      <c r="C107" s="72" t="s">
        <v>700</v>
      </c>
    </row>
    <row r="108" spans="1:3" x14ac:dyDescent="0.25">
      <c r="A108" s="69" t="s">
        <v>871</v>
      </c>
      <c r="B108" s="70" t="s">
        <v>872</v>
      </c>
      <c r="C108" s="70" t="s">
        <v>700</v>
      </c>
    </row>
    <row r="109" spans="1:3" x14ac:dyDescent="0.25">
      <c r="A109" s="71" t="s">
        <v>873</v>
      </c>
      <c r="B109" s="72" t="s">
        <v>874</v>
      </c>
      <c r="C109" s="72" t="s">
        <v>700</v>
      </c>
    </row>
    <row r="110" spans="1:3" x14ac:dyDescent="0.25">
      <c r="A110" s="69" t="s">
        <v>875</v>
      </c>
      <c r="B110" s="70" t="s">
        <v>876</v>
      </c>
      <c r="C110" s="70" t="s">
        <v>700</v>
      </c>
    </row>
    <row r="111" spans="1:3" x14ac:dyDescent="0.25">
      <c r="A111" s="71" t="s">
        <v>877</v>
      </c>
      <c r="B111" s="72" t="s">
        <v>878</v>
      </c>
      <c r="C111" s="72" t="s">
        <v>700</v>
      </c>
    </row>
    <row r="112" spans="1:3" x14ac:dyDescent="0.25">
      <c r="A112" s="69" t="s">
        <v>879</v>
      </c>
      <c r="B112" s="70" t="s">
        <v>880</v>
      </c>
      <c r="C112" s="70" t="s">
        <v>700</v>
      </c>
    </row>
    <row r="113" spans="1:3" x14ac:dyDescent="0.25">
      <c r="A113" s="50" t="s">
        <v>892</v>
      </c>
      <c r="B113" s="51"/>
      <c r="C113" s="51"/>
    </row>
    <row r="114" spans="1:3" ht="30" x14ac:dyDescent="0.25">
      <c r="A114" s="102" t="s">
        <v>695</v>
      </c>
      <c r="B114" s="103" t="s">
        <v>696</v>
      </c>
      <c r="C114" s="70" t="s">
        <v>697</v>
      </c>
    </row>
    <row r="115" spans="1:3" x14ac:dyDescent="0.25">
      <c r="A115" s="71" t="s">
        <v>881</v>
      </c>
      <c r="B115" s="72" t="s">
        <v>699</v>
      </c>
      <c r="C115" s="72" t="s">
        <v>700</v>
      </c>
    </row>
    <row r="116" spans="1:3" x14ac:dyDescent="0.25">
      <c r="A116" s="69" t="s">
        <v>882</v>
      </c>
      <c r="B116" s="70" t="s">
        <v>883</v>
      </c>
      <c r="C116" s="70" t="s">
        <v>700</v>
      </c>
    </row>
    <row r="117" spans="1:3" x14ac:dyDescent="0.25">
      <c r="A117" s="71" t="s">
        <v>884</v>
      </c>
      <c r="B117" s="72" t="s">
        <v>885</v>
      </c>
      <c r="C117" s="72" t="s">
        <v>700</v>
      </c>
    </row>
    <row r="118" spans="1:3" x14ac:dyDescent="0.25">
      <c r="A118" s="69" t="s">
        <v>886</v>
      </c>
      <c r="B118" s="70" t="s">
        <v>887</v>
      </c>
      <c r="C118" s="70" t="s">
        <v>700</v>
      </c>
    </row>
    <row r="119" spans="1:3" x14ac:dyDescent="0.25">
      <c r="A119" s="71" t="s">
        <v>888</v>
      </c>
      <c r="B119" s="72" t="s">
        <v>889</v>
      </c>
      <c r="C119" s="72" t="s">
        <v>700</v>
      </c>
    </row>
    <row r="120" spans="1:3" x14ac:dyDescent="0.25">
      <c r="A120" s="69" t="s">
        <v>890</v>
      </c>
      <c r="B120" s="70" t="s">
        <v>891</v>
      </c>
      <c r="C120" s="70" t="s">
        <v>700</v>
      </c>
    </row>
    <row r="121" spans="1:3" x14ac:dyDescent="0.25">
      <c r="A121" s="50" t="s">
        <v>967</v>
      </c>
      <c r="B121" s="51"/>
      <c r="C121" s="51"/>
    </row>
    <row r="122" spans="1:3" ht="30" x14ac:dyDescent="0.25">
      <c r="A122" s="105" t="s">
        <v>695</v>
      </c>
      <c r="B122" s="106" t="s">
        <v>696</v>
      </c>
      <c r="C122" s="72" t="s">
        <v>697</v>
      </c>
    </row>
    <row r="123" spans="1:3" x14ac:dyDescent="0.25">
      <c r="A123" s="69" t="s">
        <v>893</v>
      </c>
      <c r="B123" s="70" t="s">
        <v>894</v>
      </c>
      <c r="C123" s="70"/>
    </row>
    <row r="124" spans="1:3" x14ac:dyDescent="0.25">
      <c r="A124" s="71" t="s">
        <v>895</v>
      </c>
      <c r="B124" s="72" t="s">
        <v>896</v>
      </c>
      <c r="C124" s="72"/>
    </row>
    <row r="125" spans="1:3" x14ac:dyDescent="0.25">
      <c r="A125" s="69" t="s">
        <v>897</v>
      </c>
      <c r="B125" s="70" t="s">
        <v>898</v>
      </c>
      <c r="C125" s="70"/>
    </row>
    <row r="126" spans="1:3" x14ac:dyDescent="0.25">
      <c r="A126" s="71" t="s">
        <v>899</v>
      </c>
      <c r="B126" s="72" t="s">
        <v>900</v>
      </c>
      <c r="C126" s="72"/>
    </row>
    <row r="127" spans="1:3" x14ac:dyDescent="0.25">
      <c r="A127" s="69" t="s">
        <v>901</v>
      </c>
      <c r="B127" s="70" t="s">
        <v>902</v>
      </c>
      <c r="C127" s="70"/>
    </row>
    <row r="128" spans="1:3" x14ac:dyDescent="0.25">
      <c r="A128" s="71" t="s">
        <v>903</v>
      </c>
      <c r="B128" s="72" t="s">
        <v>904</v>
      </c>
      <c r="C128" s="72"/>
    </row>
    <row r="129" spans="1:3" x14ac:dyDescent="0.25">
      <c r="A129" s="69" t="s">
        <v>905</v>
      </c>
      <c r="B129" s="70" t="s">
        <v>906</v>
      </c>
      <c r="C129" s="70"/>
    </row>
    <row r="130" spans="1:3" x14ac:dyDescent="0.25">
      <c r="A130" s="71" t="s">
        <v>907</v>
      </c>
      <c r="B130" s="72" t="s">
        <v>908</v>
      </c>
      <c r="C130" s="72"/>
    </row>
    <row r="131" spans="1:3" x14ac:dyDescent="0.25">
      <c r="A131" s="69" t="s">
        <v>909</v>
      </c>
      <c r="B131" s="70" t="s">
        <v>910</v>
      </c>
      <c r="C131" s="70"/>
    </row>
    <row r="132" spans="1:3" x14ac:dyDescent="0.25">
      <c r="A132" s="71" t="s">
        <v>911</v>
      </c>
      <c r="B132" s="72" t="s">
        <v>912</v>
      </c>
      <c r="C132" s="72"/>
    </row>
    <row r="133" spans="1:3" x14ac:dyDescent="0.25">
      <c r="A133" s="69" t="s">
        <v>913</v>
      </c>
      <c r="B133" s="70" t="s">
        <v>914</v>
      </c>
      <c r="C133" s="70"/>
    </row>
    <row r="134" spans="1:3" x14ac:dyDescent="0.25">
      <c r="A134" s="71" t="s">
        <v>915</v>
      </c>
      <c r="B134" s="72" t="s">
        <v>916</v>
      </c>
      <c r="C134" s="72"/>
    </row>
    <row r="135" spans="1:3" x14ac:dyDescent="0.25">
      <c r="A135" s="69" t="s">
        <v>917</v>
      </c>
      <c r="B135" s="70" t="s">
        <v>918</v>
      </c>
      <c r="C135" s="70"/>
    </row>
    <row r="136" spans="1:3" x14ac:dyDescent="0.25">
      <c r="A136" s="71" t="s">
        <v>919</v>
      </c>
      <c r="B136" s="72" t="s">
        <v>920</v>
      </c>
      <c r="C136" s="72"/>
    </row>
    <row r="137" spans="1:3" x14ac:dyDescent="0.25">
      <c r="A137" s="69" t="s">
        <v>921</v>
      </c>
      <c r="B137" s="70" t="s">
        <v>922</v>
      </c>
      <c r="C137" s="70"/>
    </row>
    <row r="138" spans="1:3" x14ac:dyDescent="0.25">
      <c r="A138" s="71" t="s">
        <v>923</v>
      </c>
      <c r="B138" s="72" t="s">
        <v>924</v>
      </c>
      <c r="C138" s="72"/>
    </row>
    <row r="139" spans="1:3" x14ac:dyDescent="0.25">
      <c r="A139" s="69" t="s">
        <v>925</v>
      </c>
      <c r="B139" s="70" t="s">
        <v>926</v>
      </c>
      <c r="C139" s="70"/>
    </row>
    <row r="140" spans="1:3" x14ac:dyDescent="0.25">
      <c r="A140" s="71" t="s">
        <v>927</v>
      </c>
      <c r="B140" s="72" t="s">
        <v>928</v>
      </c>
      <c r="C140" s="72"/>
    </row>
    <row r="141" spans="1:3" x14ac:dyDescent="0.25">
      <c r="A141" s="69" t="s">
        <v>929</v>
      </c>
      <c r="B141" s="70" t="s">
        <v>930</v>
      </c>
      <c r="C141" s="70"/>
    </row>
    <row r="142" spans="1:3" x14ac:dyDescent="0.25">
      <c r="A142" s="71" t="s">
        <v>931</v>
      </c>
      <c r="B142" s="72" t="s">
        <v>932</v>
      </c>
      <c r="C142" s="72"/>
    </row>
    <row r="143" spans="1:3" x14ac:dyDescent="0.25">
      <c r="A143" s="69" t="s">
        <v>933</v>
      </c>
      <c r="B143" s="70" t="s">
        <v>934</v>
      </c>
      <c r="C143" s="70"/>
    </row>
    <row r="144" spans="1:3" x14ac:dyDescent="0.25">
      <c r="A144" s="71" t="s">
        <v>935</v>
      </c>
      <c r="B144" s="72" t="s">
        <v>936</v>
      </c>
      <c r="C144" s="72"/>
    </row>
    <row r="145" spans="1:3" x14ac:dyDescent="0.25">
      <c r="A145" s="69" t="s">
        <v>937</v>
      </c>
      <c r="B145" s="70" t="s">
        <v>938</v>
      </c>
      <c r="C145" s="70"/>
    </row>
    <row r="146" spans="1:3" x14ac:dyDescent="0.25">
      <c r="A146" s="71" t="s">
        <v>939</v>
      </c>
      <c r="B146" s="72" t="s">
        <v>940</v>
      </c>
      <c r="C146" s="72"/>
    </row>
    <row r="147" spans="1:3" x14ac:dyDescent="0.25">
      <c r="A147" s="69" t="s">
        <v>941</v>
      </c>
      <c r="B147" s="70" t="s">
        <v>942</v>
      </c>
      <c r="C147" s="70"/>
    </row>
    <row r="148" spans="1:3" x14ac:dyDescent="0.25">
      <c r="A148" s="71" t="s">
        <v>943</v>
      </c>
      <c r="B148" s="72" t="s">
        <v>944</v>
      </c>
      <c r="C148" s="72"/>
    </row>
    <row r="149" spans="1:3" x14ac:dyDescent="0.25">
      <c r="A149" s="69" t="s">
        <v>945</v>
      </c>
      <c r="B149" s="70" t="s">
        <v>946</v>
      </c>
      <c r="C149" s="70"/>
    </row>
    <row r="150" spans="1:3" x14ac:dyDescent="0.25">
      <c r="A150" s="71" t="s">
        <v>947</v>
      </c>
      <c r="B150" s="72" t="s">
        <v>948</v>
      </c>
      <c r="C150" s="72"/>
    </row>
    <row r="151" spans="1:3" x14ac:dyDescent="0.25">
      <c r="A151" s="69" t="s">
        <v>949</v>
      </c>
      <c r="B151" s="70" t="s">
        <v>950</v>
      </c>
      <c r="C151" s="70"/>
    </row>
    <row r="152" spans="1:3" x14ac:dyDescent="0.25">
      <c r="A152" s="71" t="s">
        <v>951</v>
      </c>
      <c r="B152" s="72" t="s">
        <v>952</v>
      </c>
      <c r="C152" s="72"/>
    </row>
    <row r="153" spans="1:3" x14ac:dyDescent="0.25">
      <c r="A153" s="69" t="s">
        <v>953</v>
      </c>
      <c r="B153" s="70" t="s">
        <v>954</v>
      </c>
      <c r="C153" s="70"/>
    </row>
    <row r="154" spans="1:3" x14ac:dyDescent="0.25">
      <c r="A154" s="71" t="s">
        <v>955</v>
      </c>
      <c r="B154" s="72" t="s">
        <v>956</v>
      </c>
      <c r="C154" s="72"/>
    </row>
    <row r="155" spans="1:3" x14ac:dyDescent="0.25">
      <c r="A155" s="69" t="s">
        <v>957</v>
      </c>
      <c r="B155" s="70" t="s">
        <v>958</v>
      </c>
      <c r="C155" s="70"/>
    </row>
    <row r="156" spans="1:3" x14ac:dyDescent="0.25">
      <c r="A156" s="71" t="s">
        <v>959</v>
      </c>
      <c r="B156" s="72" t="s">
        <v>960</v>
      </c>
      <c r="C156" s="72"/>
    </row>
    <row r="157" spans="1:3" x14ac:dyDescent="0.25">
      <c r="A157" s="69" t="s">
        <v>961</v>
      </c>
      <c r="B157" s="70" t="s">
        <v>962</v>
      </c>
      <c r="C157" s="70"/>
    </row>
    <row r="158" spans="1:3" x14ac:dyDescent="0.25">
      <c r="A158" s="71" t="s">
        <v>963</v>
      </c>
      <c r="B158" s="72" t="s">
        <v>964</v>
      </c>
      <c r="C158" s="72"/>
    </row>
    <row r="159" spans="1:3" x14ac:dyDescent="0.25">
      <c r="A159" s="69" t="s">
        <v>965</v>
      </c>
      <c r="B159" s="70" t="s">
        <v>966</v>
      </c>
      <c r="C159" s="70"/>
    </row>
    <row r="160" spans="1:3" x14ac:dyDescent="0.25">
      <c r="A160" s="50" t="s">
        <v>985</v>
      </c>
      <c r="B160" s="51"/>
      <c r="C160" s="51"/>
    </row>
    <row r="161" spans="1:3" ht="30" x14ac:dyDescent="0.25">
      <c r="A161" s="102" t="s">
        <v>695</v>
      </c>
      <c r="B161" s="103" t="s">
        <v>696</v>
      </c>
      <c r="C161" s="70" t="s">
        <v>697</v>
      </c>
    </row>
    <row r="162" spans="1:3" x14ac:dyDescent="0.25">
      <c r="A162" s="71" t="s">
        <v>968</v>
      </c>
      <c r="B162" s="72" t="s">
        <v>699</v>
      </c>
      <c r="C162" s="72" t="s">
        <v>700</v>
      </c>
    </row>
    <row r="163" spans="1:3" x14ac:dyDescent="0.25">
      <c r="A163" s="69" t="s">
        <v>969</v>
      </c>
      <c r="B163" s="70" t="s">
        <v>970</v>
      </c>
      <c r="C163" s="70" t="s">
        <v>700</v>
      </c>
    </row>
    <row r="164" spans="1:3" x14ac:dyDescent="0.25">
      <c r="A164" s="71" t="s">
        <v>971</v>
      </c>
      <c r="B164" s="72" t="s">
        <v>972</v>
      </c>
      <c r="C164" s="72" t="s">
        <v>700</v>
      </c>
    </row>
    <row r="165" spans="1:3" x14ac:dyDescent="0.25">
      <c r="A165" s="69" t="s">
        <v>973</v>
      </c>
      <c r="B165" s="70" t="s">
        <v>974</v>
      </c>
      <c r="C165" s="70" t="s">
        <v>700</v>
      </c>
    </row>
    <row r="166" spans="1:3" x14ac:dyDescent="0.25">
      <c r="A166" s="71" t="s">
        <v>975</v>
      </c>
      <c r="B166" s="72" t="s">
        <v>976</v>
      </c>
      <c r="C166" s="72" t="s">
        <v>700</v>
      </c>
    </row>
    <row r="167" spans="1:3" x14ac:dyDescent="0.25">
      <c r="A167" s="69" t="s">
        <v>977</v>
      </c>
      <c r="B167" s="70" t="s">
        <v>978</v>
      </c>
      <c r="C167" s="70" t="s">
        <v>700</v>
      </c>
    </row>
    <row r="168" spans="1:3" x14ac:dyDescent="0.25">
      <c r="A168" s="71" t="s">
        <v>979</v>
      </c>
      <c r="B168" s="72" t="s">
        <v>980</v>
      </c>
      <c r="C168" s="72" t="s">
        <v>700</v>
      </c>
    </row>
    <row r="169" spans="1:3" x14ac:dyDescent="0.25">
      <c r="A169" s="69" t="s">
        <v>981</v>
      </c>
      <c r="B169" s="70" t="s">
        <v>982</v>
      </c>
      <c r="C169" s="70" t="s">
        <v>700</v>
      </c>
    </row>
    <row r="170" spans="1:3" x14ac:dyDescent="0.25">
      <c r="A170" s="71" t="s">
        <v>983</v>
      </c>
      <c r="B170" s="72" t="s">
        <v>984</v>
      </c>
      <c r="C170" s="72" t="s">
        <v>700</v>
      </c>
    </row>
    <row r="171" spans="1:3" x14ac:dyDescent="0.25">
      <c r="A171" s="104" t="s">
        <v>1024</v>
      </c>
      <c r="B171" s="51"/>
      <c r="C171" s="51"/>
    </row>
    <row r="172" spans="1:3" ht="30" x14ac:dyDescent="0.25">
      <c r="A172" s="102" t="s">
        <v>695</v>
      </c>
      <c r="B172" s="103" t="s">
        <v>696</v>
      </c>
      <c r="C172" s="70" t="s">
        <v>697</v>
      </c>
    </row>
    <row r="173" spans="1:3" x14ac:dyDescent="0.25">
      <c r="A173" s="71" t="s">
        <v>986</v>
      </c>
      <c r="B173" s="72" t="s">
        <v>987</v>
      </c>
      <c r="C173" s="72"/>
    </row>
    <row r="174" spans="1:3" x14ac:dyDescent="0.25">
      <c r="A174" s="69" t="s">
        <v>988</v>
      </c>
      <c r="B174" s="70" t="s">
        <v>989</v>
      </c>
      <c r="C174" s="70"/>
    </row>
    <row r="175" spans="1:3" x14ac:dyDescent="0.25">
      <c r="A175" s="71" t="s">
        <v>990</v>
      </c>
      <c r="B175" s="72" t="s">
        <v>991</v>
      </c>
      <c r="C175" s="72"/>
    </row>
    <row r="176" spans="1:3" x14ac:dyDescent="0.25">
      <c r="A176" s="69" t="s">
        <v>992</v>
      </c>
      <c r="B176" s="70" t="s">
        <v>993</v>
      </c>
      <c r="C176" s="70"/>
    </row>
    <row r="177" spans="1:3" x14ac:dyDescent="0.25">
      <c r="A177" s="71" t="s">
        <v>994</v>
      </c>
      <c r="B177" s="72" t="s">
        <v>989</v>
      </c>
      <c r="C177" s="72"/>
    </row>
    <row r="178" spans="1:3" x14ac:dyDescent="0.25">
      <c r="A178" s="69" t="s">
        <v>995</v>
      </c>
      <c r="B178" s="70" t="s">
        <v>991</v>
      </c>
      <c r="C178" s="70"/>
    </row>
    <row r="179" spans="1:3" x14ac:dyDescent="0.25">
      <c r="A179" s="71" t="s">
        <v>996</v>
      </c>
      <c r="B179" s="72" t="s">
        <v>997</v>
      </c>
      <c r="C179" s="72"/>
    </row>
    <row r="180" spans="1:3" x14ac:dyDescent="0.25">
      <c r="A180" s="69" t="s">
        <v>998</v>
      </c>
      <c r="B180" s="70" t="s">
        <v>999</v>
      </c>
      <c r="C180" s="70"/>
    </row>
    <row r="181" spans="1:3" x14ac:dyDescent="0.25">
      <c r="A181" s="71" t="s">
        <v>1000</v>
      </c>
      <c r="B181" s="72" t="s">
        <v>1001</v>
      </c>
      <c r="C181" s="72"/>
    </row>
    <row r="182" spans="1:3" x14ac:dyDescent="0.25">
      <c r="A182" s="69" t="s">
        <v>1002</v>
      </c>
      <c r="B182" s="70" t="s">
        <v>1003</v>
      </c>
      <c r="C182" s="70"/>
    </row>
    <row r="183" spans="1:3" x14ac:dyDescent="0.25">
      <c r="A183" s="71" t="s">
        <v>1004</v>
      </c>
      <c r="B183" s="72" t="s">
        <v>1005</v>
      </c>
      <c r="C183" s="72"/>
    </row>
    <row r="184" spans="1:3" x14ac:dyDescent="0.25">
      <c r="A184" s="69" t="s">
        <v>1006</v>
      </c>
      <c r="B184" s="70" t="s">
        <v>1007</v>
      </c>
      <c r="C184" s="70"/>
    </row>
    <row r="185" spans="1:3" x14ac:dyDescent="0.25">
      <c r="A185" s="71" t="s">
        <v>1008</v>
      </c>
      <c r="B185" s="72" t="s">
        <v>1009</v>
      </c>
      <c r="C185" s="72"/>
    </row>
    <row r="186" spans="1:3" x14ac:dyDescent="0.25">
      <c r="A186" s="69" t="s">
        <v>1010</v>
      </c>
      <c r="B186" s="70" t="s">
        <v>1011</v>
      </c>
      <c r="C186" s="70"/>
    </row>
    <row r="187" spans="1:3" x14ac:dyDescent="0.25">
      <c r="A187" s="71" t="s">
        <v>1012</v>
      </c>
      <c r="B187" s="72" t="s">
        <v>1013</v>
      </c>
      <c r="C187" s="72"/>
    </row>
    <row r="188" spans="1:3" x14ac:dyDescent="0.25">
      <c r="A188" s="69" t="s">
        <v>1014</v>
      </c>
      <c r="B188" s="70" t="s">
        <v>1015</v>
      </c>
      <c r="C188" s="70"/>
    </row>
    <row r="189" spans="1:3" x14ac:dyDescent="0.25">
      <c r="A189" s="71" t="s">
        <v>1016</v>
      </c>
      <c r="B189" s="72" t="s">
        <v>1017</v>
      </c>
      <c r="C189" s="72"/>
    </row>
    <row r="190" spans="1:3" x14ac:dyDescent="0.25">
      <c r="A190" s="69" t="s">
        <v>1018</v>
      </c>
      <c r="B190" s="70" t="s">
        <v>1019</v>
      </c>
      <c r="C190" s="70"/>
    </row>
    <row r="191" spans="1:3" x14ac:dyDescent="0.25">
      <c r="A191" s="71" t="s">
        <v>1020</v>
      </c>
      <c r="B191" s="72" t="s">
        <v>1021</v>
      </c>
      <c r="C191" s="72"/>
    </row>
    <row r="192" spans="1:3" x14ac:dyDescent="0.25">
      <c r="A192" s="69" t="s">
        <v>1022</v>
      </c>
      <c r="B192" s="70" t="s">
        <v>1023</v>
      </c>
      <c r="C192" s="70"/>
    </row>
    <row r="193" spans="1:3" x14ac:dyDescent="0.25">
      <c r="A193" s="50" t="s">
        <v>1040</v>
      </c>
      <c r="B193" s="51"/>
      <c r="C193" s="51"/>
    </row>
    <row r="194" spans="1:3" ht="30" x14ac:dyDescent="0.25">
      <c r="A194" s="102" t="s">
        <v>695</v>
      </c>
      <c r="B194" s="103" t="s">
        <v>696</v>
      </c>
      <c r="C194" s="70" t="s">
        <v>697</v>
      </c>
    </row>
    <row r="195" spans="1:3" x14ac:dyDescent="0.25">
      <c r="A195" s="71" t="s">
        <v>1025</v>
      </c>
      <c r="B195" s="72" t="s">
        <v>699</v>
      </c>
      <c r="C195" s="72" t="s">
        <v>700</v>
      </c>
    </row>
    <row r="196" spans="1:3" x14ac:dyDescent="0.25">
      <c r="A196" s="69" t="s">
        <v>1026</v>
      </c>
      <c r="B196" s="70" t="s">
        <v>1027</v>
      </c>
      <c r="C196" s="70" t="s">
        <v>700</v>
      </c>
    </row>
    <row r="197" spans="1:3" x14ac:dyDescent="0.25">
      <c r="A197" s="71" t="s">
        <v>1028</v>
      </c>
      <c r="B197" s="72" t="s">
        <v>1029</v>
      </c>
      <c r="C197" s="72" t="s">
        <v>700</v>
      </c>
    </row>
    <row r="198" spans="1:3" x14ac:dyDescent="0.25">
      <c r="A198" s="69" t="s">
        <v>1030</v>
      </c>
      <c r="B198" s="70" t="s">
        <v>1031</v>
      </c>
      <c r="C198" s="70" t="s">
        <v>700</v>
      </c>
    </row>
    <row r="199" spans="1:3" x14ac:dyDescent="0.25">
      <c r="A199" s="71" t="s">
        <v>1032</v>
      </c>
      <c r="B199" s="72" t="s">
        <v>1033</v>
      </c>
      <c r="C199" s="72" t="s">
        <v>700</v>
      </c>
    </row>
    <row r="200" spans="1:3" x14ac:dyDescent="0.25">
      <c r="A200" s="69" t="s">
        <v>1034</v>
      </c>
      <c r="B200" s="70" t="s">
        <v>1035</v>
      </c>
      <c r="C200" s="70" t="s">
        <v>700</v>
      </c>
    </row>
    <row r="201" spans="1:3" x14ac:dyDescent="0.25">
      <c r="A201" s="71" t="s">
        <v>1036</v>
      </c>
      <c r="B201" s="72" t="s">
        <v>1037</v>
      </c>
      <c r="C201" s="72" t="s">
        <v>700</v>
      </c>
    </row>
    <row r="202" spans="1:3" x14ac:dyDescent="0.25">
      <c r="A202" s="69" t="s">
        <v>1038</v>
      </c>
      <c r="B202" s="70" t="s">
        <v>1039</v>
      </c>
      <c r="C202" s="70" t="s">
        <v>700</v>
      </c>
    </row>
    <row r="203" spans="1:3" x14ac:dyDescent="0.25">
      <c r="A203" s="50" t="s">
        <v>1058</v>
      </c>
      <c r="B203" s="51"/>
      <c r="C203" s="51"/>
    </row>
    <row r="204" spans="1:3" ht="30" x14ac:dyDescent="0.25">
      <c r="A204" s="102" t="s">
        <v>695</v>
      </c>
      <c r="B204" s="103" t="s">
        <v>696</v>
      </c>
      <c r="C204" s="70" t="s">
        <v>697</v>
      </c>
    </row>
    <row r="205" spans="1:3" x14ac:dyDescent="0.25">
      <c r="A205" s="71" t="s">
        <v>1041</v>
      </c>
      <c r="B205" s="72" t="s">
        <v>699</v>
      </c>
      <c r="C205" s="72" t="s">
        <v>700</v>
      </c>
    </row>
    <row r="206" spans="1:3" x14ac:dyDescent="0.25">
      <c r="A206" s="69" t="s">
        <v>1042</v>
      </c>
      <c r="B206" s="70" t="s">
        <v>1043</v>
      </c>
      <c r="C206" s="70" t="s">
        <v>700</v>
      </c>
    </row>
    <row r="207" spans="1:3" x14ac:dyDescent="0.25">
      <c r="A207" s="71" t="s">
        <v>1044</v>
      </c>
      <c r="B207" s="72" t="s">
        <v>1045</v>
      </c>
      <c r="C207" s="72" t="s">
        <v>700</v>
      </c>
    </row>
    <row r="208" spans="1:3" x14ac:dyDescent="0.25">
      <c r="A208" s="69" t="s">
        <v>1046</v>
      </c>
      <c r="B208" s="70" t="s">
        <v>1047</v>
      </c>
      <c r="C208" s="70" t="s">
        <v>700</v>
      </c>
    </row>
    <row r="209" spans="1:3" x14ac:dyDescent="0.25">
      <c r="A209" s="71" t="s">
        <v>1048</v>
      </c>
      <c r="B209" s="72" t="s">
        <v>1049</v>
      </c>
      <c r="C209" s="72" t="s">
        <v>700</v>
      </c>
    </row>
    <row r="210" spans="1:3" x14ac:dyDescent="0.25">
      <c r="A210" s="69" t="s">
        <v>1050</v>
      </c>
      <c r="B210" s="70" t="s">
        <v>1051</v>
      </c>
      <c r="C210" s="70" t="s">
        <v>700</v>
      </c>
    </row>
    <row r="211" spans="1:3" x14ac:dyDescent="0.25">
      <c r="A211" s="71" t="s">
        <v>1052</v>
      </c>
      <c r="B211" s="72" t="s">
        <v>1053</v>
      </c>
      <c r="C211" s="72" t="s">
        <v>700</v>
      </c>
    </row>
    <row r="212" spans="1:3" x14ac:dyDescent="0.25">
      <c r="A212" s="69" t="s">
        <v>1054</v>
      </c>
      <c r="B212" s="70" t="s">
        <v>1055</v>
      </c>
      <c r="C212" s="70" t="s">
        <v>700</v>
      </c>
    </row>
    <row r="213" spans="1:3" x14ac:dyDescent="0.25">
      <c r="A213" s="71" t="s">
        <v>1056</v>
      </c>
      <c r="B213" s="72" t="s">
        <v>1057</v>
      </c>
      <c r="C213" s="72" t="s">
        <v>700</v>
      </c>
    </row>
    <row r="214" spans="1:3" x14ac:dyDescent="0.25">
      <c r="A214" s="104" t="s">
        <v>1078</v>
      </c>
      <c r="B214" s="51"/>
      <c r="C214" s="51"/>
    </row>
    <row r="215" spans="1:3" ht="30" x14ac:dyDescent="0.25">
      <c r="A215" s="102" t="s">
        <v>695</v>
      </c>
      <c r="B215" s="103" t="s">
        <v>696</v>
      </c>
      <c r="C215" s="70" t="s">
        <v>697</v>
      </c>
    </row>
    <row r="216" spans="1:3" x14ac:dyDescent="0.25">
      <c r="A216" s="71" t="s">
        <v>1059</v>
      </c>
      <c r="B216" s="72" t="s">
        <v>699</v>
      </c>
      <c r="C216" s="72" t="s">
        <v>700</v>
      </c>
    </row>
    <row r="217" spans="1:3" x14ac:dyDescent="0.25">
      <c r="A217" s="69" t="s">
        <v>1060</v>
      </c>
      <c r="B217" s="70" t="s">
        <v>1061</v>
      </c>
      <c r="C217" s="70" t="s">
        <v>700</v>
      </c>
    </row>
    <row r="218" spans="1:3" x14ac:dyDescent="0.25">
      <c r="A218" s="71" t="s">
        <v>1062</v>
      </c>
      <c r="B218" s="72" t="s">
        <v>1063</v>
      </c>
      <c r="C218" s="72" t="s">
        <v>700</v>
      </c>
    </row>
    <row r="219" spans="1:3" x14ac:dyDescent="0.25">
      <c r="A219" s="69" t="s">
        <v>1064</v>
      </c>
      <c r="B219" s="70" t="s">
        <v>1065</v>
      </c>
      <c r="C219" s="70" t="s">
        <v>700</v>
      </c>
    </row>
    <row r="220" spans="1:3" x14ac:dyDescent="0.25">
      <c r="A220" s="71" t="s">
        <v>1066</v>
      </c>
      <c r="B220" s="72" t="s">
        <v>1067</v>
      </c>
      <c r="C220" s="72" t="s">
        <v>700</v>
      </c>
    </row>
    <row r="221" spans="1:3" x14ac:dyDescent="0.25">
      <c r="A221" s="69" t="s">
        <v>1068</v>
      </c>
      <c r="B221" s="70" t="s">
        <v>1069</v>
      </c>
      <c r="C221" s="70" t="s">
        <v>700</v>
      </c>
    </row>
    <row r="222" spans="1:3" x14ac:dyDescent="0.25">
      <c r="A222" s="71" t="s">
        <v>1070</v>
      </c>
      <c r="B222" s="72" t="s">
        <v>1071</v>
      </c>
      <c r="C222" s="72" t="s">
        <v>700</v>
      </c>
    </row>
    <row r="223" spans="1:3" x14ac:dyDescent="0.25">
      <c r="A223" s="69" t="s">
        <v>1072</v>
      </c>
      <c r="B223" s="70" t="s">
        <v>1073</v>
      </c>
      <c r="C223" s="70" t="s">
        <v>700</v>
      </c>
    </row>
    <row r="224" spans="1:3" x14ac:dyDescent="0.25">
      <c r="A224" s="71" t="s">
        <v>1074</v>
      </c>
      <c r="B224" s="72" t="s">
        <v>1075</v>
      </c>
      <c r="C224" s="72" t="s">
        <v>700</v>
      </c>
    </row>
    <row r="225" spans="1:3" x14ac:dyDescent="0.25">
      <c r="A225" s="69" t="s">
        <v>1076</v>
      </c>
      <c r="B225" s="70" t="s">
        <v>1077</v>
      </c>
      <c r="C225" s="70" t="s">
        <v>700</v>
      </c>
    </row>
    <row r="226" spans="1:3" x14ac:dyDescent="0.25">
      <c r="A226" s="50" t="s">
        <v>1090</v>
      </c>
      <c r="B226" s="51"/>
      <c r="C226" s="51"/>
    </row>
    <row r="227" spans="1:3" ht="30" x14ac:dyDescent="0.25">
      <c r="A227" s="102" t="s">
        <v>695</v>
      </c>
      <c r="B227" s="103" t="s">
        <v>696</v>
      </c>
      <c r="C227" s="70" t="s">
        <v>697</v>
      </c>
    </row>
    <row r="228" spans="1:3" x14ac:dyDescent="0.25">
      <c r="A228" s="71" t="s">
        <v>1079</v>
      </c>
      <c r="B228" s="72" t="s">
        <v>699</v>
      </c>
      <c r="C228" s="72" t="s">
        <v>700</v>
      </c>
    </row>
    <row r="229" spans="1:3" x14ac:dyDescent="0.25">
      <c r="A229" s="69" t="s">
        <v>1080</v>
      </c>
      <c r="B229" s="70" t="s">
        <v>1081</v>
      </c>
      <c r="C229" s="70" t="s">
        <v>700</v>
      </c>
    </row>
    <row r="230" spans="1:3" x14ac:dyDescent="0.25">
      <c r="A230" s="71" t="s">
        <v>1082</v>
      </c>
      <c r="B230" s="72" t="s">
        <v>1083</v>
      </c>
      <c r="C230" s="72" t="s">
        <v>700</v>
      </c>
    </row>
    <row r="231" spans="1:3" x14ac:dyDescent="0.25">
      <c r="A231" s="69" t="s">
        <v>1084</v>
      </c>
      <c r="B231" s="70" t="s">
        <v>1085</v>
      </c>
      <c r="C231" s="70" t="s">
        <v>700</v>
      </c>
    </row>
    <row r="232" spans="1:3" x14ac:dyDescent="0.25">
      <c r="A232" s="71" t="s">
        <v>1086</v>
      </c>
      <c r="B232" s="72" t="s">
        <v>1087</v>
      </c>
      <c r="C232" s="72" t="s">
        <v>700</v>
      </c>
    </row>
    <row r="233" spans="1:3" x14ac:dyDescent="0.25">
      <c r="A233" s="69" t="s">
        <v>1088</v>
      </c>
      <c r="B233" s="70" t="s">
        <v>1089</v>
      </c>
      <c r="C233" s="70" t="s">
        <v>700</v>
      </c>
    </row>
    <row r="234" spans="1:3" x14ac:dyDescent="0.25">
      <c r="A234" s="50" t="s">
        <v>1112</v>
      </c>
      <c r="B234" s="51"/>
      <c r="C234" s="51"/>
    </row>
    <row r="235" spans="1:3" ht="30" x14ac:dyDescent="0.25">
      <c r="A235" s="102" t="s">
        <v>695</v>
      </c>
      <c r="B235" s="103" t="s">
        <v>696</v>
      </c>
      <c r="C235" s="70" t="s">
        <v>697</v>
      </c>
    </row>
    <row r="236" spans="1:3" x14ac:dyDescent="0.25">
      <c r="A236" s="71" t="s">
        <v>1091</v>
      </c>
      <c r="B236" s="72" t="s">
        <v>699</v>
      </c>
      <c r="C236" s="72" t="s">
        <v>700</v>
      </c>
    </row>
    <row r="237" spans="1:3" x14ac:dyDescent="0.25">
      <c r="A237" s="69" t="s">
        <v>1092</v>
      </c>
      <c r="B237" s="70" t="s">
        <v>1093</v>
      </c>
      <c r="C237" s="70" t="s">
        <v>700</v>
      </c>
    </row>
    <row r="238" spans="1:3" x14ac:dyDescent="0.25">
      <c r="A238" s="71" t="s">
        <v>1094</v>
      </c>
      <c r="B238" s="72" t="s">
        <v>1095</v>
      </c>
      <c r="C238" s="72" t="s">
        <v>700</v>
      </c>
    </row>
    <row r="239" spans="1:3" x14ac:dyDescent="0.25">
      <c r="A239" s="69" t="s">
        <v>1096</v>
      </c>
      <c r="B239" s="70" t="s">
        <v>1097</v>
      </c>
      <c r="C239" s="70" t="s">
        <v>700</v>
      </c>
    </row>
    <row r="240" spans="1:3" x14ac:dyDescent="0.25">
      <c r="A240" s="71" t="s">
        <v>1098</v>
      </c>
      <c r="B240" s="72" t="s">
        <v>1099</v>
      </c>
      <c r="C240" s="72" t="s">
        <v>700</v>
      </c>
    </row>
    <row r="241" spans="1:3" x14ac:dyDescent="0.25">
      <c r="A241" s="69" t="s">
        <v>1100</v>
      </c>
      <c r="B241" s="70" t="s">
        <v>1101</v>
      </c>
      <c r="C241" s="70" t="s">
        <v>700</v>
      </c>
    </row>
    <row r="242" spans="1:3" x14ac:dyDescent="0.25">
      <c r="A242" s="71" t="s">
        <v>1102</v>
      </c>
      <c r="B242" s="72" t="s">
        <v>1103</v>
      </c>
      <c r="C242" s="72" t="s">
        <v>700</v>
      </c>
    </row>
    <row r="243" spans="1:3" x14ac:dyDescent="0.25">
      <c r="A243" s="69" t="s">
        <v>1104</v>
      </c>
      <c r="B243" s="70" t="s">
        <v>1105</v>
      </c>
      <c r="C243" s="70" t="s">
        <v>700</v>
      </c>
    </row>
    <row r="244" spans="1:3" x14ac:dyDescent="0.25">
      <c r="A244" s="71" t="s">
        <v>1106</v>
      </c>
      <c r="B244" s="72" t="s">
        <v>1107</v>
      </c>
      <c r="C244" s="72" t="s">
        <v>700</v>
      </c>
    </row>
    <row r="245" spans="1:3" x14ac:dyDescent="0.25">
      <c r="A245" s="69" t="s">
        <v>1108</v>
      </c>
      <c r="B245" s="70" t="s">
        <v>1109</v>
      </c>
      <c r="C245" s="70" t="s">
        <v>700</v>
      </c>
    </row>
    <row r="246" spans="1:3" x14ac:dyDescent="0.25">
      <c r="A246" s="100" t="s">
        <v>1110</v>
      </c>
      <c r="B246" s="101" t="s">
        <v>1111</v>
      </c>
      <c r="C246" s="101" t="s">
        <v>700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402A9-3C5E-49D4-9E30-A3476E8BF4F9}">
  <dimension ref="A1:C21"/>
  <sheetViews>
    <sheetView tabSelected="1" topLeftCell="A5" zoomScale="130" zoomScaleNormal="130" workbookViewId="0">
      <selection activeCell="C11" sqref="C11"/>
    </sheetView>
  </sheetViews>
  <sheetFormatPr defaultRowHeight="15" x14ac:dyDescent="0.25"/>
  <cols>
    <col min="1" max="1" width="16.42578125" customWidth="1"/>
    <col min="2" max="2" width="29.42578125" customWidth="1"/>
    <col min="3" max="3" width="26.28515625" customWidth="1"/>
  </cols>
  <sheetData>
    <row r="1" spans="1:3" x14ac:dyDescent="0.25">
      <c r="A1" s="141" t="s">
        <v>694</v>
      </c>
      <c r="B1" s="141"/>
      <c r="C1" s="141"/>
    </row>
    <row r="2" spans="1:3" ht="48" customHeight="1" x14ac:dyDescent="0.25">
      <c r="A2" s="130" t="s">
        <v>1245</v>
      </c>
      <c r="B2" s="129" t="s">
        <v>693</v>
      </c>
      <c r="C2" s="130" t="s">
        <v>1246</v>
      </c>
    </row>
    <row r="3" spans="1:3" ht="47.25" x14ac:dyDescent="0.25">
      <c r="A3" s="131" t="s">
        <v>1192</v>
      </c>
      <c r="B3" s="120" t="s">
        <v>1473</v>
      </c>
      <c r="C3" s="120" t="s">
        <v>1520</v>
      </c>
    </row>
    <row r="4" spans="1:3" ht="15.75" x14ac:dyDescent="0.25">
      <c r="A4" s="131" t="s">
        <v>1242</v>
      </c>
      <c r="B4" s="120" t="s">
        <v>1474</v>
      </c>
      <c r="C4" s="120" t="s">
        <v>1496</v>
      </c>
    </row>
    <row r="5" spans="1:3" ht="15.75" x14ac:dyDescent="0.25">
      <c r="A5" s="131" t="s">
        <v>1243</v>
      </c>
      <c r="B5" s="120" t="s">
        <v>1475</v>
      </c>
      <c r="C5" s="120" t="s">
        <v>1497</v>
      </c>
    </row>
    <row r="6" spans="1:3" ht="31.5" x14ac:dyDescent="0.25">
      <c r="A6" s="131" t="s">
        <v>1244</v>
      </c>
      <c r="B6" s="120" t="s">
        <v>1459</v>
      </c>
      <c r="C6" s="120" t="s">
        <v>1500</v>
      </c>
    </row>
    <row r="7" spans="1:3" ht="110.25" x14ac:dyDescent="0.25">
      <c r="A7" s="124" t="s">
        <v>1309</v>
      </c>
      <c r="B7" s="124" t="s">
        <v>1476</v>
      </c>
      <c r="C7" s="125" t="s">
        <v>1511</v>
      </c>
    </row>
    <row r="8" spans="1:3" ht="15.75" x14ac:dyDescent="0.25">
      <c r="A8" s="124" t="s">
        <v>1455</v>
      </c>
      <c r="B8" s="124" t="s">
        <v>1477</v>
      </c>
      <c r="C8" s="125" t="s">
        <v>1498</v>
      </c>
    </row>
    <row r="9" spans="1:3" ht="30" x14ac:dyDescent="0.25">
      <c r="A9" s="124" t="s">
        <v>1456</v>
      </c>
      <c r="B9" s="124" t="s">
        <v>1458</v>
      </c>
      <c r="C9" s="124" t="s">
        <v>1499</v>
      </c>
    </row>
    <row r="10" spans="1:3" x14ac:dyDescent="0.25">
      <c r="A10" s="13" t="s">
        <v>1457</v>
      </c>
      <c r="B10" s="13" t="s">
        <v>1478</v>
      </c>
      <c r="C10" s="13" t="s">
        <v>1501</v>
      </c>
    </row>
    <row r="11" spans="1:3" x14ac:dyDescent="0.25">
      <c r="A11" s="13" t="s">
        <v>1470</v>
      </c>
      <c r="B11" s="13" t="s">
        <v>1479</v>
      </c>
      <c r="C11" s="13" t="s">
        <v>1524</v>
      </c>
    </row>
    <row r="12" spans="1:3" x14ac:dyDescent="0.25">
      <c r="A12" s="13" t="s">
        <v>1487</v>
      </c>
      <c r="B12" s="13" t="s">
        <v>1480</v>
      </c>
      <c r="C12" s="13" t="s">
        <v>1502</v>
      </c>
    </row>
    <row r="13" spans="1:3" x14ac:dyDescent="0.25">
      <c r="A13" s="13" t="s">
        <v>1488</v>
      </c>
      <c r="B13" s="13" t="s">
        <v>1481</v>
      </c>
      <c r="C13" s="13" t="s">
        <v>1503</v>
      </c>
    </row>
    <row r="14" spans="1:3" x14ac:dyDescent="0.25">
      <c r="A14" s="13" t="s">
        <v>1489</v>
      </c>
      <c r="B14" s="13" t="s">
        <v>1482</v>
      </c>
      <c r="C14" s="13" t="s">
        <v>1504</v>
      </c>
    </row>
    <row r="15" spans="1:3" x14ac:dyDescent="0.25">
      <c r="A15" s="13" t="s">
        <v>1490</v>
      </c>
      <c r="B15" s="13" t="s">
        <v>1483</v>
      </c>
      <c r="C15" s="13" t="s">
        <v>1505</v>
      </c>
    </row>
    <row r="16" spans="1:3" x14ac:dyDescent="0.25">
      <c r="A16" s="13" t="s">
        <v>1491</v>
      </c>
      <c r="B16" s="13" t="s">
        <v>1484</v>
      </c>
      <c r="C16" s="13" t="s">
        <v>1506</v>
      </c>
    </row>
    <row r="17" spans="1:3" x14ac:dyDescent="0.25">
      <c r="A17" t="s">
        <v>1492</v>
      </c>
      <c r="B17" s="13" t="s">
        <v>1460</v>
      </c>
      <c r="C17" s="13" t="s">
        <v>1507</v>
      </c>
    </row>
    <row r="18" spans="1:3" x14ac:dyDescent="0.25">
      <c r="A18" t="s">
        <v>1493</v>
      </c>
      <c r="B18" s="13" t="s">
        <v>1461</v>
      </c>
      <c r="C18" s="13" t="s">
        <v>1508</v>
      </c>
    </row>
    <row r="19" spans="1:3" x14ac:dyDescent="0.25">
      <c r="A19" t="s">
        <v>1494</v>
      </c>
      <c r="B19" s="13" t="s">
        <v>1485</v>
      </c>
      <c r="C19" s="13" t="s">
        <v>1509</v>
      </c>
    </row>
    <row r="20" spans="1:3" x14ac:dyDescent="0.25">
      <c r="A20" t="s">
        <v>1495</v>
      </c>
      <c r="B20" s="13" t="s">
        <v>1486</v>
      </c>
      <c r="C20" s="13" t="s">
        <v>1510</v>
      </c>
    </row>
    <row r="21" spans="1:3" x14ac:dyDescent="0.25">
      <c r="A21" t="s">
        <v>1517</v>
      </c>
      <c r="B21" s="13" t="s">
        <v>1518</v>
      </c>
      <c r="C21" s="13" t="s">
        <v>1519</v>
      </c>
    </row>
  </sheetData>
  <mergeCells count="1">
    <mergeCell ref="A1:C1"/>
  </mergeCells>
  <phoneticPr fontId="11" type="noConversion"/>
  <conditionalFormatting sqref="A7:C16 B17:C21">
    <cfRule type="endsWith" dxfId="87" priority="1" operator="endsWith" text=" N ">
      <formula>RIGHT(A7,LEN(" N "))=" N "</formula>
    </cfRule>
    <cfRule type="endsWith" dxfId="86" priority="2" operator="endsWith" text=" Y ">
      <formula>RIGHT(A7,LEN(" Y "))=" Y "</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698BB-2DF4-4783-BDC2-C84E01BC55D7}">
  <sheetPr codeName="Sheet1"/>
  <dimension ref="A1:P500"/>
  <sheetViews>
    <sheetView workbookViewId="0">
      <selection activeCell="J9" sqref="J9"/>
    </sheetView>
  </sheetViews>
  <sheetFormatPr defaultRowHeight="15" x14ac:dyDescent="0.25"/>
  <cols>
    <col min="1" max="1" width="19.5703125" customWidth="1"/>
    <col min="2" max="2" width="32.42578125" customWidth="1"/>
    <col min="3" max="3" width="22" customWidth="1"/>
    <col min="4" max="4" width="20.42578125" customWidth="1"/>
    <col min="5" max="5" width="15.85546875" customWidth="1"/>
    <col min="6" max="6" width="14.42578125" customWidth="1"/>
    <col min="7" max="7" width="17.7109375" customWidth="1"/>
    <col min="8" max="8" width="18.140625" customWidth="1"/>
    <col min="15" max="15" width="41.5703125" hidden="1" customWidth="1"/>
    <col min="16" max="16" width="0" hidden="1" customWidth="1"/>
  </cols>
  <sheetData>
    <row r="1" spans="1:16" x14ac:dyDescent="0.25">
      <c r="A1" s="136" t="s">
        <v>676</v>
      </c>
      <c r="B1" s="136"/>
      <c r="C1" s="136"/>
      <c r="D1" s="136"/>
      <c r="E1" s="136"/>
      <c r="F1" s="136"/>
      <c r="G1" s="136"/>
      <c r="H1" s="136"/>
    </row>
    <row r="2" spans="1:16" ht="45" x14ac:dyDescent="0.25">
      <c r="A2" s="1" t="s">
        <v>1136</v>
      </c>
      <c r="B2" s="2" t="s">
        <v>669</v>
      </c>
      <c r="C2" s="2" t="s">
        <v>670</v>
      </c>
      <c r="D2" s="2" t="s">
        <v>671</v>
      </c>
      <c r="E2" s="2" t="s">
        <v>672</v>
      </c>
      <c r="F2" s="2" t="s">
        <v>673</v>
      </c>
      <c r="G2" s="3" t="s">
        <v>674</v>
      </c>
      <c r="H2" s="40" t="s">
        <v>675</v>
      </c>
    </row>
    <row r="3" spans="1:16" x14ac:dyDescent="0.25">
      <c r="A3" t="s">
        <v>1187</v>
      </c>
      <c r="B3" t="s">
        <v>1445</v>
      </c>
      <c r="C3" t="s">
        <v>216</v>
      </c>
      <c r="D3" t="s">
        <v>677</v>
      </c>
      <c r="E3" t="s">
        <v>622</v>
      </c>
      <c r="F3" t="s">
        <v>622</v>
      </c>
      <c r="G3" t="s">
        <v>622</v>
      </c>
      <c r="H3" t="s">
        <v>583</v>
      </c>
      <c r="O3" t="str">
        <f>A3</f>
        <v>TSID1.</v>
      </c>
      <c r="P3" t="str" cm="1">
        <f t="array" ref="P3">_xlfn.TEXTSPLIT(O3,".",,TRUE)</f>
        <v>TSID1</v>
      </c>
    </row>
    <row r="4" spans="1:16" x14ac:dyDescent="0.25">
      <c r="A4" t="s">
        <v>1240</v>
      </c>
      <c r="B4" t="s">
        <v>1447</v>
      </c>
      <c r="C4" t="s">
        <v>216</v>
      </c>
      <c r="D4" t="s">
        <v>677</v>
      </c>
      <c r="E4" t="s">
        <v>622</v>
      </c>
      <c r="F4" t="s">
        <v>622</v>
      </c>
      <c r="G4" t="s">
        <v>622</v>
      </c>
      <c r="H4" t="s">
        <v>580</v>
      </c>
      <c r="O4" t="str">
        <f t="shared" ref="O4:O67" si="0">A4</f>
        <v>TSID2.</v>
      </c>
      <c r="P4" t="str" cm="1">
        <f t="array" ref="P4">_xlfn.TEXTSPLIT(O4,".",,TRUE)</f>
        <v>TSID2</v>
      </c>
    </row>
    <row r="5" spans="1:16" x14ac:dyDescent="0.25">
      <c r="A5" s="87" t="s">
        <v>1241</v>
      </c>
      <c r="B5" t="s">
        <v>1454</v>
      </c>
      <c r="C5" t="s">
        <v>212</v>
      </c>
      <c r="D5" t="s">
        <v>677</v>
      </c>
      <c r="E5" t="s">
        <v>577</v>
      </c>
      <c r="F5" t="s">
        <v>583</v>
      </c>
      <c r="G5" t="s">
        <v>583</v>
      </c>
      <c r="H5" t="s">
        <v>622</v>
      </c>
      <c r="O5" t="str">
        <f t="shared" si="0"/>
        <v>TSID3.</v>
      </c>
      <c r="P5" t="str" cm="1">
        <f t="array" ref="P5">_xlfn.TEXTSPLIT(O5,".",,TRUE)</f>
        <v>TSID3</v>
      </c>
    </row>
    <row r="6" spans="1:16" x14ac:dyDescent="0.25">
      <c r="A6" t="s">
        <v>1446</v>
      </c>
      <c r="B6" t="s">
        <v>1188</v>
      </c>
      <c r="C6" t="s">
        <v>212</v>
      </c>
      <c r="D6" t="s">
        <v>677</v>
      </c>
      <c r="E6" t="s">
        <v>577</v>
      </c>
      <c r="F6" t="s">
        <v>583</v>
      </c>
      <c r="G6" t="s">
        <v>583</v>
      </c>
      <c r="H6" t="s">
        <v>622</v>
      </c>
      <c r="O6" t="str">
        <f t="shared" si="0"/>
        <v>TSID4.</v>
      </c>
      <c r="P6" t="str" cm="1">
        <f t="array" ref="P6">_xlfn.TEXTSPLIT(O6,".",,TRUE)</f>
        <v>TSID4</v>
      </c>
    </row>
    <row r="7" spans="1:16" x14ac:dyDescent="0.25">
      <c r="A7" t="s">
        <v>1448</v>
      </c>
      <c r="B7" t="s">
        <v>1449</v>
      </c>
      <c r="C7" t="s">
        <v>220</v>
      </c>
      <c r="D7" t="s">
        <v>677</v>
      </c>
      <c r="E7" t="s">
        <v>622</v>
      </c>
      <c r="F7" t="s">
        <v>622</v>
      </c>
      <c r="G7" t="s">
        <v>622</v>
      </c>
      <c r="H7" t="s">
        <v>577</v>
      </c>
      <c r="O7" t="str">
        <f t="shared" si="0"/>
        <v>TSID5.</v>
      </c>
      <c r="P7" t="str" cm="1">
        <f t="array" ref="P7">_xlfn.TEXTSPLIT(O7,".",,TRUE)</f>
        <v>TSID5</v>
      </c>
    </row>
    <row r="8" spans="1:16" x14ac:dyDescent="0.25">
      <c r="A8" t="s">
        <v>1462</v>
      </c>
      <c r="B8" t="s">
        <v>1463</v>
      </c>
      <c r="C8" t="s">
        <v>216</v>
      </c>
      <c r="D8" t="s">
        <v>677</v>
      </c>
      <c r="E8" t="s">
        <v>622</v>
      </c>
      <c r="F8" t="s">
        <v>622</v>
      </c>
      <c r="G8" t="s">
        <v>622</v>
      </c>
      <c r="H8" t="s">
        <v>580</v>
      </c>
      <c r="O8" t="str">
        <f t="shared" si="0"/>
        <v>TSID6.</v>
      </c>
      <c r="P8" t="str" cm="1">
        <f t="array" ref="P8">_xlfn.TEXTSPLIT(O8,".",,TRUE)</f>
        <v>TSID6</v>
      </c>
    </row>
    <row r="9" spans="1:16" x14ac:dyDescent="0.25">
      <c r="O9">
        <f t="shared" si="0"/>
        <v>0</v>
      </c>
      <c r="P9" t="str" cm="1">
        <f t="array" ref="P9">_xlfn.TEXTSPLIT(O9,".",,TRUE)</f>
        <v>0</v>
      </c>
    </row>
    <row r="10" spans="1:16" x14ac:dyDescent="0.25">
      <c r="O10">
        <f t="shared" si="0"/>
        <v>0</v>
      </c>
      <c r="P10" t="str" cm="1">
        <f t="array" ref="P10">_xlfn.TEXTSPLIT(O10,".",,TRUE)</f>
        <v>0</v>
      </c>
    </row>
    <row r="11" spans="1:16" x14ac:dyDescent="0.25">
      <c r="O11">
        <f t="shared" si="0"/>
        <v>0</v>
      </c>
      <c r="P11" t="str" cm="1">
        <f t="array" ref="P11">_xlfn.TEXTSPLIT(O11,".",,TRUE)</f>
        <v>0</v>
      </c>
    </row>
    <row r="12" spans="1:16" x14ac:dyDescent="0.25">
      <c r="O12">
        <f t="shared" si="0"/>
        <v>0</v>
      </c>
      <c r="P12" t="str" cm="1">
        <f t="array" ref="P12">_xlfn.TEXTSPLIT(O12,".",,TRUE)</f>
        <v>0</v>
      </c>
    </row>
    <row r="13" spans="1:16" x14ac:dyDescent="0.25">
      <c r="O13">
        <f t="shared" si="0"/>
        <v>0</v>
      </c>
      <c r="P13" t="str" cm="1">
        <f t="array" ref="P13">_xlfn.TEXTSPLIT(O13,".",,TRUE)</f>
        <v>0</v>
      </c>
    </row>
    <row r="14" spans="1:16" x14ac:dyDescent="0.25">
      <c r="O14">
        <f t="shared" si="0"/>
        <v>0</v>
      </c>
      <c r="P14" t="str" cm="1">
        <f t="array" ref="P14">_xlfn.TEXTSPLIT(O14,".",,TRUE)</f>
        <v>0</v>
      </c>
    </row>
    <row r="15" spans="1:16" x14ac:dyDescent="0.25">
      <c r="O15">
        <f t="shared" si="0"/>
        <v>0</v>
      </c>
      <c r="P15" t="str" cm="1">
        <f t="array" ref="P15">_xlfn.TEXTSPLIT(O15,".",,TRUE)</f>
        <v>0</v>
      </c>
    </row>
    <row r="16" spans="1:16" x14ac:dyDescent="0.25">
      <c r="O16">
        <f t="shared" si="0"/>
        <v>0</v>
      </c>
      <c r="P16" t="str" cm="1">
        <f t="array" ref="P16">_xlfn.TEXTSPLIT(O16,".",,TRUE)</f>
        <v>0</v>
      </c>
    </row>
    <row r="17" spans="15:16" x14ac:dyDescent="0.25">
      <c r="O17">
        <f t="shared" si="0"/>
        <v>0</v>
      </c>
      <c r="P17" t="str" cm="1">
        <f t="array" ref="P17">_xlfn.TEXTSPLIT(O17,".",,TRUE)</f>
        <v>0</v>
      </c>
    </row>
    <row r="18" spans="15:16" x14ac:dyDescent="0.25">
      <c r="O18">
        <f t="shared" si="0"/>
        <v>0</v>
      </c>
      <c r="P18" t="str" cm="1">
        <f t="array" ref="P18">_xlfn.TEXTSPLIT(O18,".",,TRUE)</f>
        <v>0</v>
      </c>
    </row>
    <row r="19" spans="15:16" x14ac:dyDescent="0.25">
      <c r="O19">
        <f t="shared" si="0"/>
        <v>0</v>
      </c>
      <c r="P19" t="str" cm="1">
        <f t="array" ref="P19">_xlfn.TEXTSPLIT(O19,".",,TRUE)</f>
        <v>0</v>
      </c>
    </row>
    <row r="20" spans="15:16" x14ac:dyDescent="0.25">
      <c r="O20">
        <f t="shared" si="0"/>
        <v>0</v>
      </c>
      <c r="P20" t="str" cm="1">
        <f t="array" ref="P20">_xlfn.TEXTSPLIT(O20,".",,TRUE)</f>
        <v>0</v>
      </c>
    </row>
    <row r="21" spans="15:16" x14ac:dyDescent="0.25">
      <c r="O21">
        <f t="shared" si="0"/>
        <v>0</v>
      </c>
      <c r="P21" t="str" cm="1">
        <f t="array" ref="P21">_xlfn.TEXTSPLIT(O21,".",,TRUE)</f>
        <v>0</v>
      </c>
    </row>
    <row r="22" spans="15:16" x14ac:dyDescent="0.25">
      <c r="O22">
        <f t="shared" si="0"/>
        <v>0</v>
      </c>
      <c r="P22" t="str" cm="1">
        <f t="array" ref="P22">_xlfn.TEXTSPLIT(O22,".",,TRUE)</f>
        <v>0</v>
      </c>
    </row>
    <row r="23" spans="15:16" x14ac:dyDescent="0.25">
      <c r="O23">
        <f t="shared" si="0"/>
        <v>0</v>
      </c>
      <c r="P23" t="str" cm="1">
        <f t="array" ref="P23">_xlfn.TEXTSPLIT(O23,".",,TRUE)</f>
        <v>0</v>
      </c>
    </row>
    <row r="24" spans="15:16" x14ac:dyDescent="0.25">
      <c r="O24">
        <f t="shared" si="0"/>
        <v>0</v>
      </c>
      <c r="P24" t="str" cm="1">
        <f t="array" ref="P24">_xlfn.TEXTSPLIT(O24,".",,TRUE)</f>
        <v>0</v>
      </c>
    </row>
    <row r="25" spans="15:16" x14ac:dyDescent="0.25">
      <c r="O25">
        <f t="shared" si="0"/>
        <v>0</v>
      </c>
      <c r="P25" t="str" cm="1">
        <f t="array" ref="P25">_xlfn.TEXTSPLIT(O25,".",,TRUE)</f>
        <v>0</v>
      </c>
    </row>
    <row r="26" spans="15:16" x14ac:dyDescent="0.25">
      <c r="O26">
        <f t="shared" si="0"/>
        <v>0</v>
      </c>
      <c r="P26" t="str" cm="1">
        <f t="array" ref="P26">_xlfn.TEXTSPLIT(O26,".",,TRUE)</f>
        <v>0</v>
      </c>
    </row>
    <row r="27" spans="15:16" x14ac:dyDescent="0.25">
      <c r="O27">
        <f t="shared" si="0"/>
        <v>0</v>
      </c>
      <c r="P27" t="str" cm="1">
        <f t="array" ref="P27">_xlfn.TEXTSPLIT(O27,".",,TRUE)</f>
        <v>0</v>
      </c>
    </row>
    <row r="28" spans="15:16" x14ac:dyDescent="0.25">
      <c r="O28">
        <f t="shared" si="0"/>
        <v>0</v>
      </c>
      <c r="P28" t="str" cm="1">
        <f t="array" ref="P28">_xlfn.TEXTSPLIT(O28,".",,TRUE)</f>
        <v>0</v>
      </c>
    </row>
    <row r="29" spans="15:16" x14ac:dyDescent="0.25">
      <c r="O29">
        <f t="shared" si="0"/>
        <v>0</v>
      </c>
      <c r="P29" t="str" cm="1">
        <f t="array" ref="P29">_xlfn.TEXTSPLIT(O29,".",,TRUE)</f>
        <v>0</v>
      </c>
    </row>
    <row r="30" spans="15:16" x14ac:dyDescent="0.25">
      <c r="O30">
        <f t="shared" si="0"/>
        <v>0</v>
      </c>
      <c r="P30" t="str" cm="1">
        <f t="array" ref="P30">_xlfn.TEXTSPLIT(O30,".",,TRUE)</f>
        <v>0</v>
      </c>
    </row>
    <row r="31" spans="15:16" x14ac:dyDescent="0.25">
      <c r="O31">
        <f t="shared" si="0"/>
        <v>0</v>
      </c>
      <c r="P31" t="str" cm="1">
        <f t="array" ref="P31">_xlfn.TEXTSPLIT(O31,".",,TRUE)</f>
        <v>0</v>
      </c>
    </row>
    <row r="32" spans="15:16" x14ac:dyDescent="0.25">
      <c r="O32">
        <f t="shared" si="0"/>
        <v>0</v>
      </c>
      <c r="P32" t="str" cm="1">
        <f t="array" ref="P32">_xlfn.TEXTSPLIT(O32,".",,TRUE)</f>
        <v>0</v>
      </c>
    </row>
    <row r="33" spans="15:16" x14ac:dyDescent="0.25">
      <c r="O33">
        <f t="shared" si="0"/>
        <v>0</v>
      </c>
      <c r="P33" t="str" cm="1">
        <f t="array" ref="P33">_xlfn.TEXTSPLIT(O33,".",,TRUE)</f>
        <v>0</v>
      </c>
    </row>
    <row r="34" spans="15:16" x14ac:dyDescent="0.25">
      <c r="O34">
        <f t="shared" si="0"/>
        <v>0</v>
      </c>
      <c r="P34" t="str" cm="1">
        <f t="array" ref="P34">_xlfn.TEXTSPLIT(O34,".",,TRUE)</f>
        <v>0</v>
      </c>
    </row>
    <row r="35" spans="15:16" x14ac:dyDescent="0.25">
      <c r="O35">
        <f t="shared" si="0"/>
        <v>0</v>
      </c>
      <c r="P35" t="str" cm="1">
        <f t="array" ref="P35">_xlfn.TEXTSPLIT(O35,".",,TRUE)</f>
        <v>0</v>
      </c>
    </row>
    <row r="36" spans="15:16" x14ac:dyDescent="0.25">
      <c r="O36">
        <f t="shared" si="0"/>
        <v>0</v>
      </c>
      <c r="P36" t="str" cm="1">
        <f t="array" ref="P36">_xlfn.TEXTSPLIT(O36,".",,TRUE)</f>
        <v>0</v>
      </c>
    </row>
    <row r="37" spans="15:16" x14ac:dyDescent="0.25">
      <c r="O37">
        <f t="shared" si="0"/>
        <v>0</v>
      </c>
      <c r="P37" t="str" cm="1">
        <f t="array" ref="P37">_xlfn.TEXTSPLIT(O37,".",,TRUE)</f>
        <v>0</v>
      </c>
    </row>
    <row r="38" spans="15:16" x14ac:dyDescent="0.25">
      <c r="O38">
        <f t="shared" si="0"/>
        <v>0</v>
      </c>
      <c r="P38" t="str" cm="1">
        <f t="array" ref="P38">_xlfn.TEXTSPLIT(O38,".",,TRUE)</f>
        <v>0</v>
      </c>
    </row>
    <row r="39" spans="15:16" x14ac:dyDescent="0.25">
      <c r="O39">
        <f t="shared" si="0"/>
        <v>0</v>
      </c>
      <c r="P39" t="str" cm="1">
        <f t="array" ref="P39">_xlfn.TEXTSPLIT(O39,".",,TRUE)</f>
        <v>0</v>
      </c>
    </row>
    <row r="40" spans="15:16" x14ac:dyDescent="0.25">
      <c r="O40">
        <f t="shared" si="0"/>
        <v>0</v>
      </c>
      <c r="P40" t="str" cm="1">
        <f t="array" ref="P40">_xlfn.TEXTSPLIT(O40,".",,TRUE)</f>
        <v>0</v>
      </c>
    </row>
    <row r="41" spans="15:16" x14ac:dyDescent="0.25">
      <c r="O41">
        <f t="shared" si="0"/>
        <v>0</v>
      </c>
      <c r="P41" t="str" cm="1">
        <f t="array" ref="P41">_xlfn.TEXTSPLIT(O41,".",,TRUE)</f>
        <v>0</v>
      </c>
    </row>
    <row r="42" spans="15:16" x14ac:dyDescent="0.25">
      <c r="O42">
        <f t="shared" si="0"/>
        <v>0</v>
      </c>
      <c r="P42" t="str" cm="1">
        <f t="array" ref="P42">_xlfn.TEXTSPLIT(O42,".",,TRUE)</f>
        <v>0</v>
      </c>
    </row>
    <row r="43" spans="15:16" x14ac:dyDescent="0.25">
      <c r="O43">
        <f t="shared" si="0"/>
        <v>0</v>
      </c>
      <c r="P43" t="str" cm="1">
        <f t="array" ref="P43">_xlfn.TEXTSPLIT(O43,".",,TRUE)</f>
        <v>0</v>
      </c>
    </row>
    <row r="44" spans="15:16" x14ac:dyDescent="0.25">
      <c r="O44">
        <f t="shared" si="0"/>
        <v>0</v>
      </c>
      <c r="P44" t="str" cm="1">
        <f t="array" ref="P44">_xlfn.TEXTSPLIT(O44,".",,TRUE)</f>
        <v>0</v>
      </c>
    </row>
    <row r="45" spans="15:16" x14ac:dyDescent="0.25">
      <c r="O45">
        <f t="shared" si="0"/>
        <v>0</v>
      </c>
      <c r="P45" t="str" cm="1">
        <f t="array" ref="P45">_xlfn.TEXTSPLIT(O45,".",,TRUE)</f>
        <v>0</v>
      </c>
    </row>
    <row r="46" spans="15:16" x14ac:dyDescent="0.25">
      <c r="O46">
        <f t="shared" si="0"/>
        <v>0</v>
      </c>
      <c r="P46" t="str" cm="1">
        <f t="array" ref="P46">_xlfn.TEXTSPLIT(O46,".",,TRUE)</f>
        <v>0</v>
      </c>
    </row>
    <row r="47" spans="15:16" x14ac:dyDescent="0.25">
      <c r="O47">
        <f t="shared" si="0"/>
        <v>0</v>
      </c>
      <c r="P47" t="str" cm="1">
        <f t="array" ref="P47">_xlfn.TEXTSPLIT(O47,".",,TRUE)</f>
        <v>0</v>
      </c>
    </row>
    <row r="48" spans="15:16" x14ac:dyDescent="0.25">
      <c r="O48">
        <f t="shared" si="0"/>
        <v>0</v>
      </c>
      <c r="P48" t="str" cm="1">
        <f t="array" ref="P48">_xlfn.TEXTSPLIT(O48,".",,TRUE)</f>
        <v>0</v>
      </c>
    </row>
    <row r="49" spans="15:16" x14ac:dyDescent="0.25">
      <c r="O49">
        <f t="shared" si="0"/>
        <v>0</v>
      </c>
      <c r="P49" t="str" cm="1">
        <f t="array" ref="P49">_xlfn.TEXTSPLIT(O49,".",,TRUE)</f>
        <v>0</v>
      </c>
    </row>
    <row r="50" spans="15:16" x14ac:dyDescent="0.25">
      <c r="O50">
        <f t="shared" si="0"/>
        <v>0</v>
      </c>
      <c r="P50" t="str" cm="1">
        <f t="array" ref="P50">_xlfn.TEXTSPLIT(O50,".",,TRUE)</f>
        <v>0</v>
      </c>
    </row>
    <row r="51" spans="15:16" x14ac:dyDescent="0.25">
      <c r="O51">
        <f t="shared" si="0"/>
        <v>0</v>
      </c>
      <c r="P51" t="str" cm="1">
        <f t="array" ref="P51">_xlfn.TEXTSPLIT(O51,".",,TRUE)</f>
        <v>0</v>
      </c>
    </row>
    <row r="52" spans="15:16" x14ac:dyDescent="0.25">
      <c r="O52">
        <f t="shared" si="0"/>
        <v>0</v>
      </c>
      <c r="P52" t="str" cm="1">
        <f t="array" ref="P52">_xlfn.TEXTSPLIT(O52,".",,TRUE)</f>
        <v>0</v>
      </c>
    </row>
    <row r="53" spans="15:16" x14ac:dyDescent="0.25">
      <c r="O53">
        <f t="shared" si="0"/>
        <v>0</v>
      </c>
      <c r="P53" t="str" cm="1">
        <f t="array" ref="P53">_xlfn.TEXTSPLIT(O53,".",,TRUE)</f>
        <v>0</v>
      </c>
    </row>
    <row r="54" spans="15:16" x14ac:dyDescent="0.25">
      <c r="O54">
        <f t="shared" si="0"/>
        <v>0</v>
      </c>
      <c r="P54" t="str" cm="1">
        <f t="array" ref="P54">_xlfn.TEXTSPLIT(O54,".",,TRUE)</f>
        <v>0</v>
      </c>
    </row>
    <row r="55" spans="15:16" x14ac:dyDescent="0.25">
      <c r="O55">
        <f t="shared" si="0"/>
        <v>0</v>
      </c>
      <c r="P55" t="str" cm="1">
        <f t="array" ref="P55">_xlfn.TEXTSPLIT(O55,".",,TRUE)</f>
        <v>0</v>
      </c>
    </row>
    <row r="56" spans="15:16" x14ac:dyDescent="0.25">
      <c r="O56">
        <f t="shared" si="0"/>
        <v>0</v>
      </c>
      <c r="P56" t="str" cm="1">
        <f t="array" ref="P56">_xlfn.TEXTSPLIT(O56,".",,TRUE)</f>
        <v>0</v>
      </c>
    </row>
    <row r="57" spans="15:16" x14ac:dyDescent="0.25">
      <c r="O57">
        <f t="shared" si="0"/>
        <v>0</v>
      </c>
      <c r="P57" t="str" cm="1">
        <f t="array" ref="P57">_xlfn.TEXTSPLIT(O57,".",,TRUE)</f>
        <v>0</v>
      </c>
    </row>
    <row r="58" spans="15:16" x14ac:dyDescent="0.25">
      <c r="O58">
        <f t="shared" si="0"/>
        <v>0</v>
      </c>
      <c r="P58" t="str" cm="1">
        <f t="array" ref="P58">_xlfn.TEXTSPLIT(O58,".",,TRUE)</f>
        <v>0</v>
      </c>
    </row>
    <row r="59" spans="15:16" x14ac:dyDescent="0.25">
      <c r="O59">
        <f t="shared" si="0"/>
        <v>0</v>
      </c>
      <c r="P59" t="str" cm="1">
        <f t="array" ref="P59">_xlfn.TEXTSPLIT(O59,".",,TRUE)</f>
        <v>0</v>
      </c>
    </row>
    <row r="60" spans="15:16" x14ac:dyDescent="0.25">
      <c r="O60">
        <f t="shared" si="0"/>
        <v>0</v>
      </c>
      <c r="P60" t="str" cm="1">
        <f t="array" ref="P60">_xlfn.TEXTSPLIT(O60,".",,TRUE)</f>
        <v>0</v>
      </c>
    </row>
    <row r="61" spans="15:16" x14ac:dyDescent="0.25">
      <c r="O61">
        <f t="shared" si="0"/>
        <v>0</v>
      </c>
      <c r="P61" t="str" cm="1">
        <f t="array" ref="P61">_xlfn.TEXTSPLIT(O61,".",,TRUE)</f>
        <v>0</v>
      </c>
    </row>
    <row r="62" spans="15:16" x14ac:dyDescent="0.25">
      <c r="O62">
        <f t="shared" si="0"/>
        <v>0</v>
      </c>
      <c r="P62" t="str" cm="1">
        <f t="array" ref="P62">_xlfn.TEXTSPLIT(O62,".",,TRUE)</f>
        <v>0</v>
      </c>
    </row>
    <row r="63" spans="15:16" x14ac:dyDescent="0.25">
      <c r="O63">
        <f t="shared" si="0"/>
        <v>0</v>
      </c>
      <c r="P63" t="str" cm="1">
        <f t="array" ref="P63">_xlfn.TEXTSPLIT(O63,".",,TRUE)</f>
        <v>0</v>
      </c>
    </row>
    <row r="64" spans="15:16" x14ac:dyDescent="0.25">
      <c r="O64">
        <f t="shared" si="0"/>
        <v>0</v>
      </c>
      <c r="P64" t="str" cm="1">
        <f t="array" ref="P64">_xlfn.TEXTSPLIT(O64,".",,TRUE)</f>
        <v>0</v>
      </c>
    </row>
    <row r="65" spans="15:16" x14ac:dyDescent="0.25">
      <c r="O65">
        <f t="shared" si="0"/>
        <v>0</v>
      </c>
      <c r="P65" t="str" cm="1">
        <f t="array" ref="P65">_xlfn.TEXTSPLIT(O65,".",,TRUE)</f>
        <v>0</v>
      </c>
    </row>
    <row r="66" spans="15:16" x14ac:dyDescent="0.25">
      <c r="O66">
        <f t="shared" si="0"/>
        <v>0</v>
      </c>
      <c r="P66" t="str" cm="1">
        <f t="array" ref="P66">_xlfn.TEXTSPLIT(O66,".",,TRUE)</f>
        <v>0</v>
      </c>
    </row>
    <row r="67" spans="15:16" x14ac:dyDescent="0.25">
      <c r="O67">
        <f t="shared" si="0"/>
        <v>0</v>
      </c>
      <c r="P67" t="str" cm="1">
        <f t="array" ref="P67">_xlfn.TEXTSPLIT(O67,".",,TRUE)</f>
        <v>0</v>
      </c>
    </row>
    <row r="68" spans="15:16" x14ac:dyDescent="0.25">
      <c r="O68">
        <f t="shared" ref="O68:O131" si="1">A68</f>
        <v>0</v>
      </c>
      <c r="P68" t="str" cm="1">
        <f t="array" ref="P68">_xlfn.TEXTSPLIT(O68,".",,TRUE)</f>
        <v>0</v>
      </c>
    </row>
    <row r="69" spans="15:16" x14ac:dyDescent="0.25">
      <c r="O69">
        <f t="shared" si="1"/>
        <v>0</v>
      </c>
      <c r="P69" t="str" cm="1">
        <f t="array" ref="P69">_xlfn.TEXTSPLIT(O69,".",,TRUE)</f>
        <v>0</v>
      </c>
    </row>
    <row r="70" spans="15:16" x14ac:dyDescent="0.25">
      <c r="O70">
        <f t="shared" si="1"/>
        <v>0</v>
      </c>
      <c r="P70" t="str" cm="1">
        <f t="array" ref="P70">_xlfn.TEXTSPLIT(O70,".",,TRUE)</f>
        <v>0</v>
      </c>
    </row>
    <row r="71" spans="15:16" x14ac:dyDescent="0.25">
      <c r="O71">
        <f t="shared" si="1"/>
        <v>0</v>
      </c>
      <c r="P71" t="str" cm="1">
        <f t="array" ref="P71">_xlfn.TEXTSPLIT(O71,".",,TRUE)</f>
        <v>0</v>
      </c>
    </row>
    <row r="72" spans="15:16" x14ac:dyDescent="0.25">
      <c r="O72">
        <f t="shared" si="1"/>
        <v>0</v>
      </c>
      <c r="P72" t="str" cm="1">
        <f t="array" ref="P72">_xlfn.TEXTSPLIT(O72,".",,TRUE)</f>
        <v>0</v>
      </c>
    </row>
    <row r="73" spans="15:16" x14ac:dyDescent="0.25">
      <c r="O73">
        <f t="shared" si="1"/>
        <v>0</v>
      </c>
      <c r="P73" t="str" cm="1">
        <f t="array" ref="P73">_xlfn.TEXTSPLIT(O73,".",,TRUE)</f>
        <v>0</v>
      </c>
    </row>
    <row r="74" spans="15:16" x14ac:dyDescent="0.25">
      <c r="O74">
        <f t="shared" si="1"/>
        <v>0</v>
      </c>
      <c r="P74" t="str" cm="1">
        <f t="array" ref="P74">_xlfn.TEXTSPLIT(O74,".",,TRUE)</f>
        <v>0</v>
      </c>
    </row>
    <row r="75" spans="15:16" x14ac:dyDescent="0.25">
      <c r="O75">
        <f t="shared" si="1"/>
        <v>0</v>
      </c>
      <c r="P75" t="str" cm="1">
        <f t="array" ref="P75">_xlfn.TEXTSPLIT(O75,".",,TRUE)</f>
        <v>0</v>
      </c>
    </row>
    <row r="76" spans="15:16" x14ac:dyDescent="0.25">
      <c r="O76">
        <f t="shared" si="1"/>
        <v>0</v>
      </c>
      <c r="P76" t="str" cm="1">
        <f t="array" ref="P76">_xlfn.TEXTSPLIT(O76,".",,TRUE)</f>
        <v>0</v>
      </c>
    </row>
    <row r="77" spans="15:16" x14ac:dyDescent="0.25">
      <c r="O77">
        <f t="shared" si="1"/>
        <v>0</v>
      </c>
      <c r="P77" t="str" cm="1">
        <f t="array" ref="P77">_xlfn.TEXTSPLIT(O77,".",,TRUE)</f>
        <v>0</v>
      </c>
    </row>
    <row r="78" spans="15:16" x14ac:dyDescent="0.25">
      <c r="O78">
        <f t="shared" si="1"/>
        <v>0</v>
      </c>
      <c r="P78" t="str" cm="1">
        <f t="array" ref="P78">_xlfn.TEXTSPLIT(O78,".",,TRUE)</f>
        <v>0</v>
      </c>
    </row>
    <row r="79" spans="15:16" x14ac:dyDescent="0.25">
      <c r="O79">
        <f t="shared" si="1"/>
        <v>0</v>
      </c>
      <c r="P79" t="str" cm="1">
        <f t="array" ref="P79">_xlfn.TEXTSPLIT(O79,".",,TRUE)</f>
        <v>0</v>
      </c>
    </row>
    <row r="80" spans="15:16" x14ac:dyDescent="0.25">
      <c r="O80">
        <f t="shared" si="1"/>
        <v>0</v>
      </c>
      <c r="P80" t="str" cm="1">
        <f t="array" ref="P80">_xlfn.TEXTSPLIT(O80,".",,TRUE)</f>
        <v>0</v>
      </c>
    </row>
    <row r="81" spans="15:16" x14ac:dyDescent="0.25">
      <c r="O81">
        <f t="shared" si="1"/>
        <v>0</v>
      </c>
      <c r="P81" t="str" cm="1">
        <f t="array" ref="P81">_xlfn.TEXTSPLIT(O81,".",,TRUE)</f>
        <v>0</v>
      </c>
    </row>
    <row r="82" spans="15:16" x14ac:dyDescent="0.25">
      <c r="O82">
        <f t="shared" si="1"/>
        <v>0</v>
      </c>
      <c r="P82" t="str" cm="1">
        <f t="array" ref="P82">_xlfn.TEXTSPLIT(O82,".",,TRUE)</f>
        <v>0</v>
      </c>
    </row>
    <row r="83" spans="15:16" x14ac:dyDescent="0.25">
      <c r="O83">
        <f t="shared" si="1"/>
        <v>0</v>
      </c>
      <c r="P83" t="str" cm="1">
        <f t="array" ref="P83">_xlfn.TEXTSPLIT(O83,".",,TRUE)</f>
        <v>0</v>
      </c>
    </row>
    <row r="84" spans="15:16" x14ac:dyDescent="0.25">
      <c r="O84">
        <f t="shared" si="1"/>
        <v>0</v>
      </c>
      <c r="P84" t="str" cm="1">
        <f t="array" ref="P84">_xlfn.TEXTSPLIT(O84,".",,TRUE)</f>
        <v>0</v>
      </c>
    </row>
    <row r="85" spans="15:16" x14ac:dyDescent="0.25">
      <c r="O85">
        <f t="shared" si="1"/>
        <v>0</v>
      </c>
      <c r="P85" t="str" cm="1">
        <f t="array" ref="P85">_xlfn.TEXTSPLIT(O85,".",,TRUE)</f>
        <v>0</v>
      </c>
    </row>
    <row r="86" spans="15:16" x14ac:dyDescent="0.25">
      <c r="O86">
        <f t="shared" si="1"/>
        <v>0</v>
      </c>
      <c r="P86" t="str" cm="1">
        <f t="array" ref="P86">_xlfn.TEXTSPLIT(O86,".",,TRUE)</f>
        <v>0</v>
      </c>
    </row>
    <row r="87" spans="15:16" x14ac:dyDescent="0.25">
      <c r="O87">
        <f t="shared" si="1"/>
        <v>0</v>
      </c>
      <c r="P87" t="str" cm="1">
        <f t="array" ref="P87">_xlfn.TEXTSPLIT(O87,".",,TRUE)</f>
        <v>0</v>
      </c>
    </row>
    <row r="88" spans="15:16" x14ac:dyDescent="0.25">
      <c r="O88">
        <f t="shared" si="1"/>
        <v>0</v>
      </c>
      <c r="P88" t="str" cm="1">
        <f t="array" ref="P88">_xlfn.TEXTSPLIT(O88,".",,TRUE)</f>
        <v>0</v>
      </c>
    </row>
    <row r="89" spans="15:16" x14ac:dyDescent="0.25">
      <c r="O89">
        <f t="shared" si="1"/>
        <v>0</v>
      </c>
      <c r="P89" t="str" cm="1">
        <f t="array" ref="P89">_xlfn.TEXTSPLIT(O89,".",,TRUE)</f>
        <v>0</v>
      </c>
    </row>
    <row r="90" spans="15:16" x14ac:dyDescent="0.25">
      <c r="O90">
        <f t="shared" si="1"/>
        <v>0</v>
      </c>
      <c r="P90" t="str" cm="1">
        <f t="array" ref="P90">_xlfn.TEXTSPLIT(O90,".",,TRUE)</f>
        <v>0</v>
      </c>
    </row>
    <row r="91" spans="15:16" x14ac:dyDescent="0.25">
      <c r="O91">
        <f t="shared" si="1"/>
        <v>0</v>
      </c>
      <c r="P91" t="str" cm="1">
        <f t="array" ref="P91">_xlfn.TEXTSPLIT(O91,".",,TRUE)</f>
        <v>0</v>
      </c>
    </row>
    <row r="92" spans="15:16" x14ac:dyDescent="0.25">
      <c r="O92">
        <f t="shared" si="1"/>
        <v>0</v>
      </c>
      <c r="P92" t="str" cm="1">
        <f t="array" ref="P92">_xlfn.TEXTSPLIT(O92,".",,TRUE)</f>
        <v>0</v>
      </c>
    </row>
    <row r="93" spans="15:16" x14ac:dyDescent="0.25">
      <c r="O93">
        <f t="shared" si="1"/>
        <v>0</v>
      </c>
      <c r="P93" t="str" cm="1">
        <f t="array" ref="P93">_xlfn.TEXTSPLIT(O93,".",,TRUE)</f>
        <v>0</v>
      </c>
    </row>
    <row r="94" spans="15:16" x14ac:dyDescent="0.25">
      <c r="O94">
        <f t="shared" si="1"/>
        <v>0</v>
      </c>
      <c r="P94" t="str" cm="1">
        <f t="array" ref="P94">_xlfn.TEXTSPLIT(O94,".",,TRUE)</f>
        <v>0</v>
      </c>
    </row>
    <row r="95" spans="15:16" x14ac:dyDescent="0.25">
      <c r="O95">
        <f t="shared" si="1"/>
        <v>0</v>
      </c>
      <c r="P95" t="str" cm="1">
        <f t="array" ref="P95">_xlfn.TEXTSPLIT(O95,".",,TRUE)</f>
        <v>0</v>
      </c>
    </row>
    <row r="96" spans="15:16" x14ac:dyDescent="0.25">
      <c r="O96">
        <f t="shared" si="1"/>
        <v>0</v>
      </c>
      <c r="P96" t="str" cm="1">
        <f t="array" ref="P96">_xlfn.TEXTSPLIT(O96,".",,TRUE)</f>
        <v>0</v>
      </c>
    </row>
    <row r="97" spans="15:16" x14ac:dyDescent="0.25">
      <c r="O97">
        <f t="shared" si="1"/>
        <v>0</v>
      </c>
      <c r="P97" t="str" cm="1">
        <f t="array" ref="P97">_xlfn.TEXTSPLIT(O97,".",,TRUE)</f>
        <v>0</v>
      </c>
    </row>
    <row r="98" spans="15:16" x14ac:dyDescent="0.25">
      <c r="O98">
        <f t="shared" si="1"/>
        <v>0</v>
      </c>
      <c r="P98" t="str" cm="1">
        <f t="array" ref="P98">_xlfn.TEXTSPLIT(O98,".",,TRUE)</f>
        <v>0</v>
      </c>
    </row>
    <row r="99" spans="15:16" x14ac:dyDescent="0.25">
      <c r="O99">
        <f t="shared" si="1"/>
        <v>0</v>
      </c>
      <c r="P99" t="str" cm="1">
        <f t="array" ref="P99">_xlfn.TEXTSPLIT(O99,".",,TRUE)</f>
        <v>0</v>
      </c>
    </row>
    <row r="100" spans="15:16" x14ac:dyDescent="0.25">
      <c r="O100">
        <f t="shared" si="1"/>
        <v>0</v>
      </c>
      <c r="P100" t="str" cm="1">
        <f t="array" ref="P100">_xlfn.TEXTSPLIT(O100,".",,TRUE)</f>
        <v>0</v>
      </c>
    </row>
    <row r="101" spans="15:16" x14ac:dyDescent="0.25">
      <c r="O101">
        <f t="shared" si="1"/>
        <v>0</v>
      </c>
      <c r="P101" t="str" cm="1">
        <f t="array" ref="P101">_xlfn.TEXTSPLIT(O101,".",,TRUE)</f>
        <v>0</v>
      </c>
    </row>
    <row r="102" spans="15:16" x14ac:dyDescent="0.25">
      <c r="O102">
        <f t="shared" si="1"/>
        <v>0</v>
      </c>
      <c r="P102" t="str" cm="1">
        <f t="array" ref="P102">_xlfn.TEXTSPLIT(O102,".",,TRUE)</f>
        <v>0</v>
      </c>
    </row>
    <row r="103" spans="15:16" x14ac:dyDescent="0.25">
      <c r="O103">
        <f t="shared" si="1"/>
        <v>0</v>
      </c>
      <c r="P103" t="str" cm="1">
        <f t="array" ref="P103">_xlfn.TEXTSPLIT(O103,".",,TRUE)</f>
        <v>0</v>
      </c>
    </row>
    <row r="104" spans="15:16" x14ac:dyDescent="0.25">
      <c r="O104">
        <f t="shared" si="1"/>
        <v>0</v>
      </c>
      <c r="P104" t="str" cm="1">
        <f t="array" ref="P104">_xlfn.TEXTSPLIT(O104,".",,TRUE)</f>
        <v>0</v>
      </c>
    </row>
    <row r="105" spans="15:16" x14ac:dyDescent="0.25">
      <c r="O105">
        <f t="shared" si="1"/>
        <v>0</v>
      </c>
      <c r="P105" t="str" cm="1">
        <f t="array" ref="P105">_xlfn.TEXTSPLIT(O105,".",,TRUE)</f>
        <v>0</v>
      </c>
    </row>
    <row r="106" spans="15:16" x14ac:dyDescent="0.25">
      <c r="O106">
        <f t="shared" si="1"/>
        <v>0</v>
      </c>
      <c r="P106" t="str" cm="1">
        <f t="array" ref="P106">_xlfn.TEXTSPLIT(O106,".",,TRUE)</f>
        <v>0</v>
      </c>
    </row>
    <row r="107" spans="15:16" x14ac:dyDescent="0.25">
      <c r="O107">
        <f t="shared" si="1"/>
        <v>0</v>
      </c>
      <c r="P107" t="str" cm="1">
        <f t="array" ref="P107">_xlfn.TEXTSPLIT(O107,".",,TRUE)</f>
        <v>0</v>
      </c>
    </row>
    <row r="108" spans="15:16" x14ac:dyDescent="0.25">
      <c r="O108">
        <f t="shared" si="1"/>
        <v>0</v>
      </c>
      <c r="P108" t="str" cm="1">
        <f t="array" ref="P108">_xlfn.TEXTSPLIT(O108,".",,TRUE)</f>
        <v>0</v>
      </c>
    </row>
    <row r="109" spans="15:16" x14ac:dyDescent="0.25">
      <c r="O109">
        <f t="shared" si="1"/>
        <v>0</v>
      </c>
      <c r="P109" t="str" cm="1">
        <f t="array" ref="P109">_xlfn.TEXTSPLIT(O109,".",,TRUE)</f>
        <v>0</v>
      </c>
    </row>
    <row r="110" spans="15:16" x14ac:dyDescent="0.25">
      <c r="O110">
        <f t="shared" si="1"/>
        <v>0</v>
      </c>
      <c r="P110" t="str" cm="1">
        <f t="array" ref="P110">_xlfn.TEXTSPLIT(O110,".",,TRUE)</f>
        <v>0</v>
      </c>
    </row>
    <row r="111" spans="15:16" x14ac:dyDescent="0.25">
      <c r="O111">
        <f t="shared" si="1"/>
        <v>0</v>
      </c>
      <c r="P111" t="str" cm="1">
        <f t="array" ref="P111">_xlfn.TEXTSPLIT(O111,".",,TRUE)</f>
        <v>0</v>
      </c>
    </row>
    <row r="112" spans="15:16" x14ac:dyDescent="0.25">
      <c r="O112">
        <f t="shared" si="1"/>
        <v>0</v>
      </c>
      <c r="P112" t="str" cm="1">
        <f t="array" ref="P112">_xlfn.TEXTSPLIT(O112,".",,TRUE)</f>
        <v>0</v>
      </c>
    </row>
    <row r="113" spans="15:16" x14ac:dyDescent="0.25">
      <c r="O113">
        <f t="shared" si="1"/>
        <v>0</v>
      </c>
      <c r="P113" t="str" cm="1">
        <f t="array" ref="P113">_xlfn.TEXTSPLIT(O113,".",,TRUE)</f>
        <v>0</v>
      </c>
    </row>
    <row r="114" spans="15:16" x14ac:dyDescent="0.25">
      <c r="O114">
        <f t="shared" si="1"/>
        <v>0</v>
      </c>
      <c r="P114" t="str" cm="1">
        <f t="array" ref="P114">_xlfn.TEXTSPLIT(O114,".",,TRUE)</f>
        <v>0</v>
      </c>
    </row>
    <row r="115" spans="15:16" x14ac:dyDescent="0.25">
      <c r="O115">
        <f t="shared" si="1"/>
        <v>0</v>
      </c>
      <c r="P115" t="str" cm="1">
        <f t="array" ref="P115">_xlfn.TEXTSPLIT(O115,".",,TRUE)</f>
        <v>0</v>
      </c>
    </row>
    <row r="116" spans="15:16" x14ac:dyDescent="0.25">
      <c r="O116">
        <f t="shared" si="1"/>
        <v>0</v>
      </c>
      <c r="P116" t="str" cm="1">
        <f t="array" ref="P116">_xlfn.TEXTSPLIT(O116,".",,TRUE)</f>
        <v>0</v>
      </c>
    </row>
    <row r="117" spans="15:16" x14ac:dyDescent="0.25">
      <c r="O117">
        <f t="shared" si="1"/>
        <v>0</v>
      </c>
      <c r="P117" t="str" cm="1">
        <f t="array" ref="P117">_xlfn.TEXTSPLIT(O117,".",,TRUE)</f>
        <v>0</v>
      </c>
    </row>
    <row r="118" spans="15:16" x14ac:dyDescent="0.25">
      <c r="O118">
        <f t="shared" si="1"/>
        <v>0</v>
      </c>
      <c r="P118" t="str" cm="1">
        <f t="array" ref="P118">_xlfn.TEXTSPLIT(O118,".",,TRUE)</f>
        <v>0</v>
      </c>
    </row>
    <row r="119" spans="15:16" x14ac:dyDescent="0.25">
      <c r="O119">
        <f t="shared" si="1"/>
        <v>0</v>
      </c>
      <c r="P119" t="str" cm="1">
        <f t="array" ref="P119">_xlfn.TEXTSPLIT(O119,".",,TRUE)</f>
        <v>0</v>
      </c>
    </row>
    <row r="120" spans="15:16" x14ac:dyDescent="0.25">
      <c r="O120">
        <f t="shared" si="1"/>
        <v>0</v>
      </c>
      <c r="P120" t="str" cm="1">
        <f t="array" ref="P120">_xlfn.TEXTSPLIT(O120,".",,TRUE)</f>
        <v>0</v>
      </c>
    </row>
    <row r="121" spans="15:16" x14ac:dyDescent="0.25">
      <c r="O121">
        <f t="shared" si="1"/>
        <v>0</v>
      </c>
      <c r="P121" t="str" cm="1">
        <f t="array" ref="P121">_xlfn.TEXTSPLIT(O121,".",,TRUE)</f>
        <v>0</v>
      </c>
    </row>
    <row r="122" spans="15:16" x14ac:dyDescent="0.25">
      <c r="O122">
        <f t="shared" si="1"/>
        <v>0</v>
      </c>
      <c r="P122" t="str" cm="1">
        <f t="array" ref="P122">_xlfn.TEXTSPLIT(O122,".",,TRUE)</f>
        <v>0</v>
      </c>
    </row>
    <row r="123" spans="15:16" x14ac:dyDescent="0.25">
      <c r="O123">
        <f t="shared" si="1"/>
        <v>0</v>
      </c>
      <c r="P123" t="str" cm="1">
        <f t="array" ref="P123">_xlfn.TEXTSPLIT(O123,".",,TRUE)</f>
        <v>0</v>
      </c>
    </row>
    <row r="124" spans="15:16" x14ac:dyDescent="0.25">
      <c r="O124">
        <f t="shared" si="1"/>
        <v>0</v>
      </c>
      <c r="P124" t="str" cm="1">
        <f t="array" ref="P124">_xlfn.TEXTSPLIT(O124,".",,TRUE)</f>
        <v>0</v>
      </c>
    </row>
    <row r="125" spans="15:16" x14ac:dyDescent="0.25">
      <c r="O125">
        <f t="shared" si="1"/>
        <v>0</v>
      </c>
      <c r="P125" t="str" cm="1">
        <f t="array" ref="P125">_xlfn.TEXTSPLIT(O125,".",,TRUE)</f>
        <v>0</v>
      </c>
    </row>
    <row r="126" spans="15:16" x14ac:dyDescent="0.25">
      <c r="O126">
        <f t="shared" si="1"/>
        <v>0</v>
      </c>
      <c r="P126" t="str" cm="1">
        <f t="array" ref="P126">_xlfn.TEXTSPLIT(O126,".",,TRUE)</f>
        <v>0</v>
      </c>
    </row>
    <row r="127" spans="15:16" x14ac:dyDescent="0.25">
      <c r="O127">
        <f t="shared" si="1"/>
        <v>0</v>
      </c>
      <c r="P127" t="str" cm="1">
        <f t="array" ref="P127">_xlfn.TEXTSPLIT(O127,".",,TRUE)</f>
        <v>0</v>
      </c>
    </row>
    <row r="128" spans="15:16" x14ac:dyDescent="0.25">
      <c r="O128">
        <f t="shared" si="1"/>
        <v>0</v>
      </c>
      <c r="P128" t="str" cm="1">
        <f t="array" ref="P128">_xlfn.TEXTSPLIT(O128,".",,TRUE)</f>
        <v>0</v>
      </c>
    </row>
    <row r="129" spans="15:16" x14ac:dyDescent="0.25">
      <c r="O129">
        <f t="shared" si="1"/>
        <v>0</v>
      </c>
      <c r="P129" t="str" cm="1">
        <f t="array" ref="P129">_xlfn.TEXTSPLIT(O129,".",,TRUE)</f>
        <v>0</v>
      </c>
    </row>
    <row r="130" spans="15:16" x14ac:dyDescent="0.25">
      <c r="O130">
        <f t="shared" si="1"/>
        <v>0</v>
      </c>
      <c r="P130" t="str" cm="1">
        <f t="array" ref="P130">_xlfn.TEXTSPLIT(O130,".",,TRUE)</f>
        <v>0</v>
      </c>
    </row>
    <row r="131" spans="15:16" x14ac:dyDescent="0.25">
      <c r="O131">
        <f t="shared" si="1"/>
        <v>0</v>
      </c>
      <c r="P131" t="str" cm="1">
        <f t="array" ref="P131">_xlfn.TEXTSPLIT(O131,".",,TRUE)</f>
        <v>0</v>
      </c>
    </row>
    <row r="132" spans="15:16" x14ac:dyDescent="0.25">
      <c r="O132">
        <f t="shared" ref="O132:O195" si="2">A132</f>
        <v>0</v>
      </c>
      <c r="P132" t="str" cm="1">
        <f t="array" ref="P132">_xlfn.TEXTSPLIT(O132,".",,TRUE)</f>
        <v>0</v>
      </c>
    </row>
    <row r="133" spans="15:16" x14ac:dyDescent="0.25">
      <c r="O133">
        <f t="shared" si="2"/>
        <v>0</v>
      </c>
      <c r="P133" t="str" cm="1">
        <f t="array" ref="P133">_xlfn.TEXTSPLIT(O133,".",,TRUE)</f>
        <v>0</v>
      </c>
    </row>
    <row r="134" spans="15:16" x14ac:dyDescent="0.25">
      <c r="O134">
        <f t="shared" si="2"/>
        <v>0</v>
      </c>
      <c r="P134" t="str" cm="1">
        <f t="array" ref="P134">_xlfn.TEXTSPLIT(O134,".",,TRUE)</f>
        <v>0</v>
      </c>
    </row>
    <row r="135" spans="15:16" x14ac:dyDescent="0.25">
      <c r="O135">
        <f t="shared" si="2"/>
        <v>0</v>
      </c>
      <c r="P135" t="str" cm="1">
        <f t="array" ref="P135">_xlfn.TEXTSPLIT(O135,".",,TRUE)</f>
        <v>0</v>
      </c>
    </row>
    <row r="136" spans="15:16" x14ac:dyDescent="0.25">
      <c r="O136">
        <f t="shared" si="2"/>
        <v>0</v>
      </c>
      <c r="P136" t="str" cm="1">
        <f t="array" ref="P136">_xlfn.TEXTSPLIT(O136,".",,TRUE)</f>
        <v>0</v>
      </c>
    </row>
    <row r="137" spans="15:16" x14ac:dyDescent="0.25">
      <c r="O137">
        <f t="shared" si="2"/>
        <v>0</v>
      </c>
      <c r="P137" t="str" cm="1">
        <f t="array" ref="P137">_xlfn.TEXTSPLIT(O137,".",,TRUE)</f>
        <v>0</v>
      </c>
    </row>
    <row r="138" spans="15:16" x14ac:dyDescent="0.25">
      <c r="O138">
        <f t="shared" si="2"/>
        <v>0</v>
      </c>
      <c r="P138" t="str" cm="1">
        <f t="array" ref="P138">_xlfn.TEXTSPLIT(O138,".",,TRUE)</f>
        <v>0</v>
      </c>
    </row>
    <row r="139" spans="15:16" x14ac:dyDescent="0.25">
      <c r="O139">
        <f t="shared" si="2"/>
        <v>0</v>
      </c>
      <c r="P139" t="str" cm="1">
        <f t="array" ref="P139">_xlfn.TEXTSPLIT(O139,".",,TRUE)</f>
        <v>0</v>
      </c>
    </row>
    <row r="140" spans="15:16" x14ac:dyDescent="0.25">
      <c r="O140">
        <f t="shared" si="2"/>
        <v>0</v>
      </c>
      <c r="P140" t="str" cm="1">
        <f t="array" ref="P140">_xlfn.TEXTSPLIT(O140,".",,TRUE)</f>
        <v>0</v>
      </c>
    </row>
    <row r="141" spans="15:16" x14ac:dyDescent="0.25">
      <c r="O141">
        <f t="shared" si="2"/>
        <v>0</v>
      </c>
      <c r="P141" t="str" cm="1">
        <f t="array" ref="P141">_xlfn.TEXTSPLIT(O141,".",,TRUE)</f>
        <v>0</v>
      </c>
    </row>
    <row r="142" spans="15:16" x14ac:dyDescent="0.25">
      <c r="O142">
        <f t="shared" si="2"/>
        <v>0</v>
      </c>
      <c r="P142" t="str" cm="1">
        <f t="array" ref="P142">_xlfn.TEXTSPLIT(O142,".",,TRUE)</f>
        <v>0</v>
      </c>
    </row>
    <row r="143" spans="15:16" x14ac:dyDescent="0.25">
      <c r="O143">
        <f t="shared" si="2"/>
        <v>0</v>
      </c>
      <c r="P143" t="str" cm="1">
        <f t="array" ref="P143">_xlfn.TEXTSPLIT(O143,".",,TRUE)</f>
        <v>0</v>
      </c>
    </row>
    <row r="144" spans="15:16" x14ac:dyDescent="0.25">
      <c r="O144">
        <f t="shared" si="2"/>
        <v>0</v>
      </c>
      <c r="P144" t="str" cm="1">
        <f t="array" ref="P144">_xlfn.TEXTSPLIT(O144,".",,TRUE)</f>
        <v>0</v>
      </c>
    </row>
    <row r="145" spans="15:16" x14ac:dyDescent="0.25">
      <c r="O145">
        <f t="shared" si="2"/>
        <v>0</v>
      </c>
      <c r="P145" t="str" cm="1">
        <f t="array" ref="P145">_xlfn.TEXTSPLIT(O145,".",,TRUE)</f>
        <v>0</v>
      </c>
    </row>
    <row r="146" spans="15:16" x14ac:dyDescent="0.25">
      <c r="O146">
        <f t="shared" si="2"/>
        <v>0</v>
      </c>
      <c r="P146" t="str" cm="1">
        <f t="array" ref="P146">_xlfn.TEXTSPLIT(O146,".",,TRUE)</f>
        <v>0</v>
      </c>
    </row>
    <row r="147" spans="15:16" x14ac:dyDescent="0.25">
      <c r="O147">
        <f t="shared" si="2"/>
        <v>0</v>
      </c>
      <c r="P147" t="str" cm="1">
        <f t="array" ref="P147">_xlfn.TEXTSPLIT(O147,".",,TRUE)</f>
        <v>0</v>
      </c>
    </row>
    <row r="148" spans="15:16" x14ac:dyDescent="0.25">
      <c r="O148">
        <f t="shared" si="2"/>
        <v>0</v>
      </c>
      <c r="P148" t="str" cm="1">
        <f t="array" ref="P148">_xlfn.TEXTSPLIT(O148,".",,TRUE)</f>
        <v>0</v>
      </c>
    </row>
    <row r="149" spans="15:16" x14ac:dyDescent="0.25">
      <c r="O149">
        <f t="shared" si="2"/>
        <v>0</v>
      </c>
      <c r="P149" t="str" cm="1">
        <f t="array" ref="P149">_xlfn.TEXTSPLIT(O149,".",,TRUE)</f>
        <v>0</v>
      </c>
    </row>
    <row r="150" spans="15:16" x14ac:dyDescent="0.25">
      <c r="O150">
        <f t="shared" si="2"/>
        <v>0</v>
      </c>
      <c r="P150" t="str" cm="1">
        <f t="array" ref="P150">_xlfn.TEXTSPLIT(O150,".",,TRUE)</f>
        <v>0</v>
      </c>
    </row>
    <row r="151" spans="15:16" x14ac:dyDescent="0.25">
      <c r="O151">
        <f t="shared" si="2"/>
        <v>0</v>
      </c>
      <c r="P151" t="str" cm="1">
        <f t="array" ref="P151">_xlfn.TEXTSPLIT(O151,".",,TRUE)</f>
        <v>0</v>
      </c>
    </row>
    <row r="152" spans="15:16" x14ac:dyDescent="0.25">
      <c r="O152">
        <f t="shared" si="2"/>
        <v>0</v>
      </c>
      <c r="P152" t="str" cm="1">
        <f t="array" ref="P152">_xlfn.TEXTSPLIT(O152,".",,TRUE)</f>
        <v>0</v>
      </c>
    </row>
    <row r="153" spans="15:16" x14ac:dyDescent="0.25">
      <c r="O153">
        <f t="shared" si="2"/>
        <v>0</v>
      </c>
      <c r="P153" t="str" cm="1">
        <f t="array" ref="P153">_xlfn.TEXTSPLIT(O153,".",,TRUE)</f>
        <v>0</v>
      </c>
    </row>
    <row r="154" spans="15:16" x14ac:dyDescent="0.25">
      <c r="O154">
        <f t="shared" si="2"/>
        <v>0</v>
      </c>
      <c r="P154" t="str" cm="1">
        <f t="array" ref="P154">_xlfn.TEXTSPLIT(O154,".",,TRUE)</f>
        <v>0</v>
      </c>
    </row>
    <row r="155" spans="15:16" x14ac:dyDescent="0.25">
      <c r="O155">
        <f t="shared" si="2"/>
        <v>0</v>
      </c>
      <c r="P155" t="str" cm="1">
        <f t="array" ref="P155">_xlfn.TEXTSPLIT(O155,".",,TRUE)</f>
        <v>0</v>
      </c>
    </row>
    <row r="156" spans="15:16" x14ac:dyDescent="0.25">
      <c r="O156">
        <f t="shared" si="2"/>
        <v>0</v>
      </c>
      <c r="P156" t="str" cm="1">
        <f t="array" ref="P156">_xlfn.TEXTSPLIT(O156,".",,TRUE)</f>
        <v>0</v>
      </c>
    </row>
    <row r="157" spans="15:16" x14ac:dyDescent="0.25">
      <c r="O157">
        <f t="shared" si="2"/>
        <v>0</v>
      </c>
      <c r="P157" t="str" cm="1">
        <f t="array" ref="P157">_xlfn.TEXTSPLIT(O157,".",,TRUE)</f>
        <v>0</v>
      </c>
    </row>
    <row r="158" spans="15:16" x14ac:dyDescent="0.25">
      <c r="O158">
        <f t="shared" si="2"/>
        <v>0</v>
      </c>
      <c r="P158" t="str" cm="1">
        <f t="array" ref="P158">_xlfn.TEXTSPLIT(O158,".",,TRUE)</f>
        <v>0</v>
      </c>
    </row>
    <row r="159" spans="15:16" x14ac:dyDescent="0.25">
      <c r="O159">
        <f t="shared" si="2"/>
        <v>0</v>
      </c>
      <c r="P159" t="str" cm="1">
        <f t="array" ref="P159">_xlfn.TEXTSPLIT(O159,".",,TRUE)</f>
        <v>0</v>
      </c>
    </row>
    <row r="160" spans="15:16" x14ac:dyDescent="0.25">
      <c r="O160">
        <f t="shared" si="2"/>
        <v>0</v>
      </c>
      <c r="P160" t="str" cm="1">
        <f t="array" ref="P160">_xlfn.TEXTSPLIT(O160,".",,TRUE)</f>
        <v>0</v>
      </c>
    </row>
    <row r="161" spans="15:16" x14ac:dyDescent="0.25">
      <c r="O161">
        <f t="shared" si="2"/>
        <v>0</v>
      </c>
      <c r="P161" t="str" cm="1">
        <f t="array" ref="P161">_xlfn.TEXTSPLIT(O161,".",,TRUE)</f>
        <v>0</v>
      </c>
    </row>
    <row r="162" spans="15:16" x14ac:dyDescent="0.25">
      <c r="O162">
        <f t="shared" si="2"/>
        <v>0</v>
      </c>
      <c r="P162" t="str" cm="1">
        <f t="array" ref="P162">_xlfn.TEXTSPLIT(O162,".",,TRUE)</f>
        <v>0</v>
      </c>
    </row>
    <row r="163" spans="15:16" x14ac:dyDescent="0.25">
      <c r="O163">
        <f t="shared" si="2"/>
        <v>0</v>
      </c>
      <c r="P163" t="str" cm="1">
        <f t="array" ref="P163">_xlfn.TEXTSPLIT(O163,".",,TRUE)</f>
        <v>0</v>
      </c>
    </row>
    <row r="164" spans="15:16" x14ac:dyDescent="0.25">
      <c r="O164">
        <f t="shared" si="2"/>
        <v>0</v>
      </c>
      <c r="P164" t="str" cm="1">
        <f t="array" ref="P164">_xlfn.TEXTSPLIT(O164,".",,TRUE)</f>
        <v>0</v>
      </c>
    </row>
    <row r="165" spans="15:16" x14ac:dyDescent="0.25">
      <c r="O165">
        <f t="shared" si="2"/>
        <v>0</v>
      </c>
      <c r="P165" t="str" cm="1">
        <f t="array" ref="P165">_xlfn.TEXTSPLIT(O165,".",,TRUE)</f>
        <v>0</v>
      </c>
    </row>
    <row r="166" spans="15:16" x14ac:dyDescent="0.25">
      <c r="O166">
        <f t="shared" si="2"/>
        <v>0</v>
      </c>
      <c r="P166" t="str" cm="1">
        <f t="array" ref="P166">_xlfn.TEXTSPLIT(O166,".",,TRUE)</f>
        <v>0</v>
      </c>
    </row>
    <row r="167" spans="15:16" x14ac:dyDescent="0.25">
      <c r="O167">
        <f t="shared" si="2"/>
        <v>0</v>
      </c>
      <c r="P167" t="str" cm="1">
        <f t="array" ref="P167">_xlfn.TEXTSPLIT(O167,".",,TRUE)</f>
        <v>0</v>
      </c>
    </row>
    <row r="168" spans="15:16" x14ac:dyDescent="0.25">
      <c r="O168">
        <f t="shared" si="2"/>
        <v>0</v>
      </c>
      <c r="P168" t="str" cm="1">
        <f t="array" ref="P168">_xlfn.TEXTSPLIT(O168,".",,TRUE)</f>
        <v>0</v>
      </c>
    </row>
    <row r="169" spans="15:16" x14ac:dyDescent="0.25">
      <c r="O169">
        <f t="shared" si="2"/>
        <v>0</v>
      </c>
      <c r="P169" t="str" cm="1">
        <f t="array" ref="P169">_xlfn.TEXTSPLIT(O169,".",,TRUE)</f>
        <v>0</v>
      </c>
    </row>
    <row r="170" spans="15:16" x14ac:dyDescent="0.25">
      <c r="O170">
        <f t="shared" si="2"/>
        <v>0</v>
      </c>
      <c r="P170" t="str" cm="1">
        <f t="array" ref="P170">_xlfn.TEXTSPLIT(O170,".",,TRUE)</f>
        <v>0</v>
      </c>
    </row>
    <row r="171" spans="15:16" x14ac:dyDescent="0.25">
      <c r="O171">
        <f t="shared" si="2"/>
        <v>0</v>
      </c>
      <c r="P171" t="str" cm="1">
        <f t="array" ref="P171">_xlfn.TEXTSPLIT(O171,".",,TRUE)</f>
        <v>0</v>
      </c>
    </row>
    <row r="172" spans="15:16" x14ac:dyDescent="0.25">
      <c r="O172">
        <f t="shared" si="2"/>
        <v>0</v>
      </c>
      <c r="P172" t="str" cm="1">
        <f t="array" ref="P172">_xlfn.TEXTSPLIT(O172,".",,TRUE)</f>
        <v>0</v>
      </c>
    </row>
    <row r="173" spans="15:16" x14ac:dyDescent="0.25">
      <c r="O173">
        <f t="shared" si="2"/>
        <v>0</v>
      </c>
      <c r="P173" t="str" cm="1">
        <f t="array" ref="P173">_xlfn.TEXTSPLIT(O173,".",,TRUE)</f>
        <v>0</v>
      </c>
    </row>
    <row r="174" spans="15:16" x14ac:dyDescent="0.25">
      <c r="O174">
        <f t="shared" si="2"/>
        <v>0</v>
      </c>
      <c r="P174" t="str" cm="1">
        <f t="array" ref="P174">_xlfn.TEXTSPLIT(O174,".",,TRUE)</f>
        <v>0</v>
      </c>
    </row>
    <row r="175" spans="15:16" x14ac:dyDescent="0.25">
      <c r="O175">
        <f t="shared" si="2"/>
        <v>0</v>
      </c>
      <c r="P175" t="str" cm="1">
        <f t="array" ref="P175">_xlfn.TEXTSPLIT(O175,".",,TRUE)</f>
        <v>0</v>
      </c>
    </row>
    <row r="176" spans="15:16" x14ac:dyDescent="0.25">
      <c r="O176">
        <f t="shared" si="2"/>
        <v>0</v>
      </c>
      <c r="P176" t="str" cm="1">
        <f t="array" ref="P176">_xlfn.TEXTSPLIT(O176,".",,TRUE)</f>
        <v>0</v>
      </c>
    </row>
    <row r="177" spans="15:16" x14ac:dyDescent="0.25">
      <c r="O177">
        <f t="shared" si="2"/>
        <v>0</v>
      </c>
      <c r="P177" t="str" cm="1">
        <f t="array" ref="P177">_xlfn.TEXTSPLIT(O177,".",,TRUE)</f>
        <v>0</v>
      </c>
    </row>
    <row r="178" spans="15:16" x14ac:dyDescent="0.25">
      <c r="O178">
        <f t="shared" si="2"/>
        <v>0</v>
      </c>
      <c r="P178" t="str" cm="1">
        <f t="array" ref="P178">_xlfn.TEXTSPLIT(O178,".",,TRUE)</f>
        <v>0</v>
      </c>
    </row>
    <row r="179" spans="15:16" x14ac:dyDescent="0.25">
      <c r="O179">
        <f t="shared" si="2"/>
        <v>0</v>
      </c>
      <c r="P179" t="str" cm="1">
        <f t="array" ref="P179">_xlfn.TEXTSPLIT(O179,".",,TRUE)</f>
        <v>0</v>
      </c>
    </row>
    <row r="180" spans="15:16" x14ac:dyDescent="0.25">
      <c r="O180">
        <f t="shared" si="2"/>
        <v>0</v>
      </c>
      <c r="P180" t="str" cm="1">
        <f t="array" ref="P180">_xlfn.TEXTSPLIT(O180,".",,TRUE)</f>
        <v>0</v>
      </c>
    </row>
    <row r="181" spans="15:16" x14ac:dyDescent="0.25">
      <c r="O181">
        <f t="shared" si="2"/>
        <v>0</v>
      </c>
      <c r="P181" t="str" cm="1">
        <f t="array" ref="P181">_xlfn.TEXTSPLIT(O181,".",,TRUE)</f>
        <v>0</v>
      </c>
    </row>
    <row r="182" spans="15:16" x14ac:dyDescent="0.25">
      <c r="O182">
        <f t="shared" si="2"/>
        <v>0</v>
      </c>
      <c r="P182" t="str" cm="1">
        <f t="array" ref="P182">_xlfn.TEXTSPLIT(O182,".",,TRUE)</f>
        <v>0</v>
      </c>
    </row>
    <row r="183" spans="15:16" x14ac:dyDescent="0.25">
      <c r="O183">
        <f t="shared" si="2"/>
        <v>0</v>
      </c>
      <c r="P183" t="str" cm="1">
        <f t="array" ref="P183">_xlfn.TEXTSPLIT(O183,".",,TRUE)</f>
        <v>0</v>
      </c>
    </row>
    <row r="184" spans="15:16" x14ac:dyDescent="0.25">
      <c r="O184">
        <f t="shared" si="2"/>
        <v>0</v>
      </c>
      <c r="P184" t="str" cm="1">
        <f t="array" ref="P184">_xlfn.TEXTSPLIT(O184,".",,TRUE)</f>
        <v>0</v>
      </c>
    </row>
    <row r="185" spans="15:16" x14ac:dyDescent="0.25">
      <c r="O185">
        <f t="shared" si="2"/>
        <v>0</v>
      </c>
      <c r="P185" t="str" cm="1">
        <f t="array" ref="P185">_xlfn.TEXTSPLIT(O185,".",,TRUE)</f>
        <v>0</v>
      </c>
    </row>
    <row r="186" spans="15:16" x14ac:dyDescent="0.25">
      <c r="O186">
        <f t="shared" si="2"/>
        <v>0</v>
      </c>
      <c r="P186" t="str" cm="1">
        <f t="array" ref="P186">_xlfn.TEXTSPLIT(O186,".",,TRUE)</f>
        <v>0</v>
      </c>
    </row>
    <row r="187" spans="15:16" x14ac:dyDescent="0.25">
      <c r="O187">
        <f t="shared" si="2"/>
        <v>0</v>
      </c>
      <c r="P187" t="str" cm="1">
        <f t="array" ref="P187">_xlfn.TEXTSPLIT(O187,".",,TRUE)</f>
        <v>0</v>
      </c>
    </row>
    <row r="188" spans="15:16" x14ac:dyDescent="0.25">
      <c r="O188">
        <f t="shared" si="2"/>
        <v>0</v>
      </c>
      <c r="P188" t="str" cm="1">
        <f t="array" ref="P188">_xlfn.TEXTSPLIT(O188,".",,TRUE)</f>
        <v>0</v>
      </c>
    </row>
    <row r="189" spans="15:16" x14ac:dyDescent="0.25">
      <c r="O189">
        <f t="shared" si="2"/>
        <v>0</v>
      </c>
      <c r="P189" t="str" cm="1">
        <f t="array" ref="P189">_xlfn.TEXTSPLIT(O189,".",,TRUE)</f>
        <v>0</v>
      </c>
    </row>
    <row r="190" spans="15:16" x14ac:dyDescent="0.25">
      <c r="O190">
        <f t="shared" si="2"/>
        <v>0</v>
      </c>
      <c r="P190" t="str" cm="1">
        <f t="array" ref="P190">_xlfn.TEXTSPLIT(O190,".",,TRUE)</f>
        <v>0</v>
      </c>
    </row>
    <row r="191" spans="15:16" x14ac:dyDescent="0.25">
      <c r="O191">
        <f t="shared" si="2"/>
        <v>0</v>
      </c>
      <c r="P191" t="str" cm="1">
        <f t="array" ref="P191">_xlfn.TEXTSPLIT(O191,".",,TRUE)</f>
        <v>0</v>
      </c>
    </row>
    <row r="192" spans="15:16" x14ac:dyDescent="0.25">
      <c r="O192">
        <f t="shared" si="2"/>
        <v>0</v>
      </c>
      <c r="P192" t="str" cm="1">
        <f t="array" ref="P192">_xlfn.TEXTSPLIT(O192,".",,TRUE)</f>
        <v>0</v>
      </c>
    </row>
    <row r="193" spans="15:16" x14ac:dyDescent="0.25">
      <c r="O193">
        <f t="shared" si="2"/>
        <v>0</v>
      </c>
      <c r="P193" t="str" cm="1">
        <f t="array" ref="P193">_xlfn.TEXTSPLIT(O193,".",,TRUE)</f>
        <v>0</v>
      </c>
    </row>
    <row r="194" spans="15:16" x14ac:dyDescent="0.25">
      <c r="O194">
        <f t="shared" si="2"/>
        <v>0</v>
      </c>
      <c r="P194" t="str" cm="1">
        <f t="array" ref="P194">_xlfn.TEXTSPLIT(O194,".",,TRUE)</f>
        <v>0</v>
      </c>
    </row>
    <row r="195" spans="15:16" x14ac:dyDescent="0.25">
      <c r="O195">
        <f t="shared" si="2"/>
        <v>0</v>
      </c>
      <c r="P195" t="str" cm="1">
        <f t="array" ref="P195">_xlfn.TEXTSPLIT(O195,".",,TRUE)</f>
        <v>0</v>
      </c>
    </row>
    <row r="196" spans="15:16" x14ac:dyDescent="0.25">
      <c r="O196">
        <f t="shared" ref="O196:O259" si="3">A196</f>
        <v>0</v>
      </c>
      <c r="P196" t="str" cm="1">
        <f t="array" ref="P196">_xlfn.TEXTSPLIT(O196,".",,TRUE)</f>
        <v>0</v>
      </c>
    </row>
    <row r="197" spans="15:16" x14ac:dyDescent="0.25">
      <c r="O197">
        <f t="shared" si="3"/>
        <v>0</v>
      </c>
      <c r="P197" t="str" cm="1">
        <f t="array" ref="P197">_xlfn.TEXTSPLIT(O197,".",,TRUE)</f>
        <v>0</v>
      </c>
    </row>
    <row r="198" spans="15:16" x14ac:dyDescent="0.25">
      <c r="O198">
        <f t="shared" si="3"/>
        <v>0</v>
      </c>
      <c r="P198" t="str" cm="1">
        <f t="array" ref="P198">_xlfn.TEXTSPLIT(O198,".",,TRUE)</f>
        <v>0</v>
      </c>
    </row>
    <row r="199" spans="15:16" x14ac:dyDescent="0.25">
      <c r="O199">
        <f t="shared" si="3"/>
        <v>0</v>
      </c>
      <c r="P199" t="str" cm="1">
        <f t="array" ref="P199">_xlfn.TEXTSPLIT(O199,".",,TRUE)</f>
        <v>0</v>
      </c>
    </row>
    <row r="200" spans="15:16" x14ac:dyDescent="0.25">
      <c r="O200">
        <f t="shared" si="3"/>
        <v>0</v>
      </c>
      <c r="P200" t="str" cm="1">
        <f t="array" ref="P200">_xlfn.TEXTSPLIT(O200,".",,TRUE)</f>
        <v>0</v>
      </c>
    </row>
    <row r="201" spans="15:16" x14ac:dyDescent="0.25">
      <c r="O201">
        <f t="shared" si="3"/>
        <v>0</v>
      </c>
      <c r="P201" t="str" cm="1">
        <f t="array" ref="P201">_xlfn.TEXTSPLIT(O201,".",,TRUE)</f>
        <v>0</v>
      </c>
    </row>
    <row r="202" spans="15:16" x14ac:dyDescent="0.25">
      <c r="O202">
        <f t="shared" si="3"/>
        <v>0</v>
      </c>
      <c r="P202" t="str" cm="1">
        <f t="array" ref="P202">_xlfn.TEXTSPLIT(O202,".",,TRUE)</f>
        <v>0</v>
      </c>
    </row>
    <row r="203" spans="15:16" x14ac:dyDescent="0.25">
      <c r="O203">
        <f t="shared" si="3"/>
        <v>0</v>
      </c>
      <c r="P203" t="str" cm="1">
        <f t="array" ref="P203">_xlfn.TEXTSPLIT(O203,".",,TRUE)</f>
        <v>0</v>
      </c>
    </row>
    <row r="204" spans="15:16" x14ac:dyDescent="0.25">
      <c r="O204">
        <f t="shared" si="3"/>
        <v>0</v>
      </c>
      <c r="P204" t="str" cm="1">
        <f t="array" ref="P204">_xlfn.TEXTSPLIT(O204,".",,TRUE)</f>
        <v>0</v>
      </c>
    </row>
    <row r="205" spans="15:16" x14ac:dyDescent="0.25">
      <c r="O205">
        <f t="shared" si="3"/>
        <v>0</v>
      </c>
      <c r="P205" t="str" cm="1">
        <f t="array" ref="P205">_xlfn.TEXTSPLIT(O205,".",,TRUE)</f>
        <v>0</v>
      </c>
    </row>
    <row r="206" spans="15:16" x14ac:dyDescent="0.25">
      <c r="O206">
        <f t="shared" si="3"/>
        <v>0</v>
      </c>
      <c r="P206" t="str" cm="1">
        <f t="array" ref="P206">_xlfn.TEXTSPLIT(O206,".",,TRUE)</f>
        <v>0</v>
      </c>
    </row>
    <row r="207" spans="15:16" x14ac:dyDescent="0.25">
      <c r="O207">
        <f t="shared" si="3"/>
        <v>0</v>
      </c>
      <c r="P207" t="str" cm="1">
        <f t="array" ref="P207">_xlfn.TEXTSPLIT(O207,".",,TRUE)</f>
        <v>0</v>
      </c>
    </row>
    <row r="208" spans="15:16" x14ac:dyDescent="0.25">
      <c r="O208">
        <f t="shared" si="3"/>
        <v>0</v>
      </c>
      <c r="P208" t="str" cm="1">
        <f t="array" ref="P208">_xlfn.TEXTSPLIT(O208,".",,TRUE)</f>
        <v>0</v>
      </c>
    </row>
    <row r="209" spans="15:16" x14ac:dyDescent="0.25">
      <c r="O209">
        <f t="shared" si="3"/>
        <v>0</v>
      </c>
      <c r="P209" t="str" cm="1">
        <f t="array" ref="P209">_xlfn.TEXTSPLIT(O209,".",,TRUE)</f>
        <v>0</v>
      </c>
    </row>
    <row r="210" spans="15:16" x14ac:dyDescent="0.25">
      <c r="O210">
        <f t="shared" si="3"/>
        <v>0</v>
      </c>
      <c r="P210" t="str" cm="1">
        <f t="array" ref="P210">_xlfn.TEXTSPLIT(O210,".",,TRUE)</f>
        <v>0</v>
      </c>
    </row>
    <row r="211" spans="15:16" x14ac:dyDescent="0.25">
      <c r="O211">
        <f t="shared" si="3"/>
        <v>0</v>
      </c>
      <c r="P211" t="str" cm="1">
        <f t="array" ref="P211">_xlfn.TEXTSPLIT(O211,".",,TRUE)</f>
        <v>0</v>
      </c>
    </row>
    <row r="212" spans="15:16" x14ac:dyDescent="0.25">
      <c r="O212">
        <f t="shared" si="3"/>
        <v>0</v>
      </c>
      <c r="P212" t="str" cm="1">
        <f t="array" ref="P212">_xlfn.TEXTSPLIT(O212,".",,TRUE)</f>
        <v>0</v>
      </c>
    </row>
    <row r="213" spans="15:16" x14ac:dyDescent="0.25">
      <c r="O213">
        <f t="shared" si="3"/>
        <v>0</v>
      </c>
      <c r="P213" t="str" cm="1">
        <f t="array" ref="P213">_xlfn.TEXTSPLIT(O213,".",,TRUE)</f>
        <v>0</v>
      </c>
    </row>
    <row r="214" spans="15:16" x14ac:dyDescent="0.25">
      <c r="O214">
        <f t="shared" si="3"/>
        <v>0</v>
      </c>
      <c r="P214" t="str" cm="1">
        <f t="array" ref="P214">_xlfn.TEXTSPLIT(O214,".",,TRUE)</f>
        <v>0</v>
      </c>
    </row>
    <row r="215" spans="15:16" x14ac:dyDescent="0.25">
      <c r="O215">
        <f t="shared" si="3"/>
        <v>0</v>
      </c>
      <c r="P215" t="str" cm="1">
        <f t="array" ref="P215">_xlfn.TEXTSPLIT(O215,".",,TRUE)</f>
        <v>0</v>
      </c>
    </row>
    <row r="216" spans="15:16" x14ac:dyDescent="0.25">
      <c r="O216">
        <f t="shared" si="3"/>
        <v>0</v>
      </c>
      <c r="P216" t="str" cm="1">
        <f t="array" ref="P216">_xlfn.TEXTSPLIT(O216,".",,TRUE)</f>
        <v>0</v>
      </c>
    </row>
    <row r="217" spans="15:16" x14ac:dyDescent="0.25">
      <c r="O217">
        <f t="shared" si="3"/>
        <v>0</v>
      </c>
      <c r="P217" t="str" cm="1">
        <f t="array" ref="P217">_xlfn.TEXTSPLIT(O217,".",,TRUE)</f>
        <v>0</v>
      </c>
    </row>
    <row r="218" spans="15:16" x14ac:dyDescent="0.25">
      <c r="O218">
        <f t="shared" si="3"/>
        <v>0</v>
      </c>
      <c r="P218" t="str" cm="1">
        <f t="array" ref="P218">_xlfn.TEXTSPLIT(O218,".",,TRUE)</f>
        <v>0</v>
      </c>
    </row>
    <row r="219" spans="15:16" x14ac:dyDescent="0.25">
      <c r="O219">
        <f t="shared" si="3"/>
        <v>0</v>
      </c>
      <c r="P219" t="str" cm="1">
        <f t="array" ref="P219">_xlfn.TEXTSPLIT(O219,".",,TRUE)</f>
        <v>0</v>
      </c>
    </row>
    <row r="220" spans="15:16" x14ac:dyDescent="0.25">
      <c r="O220">
        <f t="shared" si="3"/>
        <v>0</v>
      </c>
      <c r="P220" t="str" cm="1">
        <f t="array" ref="P220">_xlfn.TEXTSPLIT(O220,".",,TRUE)</f>
        <v>0</v>
      </c>
    </row>
    <row r="221" spans="15:16" x14ac:dyDescent="0.25">
      <c r="O221">
        <f t="shared" si="3"/>
        <v>0</v>
      </c>
      <c r="P221" t="str" cm="1">
        <f t="array" ref="P221">_xlfn.TEXTSPLIT(O221,".",,TRUE)</f>
        <v>0</v>
      </c>
    </row>
    <row r="222" spans="15:16" x14ac:dyDescent="0.25">
      <c r="O222">
        <f t="shared" si="3"/>
        <v>0</v>
      </c>
      <c r="P222" t="str" cm="1">
        <f t="array" ref="P222">_xlfn.TEXTSPLIT(O222,".",,TRUE)</f>
        <v>0</v>
      </c>
    </row>
    <row r="223" spans="15:16" x14ac:dyDescent="0.25">
      <c r="O223">
        <f t="shared" si="3"/>
        <v>0</v>
      </c>
      <c r="P223" t="str" cm="1">
        <f t="array" ref="P223">_xlfn.TEXTSPLIT(O223,".",,TRUE)</f>
        <v>0</v>
      </c>
    </row>
    <row r="224" spans="15:16" x14ac:dyDescent="0.25">
      <c r="O224">
        <f t="shared" si="3"/>
        <v>0</v>
      </c>
      <c r="P224" t="str" cm="1">
        <f t="array" ref="P224">_xlfn.TEXTSPLIT(O224,".",,TRUE)</f>
        <v>0</v>
      </c>
    </row>
    <row r="225" spans="15:16" x14ac:dyDescent="0.25">
      <c r="O225">
        <f t="shared" si="3"/>
        <v>0</v>
      </c>
      <c r="P225" t="str" cm="1">
        <f t="array" ref="P225">_xlfn.TEXTSPLIT(O225,".",,TRUE)</f>
        <v>0</v>
      </c>
    </row>
    <row r="226" spans="15:16" x14ac:dyDescent="0.25">
      <c r="O226">
        <f t="shared" si="3"/>
        <v>0</v>
      </c>
      <c r="P226" t="str" cm="1">
        <f t="array" ref="P226">_xlfn.TEXTSPLIT(O226,".",,TRUE)</f>
        <v>0</v>
      </c>
    </row>
    <row r="227" spans="15:16" x14ac:dyDescent="0.25">
      <c r="O227">
        <f t="shared" si="3"/>
        <v>0</v>
      </c>
      <c r="P227" t="str" cm="1">
        <f t="array" ref="P227">_xlfn.TEXTSPLIT(O227,".",,TRUE)</f>
        <v>0</v>
      </c>
    </row>
    <row r="228" spans="15:16" x14ac:dyDescent="0.25">
      <c r="O228">
        <f t="shared" si="3"/>
        <v>0</v>
      </c>
      <c r="P228" t="str" cm="1">
        <f t="array" ref="P228">_xlfn.TEXTSPLIT(O228,".",,TRUE)</f>
        <v>0</v>
      </c>
    </row>
    <row r="229" spans="15:16" x14ac:dyDescent="0.25">
      <c r="O229">
        <f t="shared" si="3"/>
        <v>0</v>
      </c>
      <c r="P229" t="str" cm="1">
        <f t="array" ref="P229">_xlfn.TEXTSPLIT(O229,".",,TRUE)</f>
        <v>0</v>
      </c>
    </row>
    <row r="230" spans="15:16" x14ac:dyDescent="0.25">
      <c r="O230">
        <f t="shared" si="3"/>
        <v>0</v>
      </c>
      <c r="P230" t="str" cm="1">
        <f t="array" ref="P230">_xlfn.TEXTSPLIT(O230,".",,TRUE)</f>
        <v>0</v>
      </c>
    </row>
    <row r="231" spans="15:16" x14ac:dyDescent="0.25">
      <c r="O231">
        <f t="shared" si="3"/>
        <v>0</v>
      </c>
      <c r="P231" t="str" cm="1">
        <f t="array" ref="P231">_xlfn.TEXTSPLIT(O231,".",,TRUE)</f>
        <v>0</v>
      </c>
    </row>
    <row r="232" spans="15:16" x14ac:dyDescent="0.25">
      <c r="O232">
        <f t="shared" si="3"/>
        <v>0</v>
      </c>
      <c r="P232" t="str" cm="1">
        <f t="array" ref="P232">_xlfn.TEXTSPLIT(O232,".",,TRUE)</f>
        <v>0</v>
      </c>
    </row>
    <row r="233" spans="15:16" x14ac:dyDescent="0.25">
      <c r="O233">
        <f t="shared" si="3"/>
        <v>0</v>
      </c>
      <c r="P233" t="str" cm="1">
        <f t="array" ref="P233">_xlfn.TEXTSPLIT(O233,".",,TRUE)</f>
        <v>0</v>
      </c>
    </row>
    <row r="234" spans="15:16" x14ac:dyDescent="0.25">
      <c r="O234">
        <f t="shared" si="3"/>
        <v>0</v>
      </c>
      <c r="P234" t="str" cm="1">
        <f t="array" ref="P234">_xlfn.TEXTSPLIT(O234,".",,TRUE)</f>
        <v>0</v>
      </c>
    </row>
    <row r="235" spans="15:16" x14ac:dyDescent="0.25">
      <c r="O235">
        <f t="shared" si="3"/>
        <v>0</v>
      </c>
      <c r="P235" t="str" cm="1">
        <f t="array" ref="P235">_xlfn.TEXTSPLIT(O235,".",,TRUE)</f>
        <v>0</v>
      </c>
    </row>
    <row r="236" spans="15:16" x14ac:dyDescent="0.25">
      <c r="O236">
        <f t="shared" si="3"/>
        <v>0</v>
      </c>
      <c r="P236" t="str" cm="1">
        <f t="array" ref="P236">_xlfn.TEXTSPLIT(O236,".",,TRUE)</f>
        <v>0</v>
      </c>
    </row>
    <row r="237" spans="15:16" x14ac:dyDescent="0.25">
      <c r="O237">
        <f t="shared" si="3"/>
        <v>0</v>
      </c>
      <c r="P237" t="str" cm="1">
        <f t="array" ref="P237">_xlfn.TEXTSPLIT(O237,".",,TRUE)</f>
        <v>0</v>
      </c>
    </row>
    <row r="238" spans="15:16" x14ac:dyDescent="0.25">
      <c r="O238">
        <f t="shared" si="3"/>
        <v>0</v>
      </c>
      <c r="P238" t="str" cm="1">
        <f t="array" ref="P238">_xlfn.TEXTSPLIT(O238,".",,TRUE)</f>
        <v>0</v>
      </c>
    </row>
    <row r="239" spans="15:16" x14ac:dyDescent="0.25">
      <c r="O239">
        <f t="shared" si="3"/>
        <v>0</v>
      </c>
      <c r="P239" t="str" cm="1">
        <f t="array" ref="P239">_xlfn.TEXTSPLIT(O239,".",,TRUE)</f>
        <v>0</v>
      </c>
    </row>
    <row r="240" spans="15:16" x14ac:dyDescent="0.25">
      <c r="O240">
        <f t="shared" si="3"/>
        <v>0</v>
      </c>
      <c r="P240" t="str" cm="1">
        <f t="array" ref="P240">_xlfn.TEXTSPLIT(O240,".",,TRUE)</f>
        <v>0</v>
      </c>
    </row>
    <row r="241" spans="15:16" x14ac:dyDescent="0.25">
      <c r="O241">
        <f t="shared" si="3"/>
        <v>0</v>
      </c>
      <c r="P241" t="str" cm="1">
        <f t="array" ref="P241">_xlfn.TEXTSPLIT(O241,".",,TRUE)</f>
        <v>0</v>
      </c>
    </row>
    <row r="242" spans="15:16" x14ac:dyDescent="0.25">
      <c r="O242">
        <f t="shared" si="3"/>
        <v>0</v>
      </c>
      <c r="P242" t="str" cm="1">
        <f t="array" ref="P242">_xlfn.TEXTSPLIT(O242,".",,TRUE)</f>
        <v>0</v>
      </c>
    </row>
    <row r="243" spans="15:16" x14ac:dyDescent="0.25">
      <c r="O243">
        <f t="shared" si="3"/>
        <v>0</v>
      </c>
      <c r="P243" t="str" cm="1">
        <f t="array" ref="P243">_xlfn.TEXTSPLIT(O243,".",,TRUE)</f>
        <v>0</v>
      </c>
    </row>
    <row r="244" spans="15:16" x14ac:dyDescent="0.25">
      <c r="O244">
        <f t="shared" si="3"/>
        <v>0</v>
      </c>
      <c r="P244" t="str" cm="1">
        <f t="array" ref="P244">_xlfn.TEXTSPLIT(O244,".",,TRUE)</f>
        <v>0</v>
      </c>
    </row>
    <row r="245" spans="15:16" x14ac:dyDescent="0.25">
      <c r="O245">
        <f t="shared" si="3"/>
        <v>0</v>
      </c>
      <c r="P245" t="str" cm="1">
        <f t="array" ref="P245">_xlfn.TEXTSPLIT(O245,".",,TRUE)</f>
        <v>0</v>
      </c>
    </row>
    <row r="246" spans="15:16" x14ac:dyDescent="0.25">
      <c r="O246">
        <f t="shared" si="3"/>
        <v>0</v>
      </c>
      <c r="P246" t="str" cm="1">
        <f t="array" ref="P246">_xlfn.TEXTSPLIT(O246,".",,TRUE)</f>
        <v>0</v>
      </c>
    </row>
    <row r="247" spans="15:16" x14ac:dyDescent="0.25">
      <c r="O247">
        <f t="shared" si="3"/>
        <v>0</v>
      </c>
      <c r="P247" t="str" cm="1">
        <f t="array" ref="P247">_xlfn.TEXTSPLIT(O247,".",,TRUE)</f>
        <v>0</v>
      </c>
    </row>
    <row r="248" spans="15:16" x14ac:dyDescent="0.25">
      <c r="O248">
        <f t="shared" si="3"/>
        <v>0</v>
      </c>
      <c r="P248" t="str" cm="1">
        <f t="array" ref="P248">_xlfn.TEXTSPLIT(O248,".",,TRUE)</f>
        <v>0</v>
      </c>
    </row>
    <row r="249" spans="15:16" x14ac:dyDescent="0.25">
      <c r="O249">
        <f t="shared" si="3"/>
        <v>0</v>
      </c>
      <c r="P249" t="str" cm="1">
        <f t="array" ref="P249">_xlfn.TEXTSPLIT(O249,".",,TRUE)</f>
        <v>0</v>
      </c>
    </row>
    <row r="250" spans="15:16" x14ac:dyDescent="0.25">
      <c r="O250">
        <f t="shared" si="3"/>
        <v>0</v>
      </c>
      <c r="P250" t="str" cm="1">
        <f t="array" ref="P250">_xlfn.TEXTSPLIT(O250,".",,TRUE)</f>
        <v>0</v>
      </c>
    </row>
    <row r="251" spans="15:16" x14ac:dyDescent="0.25">
      <c r="O251">
        <f t="shared" si="3"/>
        <v>0</v>
      </c>
      <c r="P251" t="str" cm="1">
        <f t="array" ref="P251">_xlfn.TEXTSPLIT(O251,".",,TRUE)</f>
        <v>0</v>
      </c>
    </row>
    <row r="252" spans="15:16" x14ac:dyDescent="0.25">
      <c r="O252">
        <f t="shared" si="3"/>
        <v>0</v>
      </c>
      <c r="P252" t="str" cm="1">
        <f t="array" ref="P252">_xlfn.TEXTSPLIT(O252,".",,TRUE)</f>
        <v>0</v>
      </c>
    </row>
    <row r="253" spans="15:16" x14ac:dyDescent="0.25">
      <c r="O253">
        <f t="shared" si="3"/>
        <v>0</v>
      </c>
      <c r="P253" t="str" cm="1">
        <f t="array" ref="P253">_xlfn.TEXTSPLIT(O253,".",,TRUE)</f>
        <v>0</v>
      </c>
    </row>
    <row r="254" spans="15:16" x14ac:dyDescent="0.25">
      <c r="O254">
        <f t="shared" si="3"/>
        <v>0</v>
      </c>
      <c r="P254" t="str" cm="1">
        <f t="array" ref="P254">_xlfn.TEXTSPLIT(O254,".",,TRUE)</f>
        <v>0</v>
      </c>
    </row>
    <row r="255" spans="15:16" x14ac:dyDescent="0.25">
      <c r="O255">
        <f t="shared" si="3"/>
        <v>0</v>
      </c>
      <c r="P255" t="str" cm="1">
        <f t="array" ref="P255">_xlfn.TEXTSPLIT(O255,".",,TRUE)</f>
        <v>0</v>
      </c>
    </row>
    <row r="256" spans="15:16" x14ac:dyDescent="0.25">
      <c r="O256">
        <f t="shared" si="3"/>
        <v>0</v>
      </c>
      <c r="P256" t="str" cm="1">
        <f t="array" ref="P256">_xlfn.TEXTSPLIT(O256,".",,TRUE)</f>
        <v>0</v>
      </c>
    </row>
    <row r="257" spans="15:16" x14ac:dyDescent="0.25">
      <c r="O257">
        <f t="shared" si="3"/>
        <v>0</v>
      </c>
      <c r="P257" t="str" cm="1">
        <f t="array" ref="P257">_xlfn.TEXTSPLIT(O257,".",,TRUE)</f>
        <v>0</v>
      </c>
    </row>
    <row r="258" spans="15:16" x14ac:dyDescent="0.25">
      <c r="O258">
        <f t="shared" si="3"/>
        <v>0</v>
      </c>
      <c r="P258" t="str" cm="1">
        <f t="array" ref="P258">_xlfn.TEXTSPLIT(O258,".",,TRUE)</f>
        <v>0</v>
      </c>
    </row>
    <row r="259" spans="15:16" x14ac:dyDescent="0.25">
      <c r="O259">
        <f t="shared" si="3"/>
        <v>0</v>
      </c>
      <c r="P259" t="str" cm="1">
        <f t="array" ref="P259">_xlfn.TEXTSPLIT(O259,".",,TRUE)</f>
        <v>0</v>
      </c>
    </row>
    <row r="260" spans="15:16" x14ac:dyDescent="0.25">
      <c r="O260">
        <f t="shared" ref="O260:O323" si="4">A260</f>
        <v>0</v>
      </c>
      <c r="P260" t="str" cm="1">
        <f t="array" ref="P260">_xlfn.TEXTSPLIT(O260,".",,TRUE)</f>
        <v>0</v>
      </c>
    </row>
    <row r="261" spans="15:16" x14ac:dyDescent="0.25">
      <c r="O261">
        <f t="shared" si="4"/>
        <v>0</v>
      </c>
      <c r="P261" t="str" cm="1">
        <f t="array" ref="P261">_xlfn.TEXTSPLIT(O261,".",,TRUE)</f>
        <v>0</v>
      </c>
    </row>
    <row r="262" spans="15:16" x14ac:dyDescent="0.25">
      <c r="O262">
        <f t="shared" si="4"/>
        <v>0</v>
      </c>
      <c r="P262" t="str" cm="1">
        <f t="array" ref="P262">_xlfn.TEXTSPLIT(O262,".",,TRUE)</f>
        <v>0</v>
      </c>
    </row>
    <row r="263" spans="15:16" x14ac:dyDescent="0.25">
      <c r="O263">
        <f t="shared" si="4"/>
        <v>0</v>
      </c>
      <c r="P263" t="str" cm="1">
        <f t="array" ref="P263">_xlfn.TEXTSPLIT(O263,".",,TRUE)</f>
        <v>0</v>
      </c>
    </row>
    <row r="264" spans="15:16" x14ac:dyDescent="0.25">
      <c r="O264">
        <f t="shared" si="4"/>
        <v>0</v>
      </c>
      <c r="P264" t="str" cm="1">
        <f t="array" ref="P264">_xlfn.TEXTSPLIT(O264,".",,TRUE)</f>
        <v>0</v>
      </c>
    </row>
    <row r="265" spans="15:16" x14ac:dyDescent="0.25">
      <c r="O265">
        <f t="shared" si="4"/>
        <v>0</v>
      </c>
      <c r="P265" t="str" cm="1">
        <f t="array" ref="P265">_xlfn.TEXTSPLIT(O265,".",,TRUE)</f>
        <v>0</v>
      </c>
    </row>
    <row r="266" spans="15:16" x14ac:dyDescent="0.25">
      <c r="O266">
        <f t="shared" si="4"/>
        <v>0</v>
      </c>
      <c r="P266" t="str" cm="1">
        <f t="array" ref="P266">_xlfn.TEXTSPLIT(O266,".",,TRUE)</f>
        <v>0</v>
      </c>
    </row>
    <row r="267" spans="15:16" x14ac:dyDescent="0.25">
      <c r="O267">
        <f t="shared" si="4"/>
        <v>0</v>
      </c>
      <c r="P267" t="str" cm="1">
        <f t="array" ref="P267">_xlfn.TEXTSPLIT(O267,".",,TRUE)</f>
        <v>0</v>
      </c>
    </row>
    <row r="268" spans="15:16" x14ac:dyDescent="0.25">
      <c r="O268">
        <f t="shared" si="4"/>
        <v>0</v>
      </c>
      <c r="P268" t="str" cm="1">
        <f t="array" ref="P268">_xlfn.TEXTSPLIT(O268,".",,TRUE)</f>
        <v>0</v>
      </c>
    </row>
    <row r="269" spans="15:16" x14ac:dyDescent="0.25">
      <c r="O269">
        <f t="shared" si="4"/>
        <v>0</v>
      </c>
      <c r="P269" t="str" cm="1">
        <f t="array" ref="P269">_xlfn.TEXTSPLIT(O269,".",,TRUE)</f>
        <v>0</v>
      </c>
    </row>
    <row r="270" spans="15:16" x14ac:dyDescent="0.25">
      <c r="O270">
        <f t="shared" si="4"/>
        <v>0</v>
      </c>
      <c r="P270" t="str" cm="1">
        <f t="array" ref="P270">_xlfn.TEXTSPLIT(O270,".",,TRUE)</f>
        <v>0</v>
      </c>
    </row>
    <row r="271" spans="15:16" x14ac:dyDescent="0.25">
      <c r="O271">
        <f t="shared" si="4"/>
        <v>0</v>
      </c>
      <c r="P271" t="str" cm="1">
        <f t="array" ref="P271">_xlfn.TEXTSPLIT(O271,".",,TRUE)</f>
        <v>0</v>
      </c>
    </row>
    <row r="272" spans="15:16" x14ac:dyDescent="0.25">
      <c r="O272">
        <f t="shared" si="4"/>
        <v>0</v>
      </c>
      <c r="P272" t="str" cm="1">
        <f t="array" ref="P272">_xlfn.TEXTSPLIT(O272,".",,TRUE)</f>
        <v>0</v>
      </c>
    </row>
    <row r="273" spans="15:16" x14ac:dyDescent="0.25">
      <c r="O273">
        <f t="shared" si="4"/>
        <v>0</v>
      </c>
      <c r="P273" t="str" cm="1">
        <f t="array" ref="P273">_xlfn.TEXTSPLIT(O273,".",,TRUE)</f>
        <v>0</v>
      </c>
    </row>
    <row r="274" spans="15:16" x14ac:dyDescent="0.25">
      <c r="O274">
        <f t="shared" si="4"/>
        <v>0</v>
      </c>
      <c r="P274" t="str" cm="1">
        <f t="array" ref="P274">_xlfn.TEXTSPLIT(O274,".",,TRUE)</f>
        <v>0</v>
      </c>
    </row>
    <row r="275" spans="15:16" x14ac:dyDescent="0.25">
      <c r="O275">
        <f t="shared" si="4"/>
        <v>0</v>
      </c>
      <c r="P275" t="str" cm="1">
        <f t="array" ref="P275">_xlfn.TEXTSPLIT(O275,".",,TRUE)</f>
        <v>0</v>
      </c>
    </row>
    <row r="276" spans="15:16" x14ac:dyDescent="0.25">
      <c r="O276">
        <f t="shared" si="4"/>
        <v>0</v>
      </c>
      <c r="P276" t="str" cm="1">
        <f t="array" ref="P276">_xlfn.TEXTSPLIT(O276,".",,TRUE)</f>
        <v>0</v>
      </c>
    </row>
    <row r="277" spans="15:16" x14ac:dyDescent="0.25">
      <c r="O277">
        <f t="shared" si="4"/>
        <v>0</v>
      </c>
      <c r="P277" t="str" cm="1">
        <f t="array" ref="P277">_xlfn.TEXTSPLIT(O277,".",,TRUE)</f>
        <v>0</v>
      </c>
    </row>
    <row r="278" spans="15:16" x14ac:dyDescent="0.25">
      <c r="O278">
        <f t="shared" si="4"/>
        <v>0</v>
      </c>
      <c r="P278" t="str" cm="1">
        <f t="array" ref="P278">_xlfn.TEXTSPLIT(O278,".",,TRUE)</f>
        <v>0</v>
      </c>
    </row>
    <row r="279" spans="15:16" x14ac:dyDescent="0.25">
      <c r="O279">
        <f t="shared" si="4"/>
        <v>0</v>
      </c>
      <c r="P279" t="str" cm="1">
        <f t="array" ref="P279">_xlfn.TEXTSPLIT(O279,".",,TRUE)</f>
        <v>0</v>
      </c>
    </row>
    <row r="280" spans="15:16" x14ac:dyDescent="0.25">
      <c r="O280">
        <f t="shared" si="4"/>
        <v>0</v>
      </c>
      <c r="P280" t="str" cm="1">
        <f t="array" ref="P280">_xlfn.TEXTSPLIT(O280,".",,TRUE)</f>
        <v>0</v>
      </c>
    </row>
    <row r="281" spans="15:16" x14ac:dyDescent="0.25">
      <c r="O281">
        <f t="shared" si="4"/>
        <v>0</v>
      </c>
      <c r="P281" t="str" cm="1">
        <f t="array" ref="P281">_xlfn.TEXTSPLIT(O281,".",,TRUE)</f>
        <v>0</v>
      </c>
    </row>
    <row r="282" spans="15:16" x14ac:dyDescent="0.25">
      <c r="O282">
        <f t="shared" si="4"/>
        <v>0</v>
      </c>
      <c r="P282" t="str" cm="1">
        <f t="array" ref="P282">_xlfn.TEXTSPLIT(O282,".",,TRUE)</f>
        <v>0</v>
      </c>
    </row>
    <row r="283" spans="15:16" x14ac:dyDescent="0.25">
      <c r="O283">
        <f t="shared" si="4"/>
        <v>0</v>
      </c>
      <c r="P283" t="str" cm="1">
        <f t="array" ref="P283">_xlfn.TEXTSPLIT(O283,".",,TRUE)</f>
        <v>0</v>
      </c>
    </row>
    <row r="284" spans="15:16" x14ac:dyDescent="0.25">
      <c r="O284">
        <f t="shared" si="4"/>
        <v>0</v>
      </c>
      <c r="P284" t="str" cm="1">
        <f t="array" ref="P284">_xlfn.TEXTSPLIT(O284,".",,TRUE)</f>
        <v>0</v>
      </c>
    </row>
    <row r="285" spans="15:16" x14ac:dyDescent="0.25">
      <c r="O285">
        <f t="shared" si="4"/>
        <v>0</v>
      </c>
      <c r="P285" t="str" cm="1">
        <f t="array" ref="P285">_xlfn.TEXTSPLIT(O285,".",,TRUE)</f>
        <v>0</v>
      </c>
    </row>
    <row r="286" spans="15:16" x14ac:dyDescent="0.25">
      <c r="O286">
        <f t="shared" si="4"/>
        <v>0</v>
      </c>
      <c r="P286" t="str" cm="1">
        <f t="array" ref="P286">_xlfn.TEXTSPLIT(O286,".",,TRUE)</f>
        <v>0</v>
      </c>
    </row>
    <row r="287" spans="15:16" x14ac:dyDescent="0.25">
      <c r="O287">
        <f t="shared" si="4"/>
        <v>0</v>
      </c>
      <c r="P287" t="str" cm="1">
        <f t="array" ref="P287">_xlfn.TEXTSPLIT(O287,".",,TRUE)</f>
        <v>0</v>
      </c>
    </row>
    <row r="288" spans="15:16" x14ac:dyDescent="0.25">
      <c r="O288">
        <f t="shared" si="4"/>
        <v>0</v>
      </c>
      <c r="P288" t="str" cm="1">
        <f t="array" ref="P288">_xlfn.TEXTSPLIT(O288,".",,TRUE)</f>
        <v>0</v>
      </c>
    </row>
    <row r="289" spans="15:16" x14ac:dyDescent="0.25">
      <c r="O289">
        <f t="shared" si="4"/>
        <v>0</v>
      </c>
      <c r="P289" t="str" cm="1">
        <f t="array" ref="P289">_xlfn.TEXTSPLIT(O289,".",,TRUE)</f>
        <v>0</v>
      </c>
    </row>
    <row r="290" spans="15:16" x14ac:dyDescent="0.25">
      <c r="O290">
        <f t="shared" si="4"/>
        <v>0</v>
      </c>
      <c r="P290" t="str" cm="1">
        <f t="array" ref="P290">_xlfn.TEXTSPLIT(O290,".",,TRUE)</f>
        <v>0</v>
      </c>
    </row>
    <row r="291" spans="15:16" x14ac:dyDescent="0.25">
      <c r="O291">
        <f t="shared" si="4"/>
        <v>0</v>
      </c>
      <c r="P291" t="str" cm="1">
        <f t="array" ref="P291">_xlfn.TEXTSPLIT(O291,".",,TRUE)</f>
        <v>0</v>
      </c>
    </row>
    <row r="292" spans="15:16" x14ac:dyDescent="0.25">
      <c r="O292">
        <f t="shared" si="4"/>
        <v>0</v>
      </c>
      <c r="P292" t="str" cm="1">
        <f t="array" ref="P292">_xlfn.TEXTSPLIT(O292,".",,TRUE)</f>
        <v>0</v>
      </c>
    </row>
    <row r="293" spans="15:16" x14ac:dyDescent="0.25">
      <c r="O293">
        <f t="shared" si="4"/>
        <v>0</v>
      </c>
      <c r="P293" t="str" cm="1">
        <f t="array" ref="P293">_xlfn.TEXTSPLIT(O293,".",,TRUE)</f>
        <v>0</v>
      </c>
    </row>
    <row r="294" spans="15:16" x14ac:dyDescent="0.25">
      <c r="O294">
        <f t="shared" si="4"/>
        <v>0</v>
      </c>
      <c r="P294" t="str" cm="1">
        <f t="array" ref="P294">_xlfn.TEXTSPLIT(O294,".",,TRUE)</f>
        <v>0</v>
      </c>
    </row>
    <row r="295" spans="15:16" x14ac:dyDescent="0.25">
      <c r="O295">
        <f t="shared" si="4"/>
        <v>0</v>
      </c>
      <c r="P295" t="str" cm="1">
        <f t="array" ref="P295">_xlfn.TEXTSPLIT(O295,".",,TRUE)</f>
        <v>0</v>
      </c>
    </row>
    <row r="296" spans="15:16" x14ac:dyDescent="0.25">
      <c r="O296">
        <f t="shared" si="4"/>
        <v>0</v>
      </c>
      <c r="P296" t="str" cm="1">
        <f t="array" ref="P296">_xlfn.TEXTSPLIT(O296,".",,TRUE)</f>
        <v>0</v>
      </c>
    </row>
    <row r="297" spans="15:16" x14ac:dyDescent="0.25">
      <c r="O297">
        <f t="shared" si="4"/>
        <v>0</v>
      </c>
      <c r="P297" t="str" cm="1">
        <f t="array" ref="P297">_xlfn.TEXTSPLIT(O297,".",,TRUE)</f>
        <v>0</v>
      </c>
    </row>
    <row r="298" spans="15:16" x14ac:dyDescent="0.25">
      <c r="O298">
        <f t="shared" si="4"/>
        <v>0</v>
      </c>
      <c r="P298" t="str" cm="1">
        <f t="array" ref="P298">_xlfn.TEXTSPLIT(O298,".",,TRUE)</f>
        <v>0</v>
      </c>
    </row>
    <row r="299" spans="15:16" x14ac:dyDescent="0.25">
      <c r="O299">
        <f t="shared" si="4"/>
        <v>0</v>
      </c>
      <c r="P299" t="str" cm="1">
        <f t="array" ref="P299">_xlfn.TEXTSPLIT(O299,".",,TRUE)</f>
        <v>0</v>
      </c>
    </row>
    <row r="300" spans="15:16" x14ac:dyDescent="0.25">
      <c r="O300">
        <f t="shared" si="4"/>
        <v>0</v>
      </c>
      <c r="P300" t="str" cm="1">
        <f t="array" ref="P300">_xlfn.TEXTSPLIT(O300,".",,TRUE)</f>
        <v>0</v>
      </c>
    </row>
    <row r="301" spans="15:16" x14ac:dyDescent="0.25">
      <c r="O301">
        <f t="shared" si="4"/>
        <v>0</v>
      </c>
      <c r="P301" t="str" cm="1">
        <f t="array" ref="P301">_xlfn.TEXTSPLIT(O301,".",,TRUE)</f>
        <v>0</v>
      </c>
    </row>
    <row r="302" spans="15:16" x14ac:dyDescent="0.25">
      <c r="O302">
        <f t="shared" si="4"/>
        <v>0</v>
      </c>
      <c r="P302" t="str" cm="1">
        <f t="array" ref="P302">_xlfn.TEXTSPLIT(O302,".",,TRUE)</f>
        <v>0</v>
      </c>
    </row>
    <row r="303" spans="15:16" x14ac:dyDescent="0.25">
      <c r="O303">
        <f t="shared" si="4"/>
        <v>0</v>
      </c>
      <c r="P303" t="str" cm="1">
        <f t="array" ref="P303">_xlfn.TEXTSPLIT(O303,".",,TRUE)</f>
        <v>0</v>
      </c>
    </row>
    <row r="304" spans="15:16" x14ac:dyDescent="0.25">
      <c r="O304">
        <f t="shared" si="4"/>
        <v>0</v>
      </c>
      <c r="P304" t="str" cm="1">
        <f t="array" ref="P304">_xlfn.TEXTSPLIT(O304,".",,TRUE)</f>
        <v>0</v>
      </c>
    </row>
    <row r="305" spans="15:16" x14ac:dyDescent="0.25">
      <c r="O305">
        <f t="shared" si="4"/>
        <v>0</v>
      </c>
      <c r="P305" t="str" cm="1">
        <f t="array" ref="P305">_xlfn.TEXTSPLIT(O305,".",,TRUE)</f>
        <v>0</v>
      </c>
    </row>
    <row r="306" spans="15:16" x14ac:dyDescent="0.25">
      <c r="O306">
        <f t="shared" si="4"/>
        <v>0</v>
      </c>
      <c r="P306" t="str" cm="1">
        <f t="array" ref="P306">_xlfn.TEXTSPLIT(O306,".",,TRUE)</f>
        <v>0</v>
      </c>
    </row>
    <row r="307" spans="15:16" x14ac:dyDescent="0.25">
      <c r="O307">
        <f t="shared" si="4"/>
        <v>0</v>
      </c>
      <c r="P307" t="str" cm="1">
        <f t="array" ref="P307">_xlfn.TEXTSPLIT(O307,".",,TRUE)</f>
        <v>0</v>
      </c>
    </row>
    <row r="308" spans="15:16" x14ac:dyDescent="0.25">
      <c r="O308">
        <f t="shared" si="4"/>
        <v>0</v>
      </c>
      <c r="P308" t="str" cm="1">
        <f t="array" ref="P308">_xlfn.TEXTSPLIT(O308,".",,TRUE)</f>
        <v>0</v>
      </c>
    </row>
    <row r="309" spans="15:16" x14ac:dyDescent="0.25">
      <c r="O309">
        <f t="shared" si="4"/>
        <v>0</v>
      </c>
      <c r="P309" t="str" cm="1">
        <f t="array" ref="P309">_xlfn.TEXTSPLIT(O309,".",,TRUE)</f>
        <v>0</v>
      </c>
    </row>
    <row r="310" spans="15:16" x14ac:dyDescent="0.25">
      <c r="O310">
        <f t="shared" si="4"/>
        <v>0</v>
      </c>
      <c r="P310" t="str" cm="1">
        <f t="array" ref="P310">_xlfn.TEXTSPLIT(O310,".",,TRUE)</f>
        <v>0</v>
      </c>
    </row>
    <row r="311" spans="15:16" x14ac:dyDescent="0.25">
      <c r="O311">
        <f t="shared" si="4"/>
        <v>0</v>
      </c>
      <c r="P311" t="str" cm="1">
        <f t="array" ref="P311">_xlfn.TEXTSPLIT(O311,".",,TRUE)</f>
        <v>0</v>
      </c>
    </row>
    <row r="312" spans="15:16" x14ac:dyDescent="0.25">
      <c r="O312">
        <f t="shared" si="4"/>
        <v>0</v>
      </c>
      <c r="P312" t="str" cm="1">
        <f t="array" ref="P312">_xlfn.TEXTSPLIT(O312,".",,TRUE)</f>
        <v>0</v>
      </c>
    </row>
    <row r="313" spans="15:16" x14ac:dyDescent="0.25">
      <c r="O313">
        <f t="shared" si="4"/>
        <v>0</v>
      </c>
      <c r="P313" t="str" cm="1">
        <f t="array" ref="P313">_xlfn.TEXTSPLIT(O313,".",,TRUE)</f>
        <v>0</v>
      </c>
    </row>
    <row r="314" spans="15:16" x14ac:dyDescent="0.25">
      <c r="O314">
        <f t="shared" si="4"/>
        <v>0</v>
      </c>
      <c r="P314" t="str" cm="1">
        <f t="array" ref="P314">_xlfn.TEXTSPLIT(O314,".",,TRUE)</f>
        <v>0</v>
      </c>
    </row>
    <row r="315" spans="15:16" x14ac:dyDescent="0.25">
      <c r="O315">
        <f t="shared" si="4"/>
        <v>0</v>
      </c>
      <c r="P315" t="str" cm="1">
        <f t="array" ref="P315">_xlfn.TEXTSPLIT(O315,".",,TRUE)</f>
        <v>0</v>
      </c>
    </row>
    <row r="316" spans="15:16" x14ac:dyDescent="0.25">
      <c r="O316">
        <f t="shared" si="4"/>
        <v>0</v>
      </c>
      <c r="P316" t="str" cm="1">
        <f t="array" ref="P316">_xlfn.TEXTSPLIT(O316,".",,TRUE)</f>
        <v>0</v>
      </c>
    </row>
    <row r="317" spans="15:16" x14ac:dyDescent="0.25">
      <c r="O317">
        <f t="shared" si="4"/>
        <v>0</v>
      </c>
      <c r="P317" t="str" cm="1">
        <f t="array" ref="P317">_xlfn.TEXTSPLIT(O317,".",,TRUE)</f>
        <v>0</v>
      </c>
    </row>
    <row r="318" spans="15:16" x14ac:dyDescent="0.25">
      <c r="O318">
        <f t="shared" si="4"/>
        <v>0</v>
      </c>
      <c r="P318" t="str" cm="1">
        <f t="array" ref="P318">_xlfn.TEXTSPLIT(O318,".",,TRUE)</f>
        <v>0</v>
      </c>
    </row>
    <row r="319" spans="15:16" x14ac:dyDescent="0.25">
      <c r="O319">
        <f t="shared" si="4"/>
        <v>0</v>
      </c>
      <c r="P319" t="str" cm="1">
        <f t="array" ref="P319">_xlfn.TEXTSPLIT(O319,".",,TRUE)</f>
        <v>0</v>
      </c>
    </row>
    <row r="320" spans="15:16" x14ac:dyDescent="0.25">
      <c r="O320">
        <f t="shared" si="4"/>
        <v>0</v>
      </c>
      <c r="P320" t="str" cm="1">
        <f t="array" ref="P320">_xlfn.TEXTSPLIT(O320,".",,TRUE)</f>
        <v>0</v>
      </c>
    </row>
    <row r="321" spans="15:16" x14ac:dyDescent="0.25">
      <c r="O321">
        <f t="shared" si="4"/>
        <v>0</v>
      </c>
      <c r="P321" t="str" cm="1">
        <f t="array" ref="P321">_xlfn.TEXTSPLIT(O321,".",,TRUE)</f>
        <v>0</v>
      </c>
    </row>
    <row r="322" spans="15:16" x14ac:dyDescent="0.25">
      <c r="O322">
        <f t="shared" si="4"/>
        <v>0</v>
      </c>
      <c r="P322" t="str" cm="1">
        <f t="array" ref="P322">_xlfn.TEXTSPLIT(O322,".",,TRUE)</f>
        <v>0</v>
      </c>
    </row>
    <row r="323" spans="15:16" x14ac:dyDescent="0.25">
      <c r="O323">
        <f t="shared" si="4"/>
        <v>0</v>
      </c>
      <c r="P323" t="str" cm="1">
        <f t="array" ref="P323">_xlfn.TEXTSPLIT(O323,".",,TRUE)</f>
        <v>0</v>
      </c>
    </row>
    <row r="324" spans="15:16" x14ac:dyDescent="0.25">
      <c r="O324">
        <f t="shared" ref="O324:O387" si="5">A324</f>
        <v>0</v>
      </c>
      <c r="P324" t="str" cm="1">
        <f t="array" ref="P324">_xlfn.TEXTSPLIT(O324,".",,TRUE)</f>
        <v>0</v>
      </c>
    </row>
    <row r="325" spans="15:16" x14ac:dyDescent="0.25">
      <c r="O325">
        <f t="shared" si="5"/>
        <v>0</v>
      </c>
      <c r="P325" t="str" cm="1">
        <f t="array" ref="P325">_xlfn.TEXTSPLIT(O325,".",,TRUE)</f>
        <v>0</v>
      </c>
    </row>
    <row r="326" spans="15:16" x14ac:dyDescent="0.25">
      <c r="O326">
        <f t="shared" si="5"/>
        <v>0</v>
      </c>
      <c r="P326" t="str" cm="1">
        <f t="array" ref="P326">_xlfn.TEXTSPLIT(O326,".",,TRUE)</f>
        <v>0</v>
      </c>
    </row>
    <row r="327" spans="15:16" x14ac:dyDescent="0.25">
      <c r="O327">
        <f t="shared" si="5"/>
        <v>0</v>
      </c>
      <c r="P327" t="str" cm="1">
        <f t="array" ref="P327">_xlfn.TEXTSPLIT(O327,".",,TRUE)</f>
        <v>0</v>
      </c>
    </row>
    <row r="328" spans="15:16" x14ac:dyDescent="0.25">
      <c r="O328">
        <f t="shared" si="5"/>
        <v>0</v>
      </c>
      <c r="P328" t="str" cm="1">
        <f t="array" ref="P328">_xlfn.TEXTSPLIT(O328,".",,TRUE)</f>
        <v>0</v>
      </c>
    </row>
    <row r="329" spans="15:16" x14ac:dyDescent="0.25">
      <c r="O329">
        <f t="shared" si="5"/>
        <v>0</v>
      </c>
      <c r="P329" t="str" cm="1">
        <f t="array" ref="P329">_xlfn.TEXTSPLIT(O329,".",,TRUE)</f>
        <v>0</v>
      </c>
    </row>
    <row r="330" spans="15:16" x14ac:dyDescent="0.25">
      <c r="O330">
        <f t="shared" si="5"/>
        <v>0</v>
      </c>
      <c r="P330" t="str" cm="1">
        <f t="array" ref="P330">_xlfn.TEXTSPLIT(O330,".",,TRUE)</f>
        <v>0</v>
      </c>
    </row>
    <row r="331" spans="15:16" x14ac:dyDescent="0.25">
      <c r="O331">
        <f t="shared" si="5"/>
        <v>0</v>
      </c>
      <c r="P331" t="str" cm="1">
        <f t="array" ref="P331">_xlfn.TEXTSPLIT(O331,".",,TRUE)</f>
        <v>0</v>
      </c>
    </row>
    <row r="332" spans="15:16" x14ac:dyDescent="0.25">
      <c r="O332">
        <f t="shared" si="5"/>
        <v>0</v>
      </c>
      <c r="P332" t="str" cm="1">
        <f t="array" ref="P332">_xlfn.TEXTSPLIT(O332,".",,TRUE)</f>
        <v>0</v>
      </c>
    </row>
    <row r="333" spans="15:16" x14ac:dyDescent="0.25">
      <c r="O333">
        <f t="shared" si="5"/>
        <v>0</v>
      </c>
      <c r="P333" t="str" cm="1">
        <f t="array" ref="P333">_xlfn.TEXTSPLIT(O333,".",,TRUE)</f>
        <v>0</v>
      </c>
    </row>
    <row r="334" spans="15:16" x14ac:dyDescent="0.25">
      <c r="O334">
        <f t="shared" si="5"/>
        <v>0</v>
      </c>
      <c r="P334" t="str" cm="1">
        <f t="array" ref="P334">_xlfn.TEXTSPLIT(O334,".",,TRUE)</f>
        <v>0</v>
      </c>
    </row>
    <row r="335" spans="15:16" x14ac:dyDescent="0.25">
      <c r="O335">
        <f t="shared" si="5"/>
        <v>0</v>
      </c>
      <c r="P335" t="str" cm="1">
        <f t="array" ref="P335">_xlfn.TEXTSPLIT(O335,".",,TRUE)</f>
        <v>0</v>
      </c>
    </row>
    <row r="336" spans="15:16" x14ac:dyDescent="0.25">
      <c r="O336">
        <f t="shared" si="5"/>
        <v>0</v>
      </c>
      <c r="P336" t="str" cm="1">
        <f t="array" ref="P336">_xlfn.TEXTSPLIT(O336,".",,TRUE)</f>
        <v>0</v>
      </c>
    </row>
    <row r="337" spans="15:16" x14ac:dyDescent="0.25">
      <c r="O337">
        <f t="shared" si="5"/>
        <v>0</v>
      </c>
      <c r="P337" t="str" cm="1">
        <f t="array" ref="P337">_xlfn.TEXTSPLIT(O337,".",,TRUE)</f>
        <v>0</v>
      </c>
    </row>
    <row r="338" spans="15:16" x14ac:dyDescent="0.25">
      <c r="O338">
        <f t="shared" si="5"/>
        <v>0</v>
      </c>
      <c r="P338" t="str" cm="1">
        <f t="array" ref="P338">_xlfn.TEXTSPLIT(O338,".",,TRUE)</f>
        <v>0</v>
      </c>
    </row>
    <row r="339" spans="15:16" x14ac:dyDescent="0.25">
      <c r="O339">
        <f t="shared" si="5"/>
        <v>0</v>
      </c>
      <c r="P339" t="str" cm="1">
        <f t="array" ref="P339">_xlfn.TEXTSPLIT(O339,".",,TRUE)</f>
        <v>0</v>
      </c>
    </row>
    <row r="340" spans="15:16" x14ac:dyDescent="0.25">
      <c r="O340">
        <f t="shared" si="5"/>
        <v>0</v>
      </c>
      <c r="P340" t="str" cm="1">
        <f t="array" ref="P340">_xlfn.TEXTSPLIT(O340,".",,TRUE)</f>
        <v>0</v>
      </c>
    </row>
    <row r="341" spans="15:16" x14ac:dyDescent="0.25">
      <c r="O341">
        <f t="shared" si="5"/>
        <v>0</v>
      </c>
      <c r="P341" t="str" cm="1">
        <f t="array" ref="P341">_xlfn.TEXTSPLIT(O341,".",,TRUE)</f>
        <v>0</v>
      </c>
    </row>
    <row r="342" spans="15:16" x14ac:dyDescent="0.25">
      <c r="O342">
        <f t="shared" si="5"/>
        <v>0</v>
      </c>
      <c r="P342" t="str" cm="1">
        <f t="array" ref="P342">_xlfn.TEXTSPLIT(O342,".",,TRUE)</f>
        <v>0</v>
      </c>
    </row>
    <row r="343" spans="15:16" x14ac:dyDescent="0.25">
      <c r="O343">
        <f t="shared" si="5"/>
        <v>0</v>
      </c>
      <c r="P343" t="str" cm="1">
        <f t="array" ref="P343">_xlfn.TEXTSPLIT(O343,".",,TRUE)</f>
        <v>0</v>
      </c>
    </row>
    <row r="344" spans="15:16" x14ac:dyDescent="0.25">
      <c r="O344">
        <f t="shared" si="5"/>
        <v>0</v>
      </c>
      <c r="P344" t="str" cm="1">
        <f t="array" ref="P344">_xlfn.TEXTSPLIT(O344,".",,TRUE)</f>
        <v>0</v>
      </c>
    </row>
    <row r="345" spans="15:16" x14ac:dyDescent="0.25">
      <c r="O345">
        <f t="shared" si="5"/>
        <v>0</v>
      </c>
      <c r="P345" t="str" cm="1">
        <f t="array" ref="P345">_xlfn.TEXTSPLIT(O345,".",,TRUE)</f>
        <v>0</v>
      </c>
    </row>
    <row r="346" spans="15:16" x14ac:dyDescent="0.25">
      <c r="O346">
        <f t="shared" si="5"/>
        <v>0</v>
      </c>
      <c r="P346" t="str" cm="1">
        <f t="array" ref="P346">_xlfn.TEXTSPLIT(O346,".",,TRUE)</f>
        <v>0</v>
      </c>
    </row>
    <row r="347" spans="15:16" x14ac:dyDescent="0.25">
      <c r="O347">
        <f t="shared" si="5"/>
        <v>0</v>
      </c>
      <c r="P347" t="str" cm="1">
        <f t="array" ref="P347">_xlfn.TEXTSPLIT(O347,".",,TRUE)</f>
        <v>0</v>
      </c>
    </row>
    <row r="348" spans="15:16" x14ac:dyDescent="0.25">
      <c r="O348">
        <f t="shared" si="5"/>
        <v>0</v>
      </c>
      <c r="P348" t="str" cm="1">
        <f t="array" ref="P348">_xlfn.TEXTSPLIT(O348,".",,TRUE)</f>
        <v>0</v>
      </c>
    </row>
    <row r="349" spans="15:16" x14ac:dyDescent="0.25">
      <c r="O349">
        <f t="shared" si="5"/>
        <v>0</v>
      </c>
      <c r="P349" t="str" cm="1">
        <f t="array" ref="P349">_xlfn.TEXTSPLIT(O349,".",,TRUE)</f>
        <v>0</v>
      </c>
    </row>
    <row r="350" spans="15:16" x14ac:dyDescent="0.25">
      <c r="O350">
        <f t="shared" si="5"/>
        <v>0</v>
      </c>
      <c r="P350" t="str" cm="1">
        <f t="array" ref="P350">_xlfn.TEXTSPLIT(O350,".",,TRUE)</f>
        <v>0</v>
      </c>
    </row>
    <row r="351" spans="15:16" x14ac:dyDescent="0.25">
      <c r="O351">
        <f t="shared" si="5"/>
        <v>0</v>
      </c>
      <c r="P351" t="str" cm="1">
        <f t="array" ref="P351">_xlfn.TEXTSPLIT(O351,".",,TRUE)</f>
        <v>0</v>
      </c>
    </row>
    <row r="352" spans="15:16" x14ac:dyDescent="0.25">
      <c r="O352">
        <f t="shared" si="5"/>
        <v>0</v>
      </c>
      <c r="P352" t="str" cm="1">
        <f t="array" ref="P352">_xlfn.TEXTSPLIT(O352,".",,TRUE)</f>
        <v>0</v>
      </c>
    </row>
    <row r="353" spans="15:16" x14ac:dyDescent="0.25">
      <c r="O353">
        <f t="shared" si="5"/>
        <v>0</v>
      </c>
      <c r="P353" t="str" cm="1">
        <f t="array" ref="P353">_xlfn.TEXTSPLIT(O353,".",,TRUE)</f>
        <v>0</v>
      </c>
    </row>
    <row r="354" spans="15:16" x14ac:dyDescent="0.25">
      <c r="O354">
        <f t="shared" si="5"/>
        <v>0</v>
      </c>
      <c r="P354" t="str" cm="1">
        <f t="array" ref="P354">_xlfn.TEXTSPLIT(O354,".",,TRUE)</f>
        <v>0</v>
      </c>
    </row>
    <row r="355" spans="15:16" x14ac:dyDescent="0.25">
      <c r="O355">
        <f t="shared" si="5"/>
        <v>0</v>
      </c>
      <c r="P355" t="str" cm="1">
        <f t="array" ref="P355">_xlfn.TEXTSPLIT(O355,".",,TRUE)</f>
        <v>0</v>
      </c>
    </row>
    <row r="356" spans="15:16" x14ac:dyDescent="0.25">
      <c r="O356">
        <f t="shared" si="5"/>
        <v>0</v>
      </c>
      <c r="P356" t="str" cm="1">
        <f t="array" ref="P356">_xlfn.TEXTSPLIT(O356,".",,TRUE)</f>
        <v>0</v>
      </c>
    </row>
    <row r="357" spans="15:16" x14ac:dyDescent="0.25">
      <c r="O357">
        <f t="shared" si="5"/>
        <v>0</v>
      </c>
      <c r="P357" t="str" cm="1">
        <f t="array" ref="P357">_xlfn.TEXTSPLIT(O357,".",,TRUE)</f>
        <v>0</v>
      </c>
    </row>
    <row r="358" spans="15:16" x14ac:dyDescent="0.25">
      <c r="O358">
        <f t="shared" si="5"/>
        <v>0</v>
      </c>
      <c r="P358" t="str" cm="1">
        <f t="array" ref="P358">_xlfn.TEXTSPLIT(O358,".",,TRUE)</f>
        <v>0</v>
      </c>
    </row>
    <row r="359" spans="15:16" x14ac:dyDescent="0.25">
      <c r="O359">
        <f t="shared" si="5"/>
        <v>0</v>
      </c>
      <c r="P359" t="str" cm="1">
        <f t="array" ref="P359">_xlfn.TEXTSPLIT(O359,".",,TRUE)</f>
        <v>0</v>
      </c>
    </row>
    <row r="360" spans="15:16" x14ac:dyDescent="0.25">
      <c r="O360">
        <f t="shared" si="5"/>
        <v>0</v>
      </c>
      <c r="P360" t="str" cm="1">
        <f t="array" ref="P360">_xlfn.TEXTSPLIT(O360,".",,TRUE)</f>
        <v>0</v>
      </c>
    </row>
    <row r="361" spans="15:16" x14ac:dyDescent="0.25">
      <c r="O361">
        <f t="shared" si="5"/>
        <v>0</v>
      </c>
      <c r="P361" t="str" cm="1">
        <f t="array" ref="P361">_xlfn.TEXTSPLIT(O361,".",,TRUE)</f>
        <v>0</v>
      </c>
    </row>
    <row r="362" spans="15:16" x14ac:dyDescent="0.25">
      <c r="O362">
        <f t="shared" si="5"/>
        <v>0</v>
      </c>
      <c r="P362" t="str" cm="1">
        <f t="array" ref="P362">_xlfn.TEXTSPLIT(O362,".",,TRUE)</f>
        <v>0</v>
      </c>
    </row>
    <row r="363" spans="15:16" x14ac:dyDescent="0.25">
      <c r="O363">
        <f t="shared" si="5"/>
        <v>0</v>
      </c>
      <c r="P363" t="str" cm="1">
        <f t="array" ref="P363">_xlfn.TEXTSPLIT(O363,".",,TRUE)</f>
        <v>0</v>
      </c>
    </row>
    <row r="364" spans="15:16" x14ac:dyDescent="0.25">
      <c r="O364">
        <f t="shared" si="5"/>
        <v>0</v>
      </c>
      <c r="P364" t="str" cm="1">
        <f t="array" ref="P364">_xlfn.TEXTSPLIT(O364,".",,TRUE)</f>
        <v>0</v>
      </c>
    </row>
    <row r="365" spans="15:16" x14ac:dyDescent="0.25">
      <c r="O365">
        <f t="shared" si="5"/>
        <v>0</v>
      </c>
      <c r="P365" t="str" cm="1">
        <f t="array" ref="P365">_xlfn.TEXTSPLIT(O365,".",,TRUE)</f>
        <v>0</v>
      </c>
    </row>
    <row r="366" spans="15:16" x14ac:dyDescent="0.25">
      <c r="O366">
        <f t="shared" si="5"/>
        <v>0</v>
      </c>
      <c r="P366" t="str" cm="1">
        <f t="array" ref="P366">_xlfn.TEXTSPLIT(O366,".",,TRUE)</f>
        <v>0</v>
      </c>
    </row>
    <row r="367" spans="15:16" x14ac:dyDescent="0.25">
      <c r="O367">
        <f t="shared" si="5"/>
        <v>0</v>
      </c>
      <c r="P367" t="str" cm="1">
        <f t="array" ref="P367">_xlfn.TEXTSPLIT(O367,".",,TRUE)</f>
        <v>0</v>
      </c>
    </row>
    <row r="368" spans="15:16" x14ac:dyDescent="0.25">
      <c r="O368">
        <f t="shared" si="5"/>
        <v>0</v>
      </c>
      <c r="P368" t="str" cm="1">
        <f t="array" ref="P368">_xlfn.TEXTSPLIT(O368,".",,TRUE)</f>
        <v>0</v>
      </c>
    </row>
    <row r="369" spans="15:16" x14ac:dyDescent="0.25">
      <c r="O369">
        <f t="shared" si="5"/>
        <v>0</v>
      </c>
      <c r="P369" t="str" cm="1">
        <f t="array" ref="P369">_xlfn.TEXTSPLIT(O369,".",,TRUE)</f>
        <v>0</v>
      </c>
    </row>
    <row r="370" spans="15:16" x14ac:dyDescent="0.25">
      <c r="O370">
        <f t="shared" si="5"/>
        <v>0</v>
      </c>
      <c r="P370" t="str" cm="1">
        <f t="array" ref="P370">_xlfn.TEXTSPLIT(O370,".",,TRUE)</f>
        <v>0</v>
      </c>
    </row>
    <row r="371" spans="15:16" x14ac:dyDescent="0.25">
      <c r="O371">
        <f t="shared" si="5"/>
        <v>0</v>
      </c>
      <c r="P371" t="str" cm="1">
        <f t="array" ref="P371">_xlfn.TEXTSPLIT(O371,".",,TRUE)</f>
        <v>0</v>
      </c>
    </row>
    <row r="372" spans="15:16" x14ac:dyDescent="0.25">
      <c r="O372">
        <f t="shared" si="5"/>
        <v>0</v>
      </c>
      <c r="P372" t="str" cm="1">
        <f t="array" ref="P372">_xlfn.TEXTSPLIT(O372,".",,TRUE)</f>
        <v>0</v>
      </c>
    </row>
    <row r="373" spans="15:16" x14ac:dyDescent="0.25">
      <c r="O373">
        <f t="shared" si="5"/>
        <v>0</v>
      </c>
      <c r="P373" t="str" cm="1">
        <f t="array" ref="P373">_xlfn.TEXTSPLIT(O373,".",,TRUE)</f>
        <v>0</v>
      </c>
    </row>
    <row r="374" spans="15:16" x14ac:dyDescent="0.25">
      <c r="O374">
        <f t="shared" si="5"/>
        <v>0</v>
      </c>
      <c r="P374" t="str" cm="1">
        <f t="array" ref="P374">_xlfn.TEXTSPLIT(O374,".",,TRUE)</f>
        <v>0</v>
      </c>
    </row>
    <row r="375" spans="15:16" x14ac:dyDescent="0.25">
      <c r="O375">
        <f t="shared" si="5"/>
        <v>0</v>
      </c>
      <c r="P375" t="str" cm="1">
        <f t="array" ref="P375">_xlfn.TEXTSPLIT(O375,".",,TRUE)</f>
        <v>0</v>
      </c>
    </row>
    <row r="376" spans="15:16" x14ac:dyDescent="0.25">
      <c r="O376">
        <f t="shared" si="5"/>
        <v>0</v>
      </c>
      <c r="P376" t="str" cm="1">
        <f t="array" ref="P376">_xlfn.TEXTSPLIT(O376,".",,TRUE)</f>
        <v>0</v>
      </c>
    </row>
    <row r="377" spans="15:16" x14ac:dyDescent="0.25">
      <c r="O377">
        <f t="shared" si="5"/>
        <v>0</v>
      </c>
      <c r="P377" t="str" cm="1">
        <f t="array" ref="P377">_xlfn.TEXTSPLIT(O377,".",,TRUE)</f>
        <v>0</v>
      </c>
    </row>
    <row r="378" spans="15:16" x14ac:dyDescent="0.25">
      <c r="O378">
        <f t="shared" si="5"/>
        <v>0</v>
      </c>
      <c r="P378" t="str" cm="1">
        <f t="array" ref="P378">_xlfn.TEXTSPLIT(O378,".",,TRUE)</f>
        <v>0</v>
      </c>
    </row>
    <row r="379" spans="15:16" x14ac:dyDescent="0.25">
      <c r="O379">
        <f t="shared" si="5"/>
        <v>0</v>
      </c>
      <c r="P379" t="str" cm="1">
        <f t="array" ref="P379">_xlfn.TEXTSPLIT(O379,".",,TRUE)</f>
        <v>0</v>
      </c>
    </row>
    <row r="380" spans="15:16" x14ac:dyDescent="0.25">
      <c r="O380">
        <f t="shared" si="5"/>
        <v>0</v>
      </c>
      <c r="P380" t="str" cm="1">
        <f t="array" ref="P380">_xlfn.TEXTSPLIT(O380,".",,TRUE)</f>
        <v>0</v>
      </c>
    </row>
    <row r="381" spans="15:16" x14ac:dyDescent="0.25">
      <c r="O381">
        <f t="shared" si="5"/>
        <v>0</v>
      </c>
      <c r="P381" t="str" cm="1">
        <f t="array" ref="P381">_xlfn.TEXTSPLIT(O381,".",,TRUE)</f>
        <v>0</v>
      </c>
    </row>
    <row r="382" spans="15:16" x14ac:dyDescent="0.25">
      <c r="O382">
        <f t="shared" si="5"/>
        <v>0</v>
      </c>
      <c r="P382" t="str" cm="1">
        <f t="array" ref="P382">_xlfn.TEXTSPLIT(O382,".",,TRUE)</f>
        <v>0</v>
      </c>
    </row>
    <row r="383" spans="15:16" x14ac:dyDescent="0.25">
      <c r="O383">
        <f t="shared" si="5"/>
        <v>0</v>
      </c>
      <c r="P383" t="str" cm="1">
        <f t="array" ref="P383">_xlfn.TEXTSPLIT(O383,".",,TRUE)</f>
        <v>0</v>
      </c>
    </row>
    <row r="384" spans="15:16" x14ac:dyDescent="0.25">
      <c r="O384">
        <f t="shared" si="5"/>
        <v>0</v>
      </c>
      <c r="P384" t="str" cm="1">
        <f t="array" ref="P384">_xlfn.TEXTSPLIT(O384,".",,TRUE)</f>
        <v>0</v>
      </c>
    </row>
    <row r="385" spans="15:16" x14ac:dyDescent="0.25">
      <c r="O385">
        <f t="shared" si="5"/>
        <v>0</v>
      </c>
      <c r="P385" t="str" cm="1">
        <f t="array" ref="P385">_xlfn.TEXTSPLIT(O385,".",,TRUE)</f>
        <v>0</v>
      </c>
    </row>
    <row r="386" spans="15:16" x14ac:dyDescent="0.25">
      <c r="O386">
        <f t="shared" si="5"/>
        <v>0</v>
      </c>
      <c r="P386" t="str" cm="1">
        <f t="array" ref="P386">_xlfn.TEXTSPLIT(O386,".",,TRUE)</f>
        <v>0</v>
      </c>
    </row>
    <row r="387" spans="15:16" x14ac:dyDescent="0.25">
      <c r="O387">
        <f t="shared" si="5"/>
        <v>0</v>
      </c>
      <c r="P387" t="str" cm="1">
        <f t="array" ref="P387">_xlfn.TEXTSPLIT(O387,".",,TRUE)</f>
        <v>0</v>
      </c>
    </row>
    <row r="388" spans="15:16" x14ac:dyDescent="0.25">
      <c r="O388">
        <f t="shared" ref="O388:O451" si="6">A388</f>
        <v>0</v>
      </c>
      <c r="P388" t="str" cm="1">
        <f t="array" ref="P388">_xlfn.TEXTSPLIT(O388,".",,TRUE)</f>
        <v>0</v>
      </c>
    </row>
    <row r="389" spans="15:16" x14ac:dyDescent="0.25">
      <c r="O389">
        <f t="shared" si="6"/>
        <v>0</v>
      </c>
      <c r="P389" t="str" cm="1">
        <f t="array" ref="P389">_xlfn.TEXTSPLIT(O389,".",,TRUE)</f>
        <v>0</v>
      </c>
    </row>
    <row r="390" spans="15:16" x14ac:dyDescent="0.25">
      <c r="O390">
        <f t="shared" si="6"/>
        <v>0</v>
      </c>
      <c r="P390" t="str" cm="1">
        <f t="array" ref="P390">_xlfn.TEXTSPLIT(O390,".",,TRUE)</f>
        <v>0</v>
      </c>
    </row>
    <row r="391" spans="15:16" x14ac:dyDescent="0.25">
      <c r="O391">
        <f t="shared" si="6"/>
        <v>0</v>
      </c>
      <c r="P391" t="str" cm="1">
        <f t="array" ref="P391">_xlfn.TEXTSPLIT(O391,".",,TRUE)</f>
        <v>0</v>
      </c>
    </row>
    <row r="392" spans="15:16" x14ac:dyDescent="0.25">
      <c r="O392">
        <f t="shared" si="6"/>
        <v>0</v>
      </c>
      <c r="P392" t="str" cm="1">
        <f t="array" ref="P392">_xlfn.TEXTSPLIT(O392,".",,TRUE)</f>
        <v>0</v>
      </c>
    </row>
    <row r="393" spans="15:16" x14ac:dyDescent="0.25">
      <c r="O393">
        <f t="shared" si="6"/>
        <v>0</v>
      </c>
      <c r="P393" t="str" cm="1">
        <f t="array" ref="P393">_xlfn.TEXTSPLIT(O393,".",,TRUE)</f>
        <v>0</v>
      </c>
    </row>
    <row r="394" spans="15:16" x14ac:dyDescent="0.25">
      <c r="O394">
        <f t="shared" si="6"/>
        <v>0</v>
      </c>
      <c r="P394" t="str" cm="1">
        <f t="array" ref="P394">_xlfn.TEXTSPLIT(O394,".",,TRUE)</f>
        <v>0</v>
      </c>
    </row>
    <row r="395" spans="15:16" x14ac:dyDescent="0.25">
      <c r="O395">
        <f t="shared" si="6"/>
        <v>0</v>
      </c>
      <c r="P395" t="str" cm="1">
        <f t="array" ref="P395">_xlfn.TEXTSPLIT(O395,".",,TRUE)</f>
        <v>0</v>
      </c>
    </row>
    <row r="396" spans="15:16" x14ac:dyDescent="0.25">
      <c r="O396">
        <f t="shared" si="6"/>
        <v>0</v>
      </c>
      <c r="P396" t="str" cm="1">
        <f t="array" ref="P396">_xlfn.TEXTSPLIT(O396,".",,TRUE)</f>
        <v>0</v>
      </c>
    </row>
    <row r="397" spans="15:16" x14ac:dyDescent="0.25">
      <c r="O397">
        <f t="shared" si="6"/>
        <v>0</v>
      </c>
      <c r="P397" t="str" cm="1">
        <f t="array" ref="P397">_xlfn.TEXTSPLIT(O397,".",,TRUE)</f>
        <v>0</v>
      </c>
    </row>
    <row r="398" spans="15:16" x14ac:dyDescent="0.25">
      <c r="O398">
        <f t="shared" si="6"/>
        <v>0</v>
      </c>
      <c r="P398" t="str" cm="1">
        <f t="array" ref="P398">_xlfn.TEXTSPLIT(O398,".",,TRUE)</f>
        <v>0</v>
      </c>
    </row>
    <row r="399" spans="15:16" x14ac:dyDescent="0.25">
      <c r="O399">
        <f t="shared" si="6"/>
        <v>0</v>
      </c>
      <c r="P399" t="str" cm="1">
        <f t="array" ref="P399">_xlfn.TEXTSPLIT(O399,".",,TRUE)</f>
        <v>0</v>
      </c>
    </row>
    <row r="400" spans="15:16" x14ac:dyDescent="0.25">
      <c r="O400">
        <f t="shared" si="6"/>
        <v>0</v>
      </c>
      <c r="P400" t="str" cm="1">
        <f t="array" ref="P400">_xlfn.TEXTSPLIT(O400,".",,TRUE)</f>
        <v>0</v>
      </c>
    </row>
    <row r="401" spans="15:16" x14ac:dyDescent="0.25">
      <c r="O401">
        <f t="shared" si="6"/>
        <v>0</v>
      </c>
      <c r="P401" t="str" cm="1">
        <f t="array" ref="P401">_xlfn.TEXTSPLIT(O401,".",,TRUE)</f>
        <v>0</v>
      </c>
    </row>
    <row r="402" spans="15:16" x14ac:dyDescent="0.25">
      <c r="O402">
        <f t="shared" si="6"/>
        <v>0</v>
      </c>
      <c r="P402" t="str" cm="1">
        <f t="array" ref="P402">_xlfn.TEXTSPLIT(O402,".",,TRUE)</f>
        <v>0</v>
      </c>
    </row>
    <row r="403" spans="15:16" x14ac:dyDescent="0.25">
      <c r="O403">
        <f t="shared" si="6"/>
        <v>0</v>
      </c>
      <c r="P403" t="str" cm="1">
        <f t="array" ref="P403">_xlfn.TEXTSPLIT(O403,".",,TRUE)</f>
        <v>0</v>
      </c>
    </row>
    <row r="404" spans="15:16" x14ac:dyDescent="0.25">
      <c r="O404">
        <f t="shared" si="6"/>
        <v>0</v>
      </c>
      <c r="P404" t="str" cm="1">
        <f t="array" ref="P404">_xlfn.TEXTSPLIT(O404,".",,TRUE)</f>
        <v>0</v>
      </c>
    </row>
    <row r="405" spans="15:16" x14ac:dyDescent="0.25">
      <c r="O405">
        <f t="shared" si="6"/>
        <v>0</v>
      </c>
      <c r="P405" t="str" cm="1">
        <f t="array" ref="P405">_xlfn.TEXTSPLIT(O405,".",,TRUE)</f>
        <v>0</v>
      </c>
    </row>
    <row r="406" spans="15:16" x14ac:dyDescent="0.25">
      <c r="O406">
        <f t="shared" si="6"/>
        <v>0</v>
      </c>
      <c r="P406" t="str" cm="1">
        <f t="array" ref="P406">_xlfn.TEXTSPLIT(O406,".",,TRUE)</f>
        <v>0</v>
      </c>
    </row>
    <row r="407" spans="15:16" x14ac:dyDescent="0.25">
      <c r="O407">
        <f t="shared" si="6"/>
        <v>0</v>
      </c>
      <c r="P407" t="str" cm="1">
        <f t="array" ref="P407">_xlfn.TEXTSPLIT(O407,".",,TRUE)</f>
        <v>0</v>
      </c>
    </row>
    <row r="408" spans="15:16" x14ac:dyDescent="0.25">
      <c r="O408">
        <f t="shared" si="6"/>
        <v>0</v>
      </c>
      <c r="P408" t="str" cm="1">
        <f t="array" ref="P408">_xlfn.TEXTSPLIT(O408,".",,TRUE)</f>
        <v>0</v>
      </c>
    </row>
    <row r="409" spans="15:16" x14ac:dyDescent="0.25">
      <c r="O409">
        <f t="shared" si="6"/>
        <v>0</v>
      </c>
      <c r="P409" t="str" cm="1">
        <f t="array" ref="P409">_xlfn.TEXTSPLIT(O409,".",,TRUE)</f>
        <v>0</v>
      </c>
    </row>
    <row r="410" spans="15:16" x14ac:dyDescent="0.25">
      <c r="O410">
        <f t="shared" si="6"/>
        <v>0</v>
      </c>
      <c r="P410" t="str" cm="1">
        <f t="array" ref="P410">_xlfn.TEXTSPLIT(O410,".",,TRUE)</f>
        <v>0</v>
      </c>
    </row>
    <row r="411" spans="15:16" x14ac:dyDescent="0.25">
      <c r="O411">
        <f t="shared" si="6"/>
        <v>0</v>
      </c>
      <c r="P411" t="str" cm="1">
        <f t="array" ref="P411">_xlfn.TEXTSPLIT(O411,".",,TRUE)</f>
        <v>0</v>
      </c>
    </row>
    <row r="412" spans="15:16" x14ac:dyDescent="0.25">
      <c r="O412">
        <f t="shared" si="6"/>
        <v>0</v>
      </c>
      <c r="P412" t="str" cm="1">
        <f t="array" ref="P412">_xlfn.TEXTSPLIT(O412,".",,TRUE)</f>
        <v>0</v>
      </c>
    </row>
    <row r="413" spans="15:16" x14ac:dyDescent="0.25">
      <c r="O413">
        <f t="shared" si="6"/>
        <v>0</v>
      </c>
      <c r="P413" t="str" cm="1">
        <f t="array" ref="P413">_xlfn.TEXTSPLIT(O413,".",,TRUE)</f>
        <v>0</v>
      </c>
    </row>
    <row r="414" spans="15:16" x14ac:dyDescent="0.25">
      <c r="O414">
        <f t="shared" si="6"/>
        <v>0</v>
      </c>
      <c r="P414" t="str" cm="1">
        <f t="array" ref="P414">_xlfn.TEXTSPLIT(O414,".",,TRUE)</f>
        <v>0</v>
      </c>
    </row>
    <row r="415" spans="15:16" x14ac:dyDescent="0.25">
      <c r="O415">
        <f t="shared" si="6"/>
        <v>0</v>
      </c>
      <c r="P415" t="str" cm="1">
        <f t="array" ref="P415">_xlfn.TEXTSPLIT(O415,".",,TRUE)</f>
        <v>0</v>
      </c>
    </row>
    <row r="416" spans="15:16" x14ac:dyDescent="0.25">
      <c r="O416">
        <f t="shared" si="6"/>
        <v>0</v>
      </c>
      <c r="P416" t="str" cm="1">
        <f t="array" ref="P416">_xlfn.TEXTSPLIT(O416,".",,TRUE)</f>
        <v>0</v>
      </c>
    </row>
    <row r="417" spans="15:16" x14ac:dyDescent="0.25">
      <c r="O417">
        <f t="shared" si="6"/>
        <v>0</v>
      </c>
      <c r="P417" t="str" cm="1">
        <f t="array" ref="P417">_xlfn.TEXTSPLIT(O417,".",,TRUE)</f>
        <v>0</v>
      </c>
    </row>
    <row r="418" spans="15:16" x14ac:dyDescent="0.25">
      <c r="O418">
        <f t="shared" si="6"/>
        <v>0</v>
      </c>
      <c r="P418" t="str" cm="1">
        <f t="array" ref="P418">_xlfn.TEXTSPLIT(O418,".",,TRUE)</f>
        <v>0</v>
      </c>
    </row>
    <row r="419" spans="15:16" x14ac:dyDescent="0.25">
      <c r="O419">
        <f t="shared" si="6"/>
        <v>0</v>
      </c>
      <c r="P419" t="str" cm="1">
        <f t="array" ref="P419">_xlfn.TEXTSPLIT(O419,".",,TRUE)</f>
        <v>0</v>
      </c>
    </row>
    <row r="420" spans="15:16" x14ac:dyDescent="0.25">
      <c r="O420">
        <f t="shared" si="6"/>
        <v>0</v>
      </c>
      <c r="P420" t="str" cm="1">
        <f t="array" ref="P420">_xlfn.TEXTSPLIT(O420,".",,TRUE)</f>
        <v>0</v>
      </c>
    </row>
    <row r="421" spans="15:16" x14ac:dyDescent="0.25">
      <c r="O421">
        <f t="shared" si="6"/>
        <v>0</v>
      </c>
      <c r="P421" t="str" cm="1">
        <f t="array" ref="P421">_xlfn.TEXTSPLIT(O421,".",,TRUE)</f>
        <v>0</v>
      </c>
    </row>
    <row r="422" spans="15:16" x14ac:dyDescent="0.25">
      <c r="O422">
        <f t="shared" si="6"/>
        <v>0</v>
      </c>
      <c r="P422" t="str" cm="1">
        <f t="array" ref="P422">_xlfn.TEXTSPLIT(O422,".",,TRUE)</f>
        <v>0</v>
      </c>
    </row>
    <row r="423" spans="15:16" x14ac:dyDescent="0.25">
      <c r="O423">
        <f t="shared" si="6"/>
        <v>0</v>
      </c>
      <c r="P423" t="str" cm="1">
        <f t="array" ref="P423">_xlfn.TEXTSPLIT(O423,".",,TRUE)</f>
        <v>0</v>
      </c>
    </row>
    <row r="424" spans="15:16" x14ac:dyDescent="0.25">
      <c r="O424">
        <f t="shared" si="6"/>
        <v>0</v>
      </c>
      <c r="P424" t="str" cm="1">
        <f t="array" ref="P424">_xlfn.TEXTSPLIT(O424,".",,TRUE)</f>
        <v>0</v>
      </c>
    </row>
    <row r="425" spans="15:16" x14ac:dyDescent="0.25">
      <c r="O425">
        <f t="shared" si="6"/>
        <v>0</v>
      </c>
      <c r="P425" t="str" cm="1">
        <f t="array" ref="P425">_xlfn.TEXTSPLIT(O425,".",,TRUE)</f>
        <v>0</v>
      </c>
    </row>
    <row r="426" spans="15:16" x14ac:dyDescent="0.25">
      <c r="O426">
        <f t="shared" si="6"/>
        <v>0</v>
      </c>
      <c r="P426" t="str" cm="1">
        <f t="array" ref="P426">_xlfn.TEXTSPLIT(O426,".",,TRUE)</f>
        <v>0</v>
      </c>
    </row>
    <row r="427" spans="15:16" x14ac:dyDescent="0.25">
      <c r="O427">
        <f t="shared" si="6"/>
        <v>0</v>
      </c>
      <c r="P427" t="str" cm="1">
        <f t="array" ref="P427">_xlfn.TEXTSPLIT(O427,".",,TRUE)</f>
        <v>0</v>
      </c>
    </row>
    <row r="428" spans="15:16" x14ac:dyDescent="0.25">
      <c r="O428">
        <f t="shared" si="6"/>
        <v>0</v>
      </c>
      <c r="P428" t="str" cm="1">
        <f t="array" ref="P428">_xlfn.TEXTSPLIT(O428,".",,TRUE)</f>
        <v>0</v>
      </c>
    </row>
    <row r="429" spans="15:16" x14ac:dyDescent="0.25">
      <c r="O429">
        <f t="shared" si="6"/>
        <v>0</v>
      </c>
      <c r="P429" t="str" cm="1">
        <f t="array" ref="P429">_xlfn.TEXTSPLIT(O429,".",,TRUE)</f>
        <v>0</v>
      </c>
    </row>
    <row r="430" spans="15:16" x14ac:dyDescent="0.25">
      <c r="O430">
        <f t="shared" si="6"/>
        <v>0</v>
      </c>
      <c r="P430" t="str" cm="1">
        <f t="array" ref="P430">_xlfn.TEXTSPLIT(O430,".",,TRUE)</f>
        <v>0</v>
      </c>
    </row>
    <row r="431" spans="15:16" x14ac:dyDescent="0.25">
      <c r="O431">
        <f t="shared" si="6"/>
        <v>0</v>
      </c>
      <c r="P431" t="str" cm="1">
        <f t="array" ref="P431">_xlfn.TEXTSPLIT(O431,".",,TRUE)</f>
        <v>0</v>
      </c>
    </row>
    <row r="432" spans="15:16" x14ac:dyDescent="0.25">
      <c r="O432">
        <f t="shared" si="6"/>
        <v>0</v>
      </c>
      <c r="P432" t="str" cm="1">
        <f t="array" ref="P432">_xlfn.TEXTSPLIT(O432,".",,TRUE)</f>
        <v>0</v>
      </c>
    </row>
    <row r="433" spans="15:16" x14ac:dyDescent="0.25">
      <c r="O433">
        <f t="shared" si="6"/>
        <v>0</v>
      </c>
      <c r="P433" t="str" cm="1">
        <f t="array" ref="P433">_xlfn.TEXTSPLIT(O433,".",,TRUE)</f>
        <v>0</v>
      </c>
    </row>
    <row r="434" spans="15:16" x14ac:dyDescent="0.25">
      <c r="O434">
        <f t="shared" si="6"/>
        <v>0</v>
      </c>
      <c r="P434" t="str" cm="1">
        <f t="array" ref="P434">_xlfn.TEXTSPLIT(O434,".",,TRUE)</f>
        <v>0</v>
      </c>
    </row>
    <row r="435" spans="15:16" x14ac:dyDescent="0.25">
      <c r="O435">
        <f t="shared" si="6"/>
        <v>0</v>
      </c>
      <c r="P435" t="str" cm="1">
        <f t="array" ref="P435">_xlfn.TEXTSPLIT(O435,".",,TRUE)</f>
        <v>0</v>
      </c>
    </row>
    <row r="436" spans="15:16" x14ac:dyDescent="0.25">
      <c r="O436">
        <f t="shared" si="6"/>
        <v>0</v>
      </c>
      <c r="P436" t="str" cm="1">
        <f t="array" ref="P436">_xlfn.TEXTSPLIT(O436,".",,TRUE)</f>
        <v>0</v>
      </c>
    </row>
    <row r="437" spans="15:16" x14ac:dyDescent="0.25">
      <c r="O437">
        <f t="shared" si="6"/>
        <v>0</v>
      </c>
      <c r="P437" t="str" cm="1">
        <f t="array" ref="P437">_xlfn.TEXTSPLIT(O437,".",,TRUE)</f>
        <v>0</v>
      </c>
    </row>
    <row r="438" spans="15:16" x14ac:dyDescent="0.25">
      <c r="O438">
        <f t="shared" si="6"/>
        <v>0</v>
      </c>
      <c r="P438" t="str" cm="1">
        <f t="array" ref="P438">_xlfn.TEXTSPLIT(O438,".",,TRUE)</f>
        <v>0</v>
      </c>
    </row>
    <row r="439" spans="15:16" x14ac:dyDescent="0.25">
      <c r="O439">
        <f t="shared" si="6"/>
        <v>0</v>
      </c>
      <c r="P439" t="str" cm="1">
        <f t="array" ref="P439">_xlfn.TEXTSPLIT(O439,".",,TRUE)</f>
        <v>0</v>
      </c>
    </row>
    <row r="440" spans="15:16" x14ac:dyDescent="0.25">
      <c r="O440">
        <f t="shared" si="6"/>
        <v>0</v>
      </c>
      <c r="P440" t="str" cm="1">
        <f t="array" ref="P440">_xlfn.TEXTSPLIT(O440,".",,TRUE)</f>
        <v>0</v>
      </c>
    </row>
    <row r="441" spans="15:16" x14ac:dyDescent="0.25">
      <c r="O441">
        <f t="shared" si="6"/>
        <v>0</v>
      </c>
      <c r="P441" t="str" cm="1">
        <f t="array" ref="P441">_xlfn.TEXTSPLIT(O441,".",,TRUE)</f>
        <v>0</v>
      </c>
    </row>
    <row r="442" spans="15:16" x14ac:dyDescent="0.25">
      <c r="O442">
        <f t="shared" si="6"/>
        <v>0</v>
      </c>
      <c r="P442" t="str" cm="1">
        <f t="array" ref="P442">_xlfn.TEXTSPLIT(O442,".",,TRUE)</f>
        <v>0</v>
      </c>
    </row>
    <row r="443" spans="15:16" x14ac:dyDescent="0.25">
      <c r="O443">
        <f t="shared" si="6"/>
        <v>0</v>
      </c>
      <c r="P443" t="str" cm="1">
        <f t="array" ref="P443">_xlfn.TEXTSPLIT(O443,".",,TRUE)</f>
        <v>0</v>
      </c>
    </row>
    <row r="444" spans="15:16" x14ac:dyDescent="0.25">
      <c r="O444">
        <f t="shared" si="6"/>
        <v>0</v>
      </c>
      <c r="P444" t="str" cm="1">
        <f t="array" ref="P444">_xlfn.TEXTSPLIT(O444,".",,TRUE)</f>
        <v>0</v>
      </c>
    </row>
    <row r="445" spans="15:16" x14ac:dyDescent="0.25">
      <c r="O445">
        <f t="shared" si="6"/>
        <v>0</v>
      </c>
      <c r="P445" t="str" cm="1">
        <f t="array" ref="P445">_xlfn.TEXTSPLIT(O445,".",,TRUE)</f>
        <v>0</v>
      </c>
    </row>
    <row r="446" spans="15:16" x14ac:dyDescent="0.25">
      <c r="O446">
        <f t="shared" si="6"/>
        <v>0</v>
      </c>
      <c r="P446" t="str" cm="1">
        <f t="array" ref="P446">_xlfn.TEXTSPLIT(O446,".",,TRUE)</f>
        <v>0</v>
      </c>
    </row>
    <row r="447" spans="15:16" x14ac:dyDescent="0.25">
      <c r="O447">
        <f t="shared" si="6"/>
        <v>0</v>
      </c>
      <c r="P447" t="str" cm="1">
        <f t="array" ref="P447">_xlfn.TEXTSPLIT(O447,".",,TRUE)</f>
        <v>0</v>
      </c>
    </row>
    <row r="448" spans="15:16" x14ac:dyDescent="0.25">
      <c r="O448">
        <f t="shared" si="6"/>
        <v>0</v>
      </c>
      <c r="P448" t="str" cm="1">
        <f t="array" ref="P448">_xlfn.TEXTSPLIT(O448,".",,TRUE)</f>
        <v>0</v>
      </c>
    </row>
    <row r="449" spans="15:16" x14ac:dyDescent="0.25">
      <c r="O449">
        <f t="shared" si="6"/>
        <v>0</v>
      </c>
      <c r="P449" t="str" cm="1">
        <f t="array" ref="P449">_xlfn.TEXTSPLIT(O449,".",,TRUE)</f>
        <v>0</v>
      </c>
    </row>
    <row r="450" spans="15:16" x14ac:dyDescent="0.25">
      <c r="O450">
        <f t="shared" si="6"/>
        <v>0</v>
      </c>
      <c r="P450" t="str" cm="1">
        <f t="array" ref="P450">_xlfn.TEXTSPLIT(O450,".",,TRUE)</f>
        <v>0</v>
      </c>
    </row>
    <row r="451" spans="15:16" x14ac:dyDescent="0.25">
      <c r="O451">
        <f t="shared" si="6"/>
        <v>0</v>
      </c>
      <c r="P451" t="str" cm="1">
        <f t="array" ref="P451">_xlfn.TEXTSPLIT(O451,".",,TRUE)</f>
        <v>0</v>
      </c>
    </row>
    <row r="452" spans="15:16" x14ac:dyDescent="0.25">
      <c r="O452">
        <f t="shared" ref="O452:O500" si="7">A452</f>
        <v>0</v>
      </c>
      <c r="P452" t="str" cm="1">
        <f t="array" ref="P452">_xlfn.TEXTSPLIT(O452,".",,TRUE)</f>
        <v>0</v>
      </c>
    </row>
    <row r="453" spans="15:16" x14ac:dyDescent="0.25">
      <c r="O453">
        <f t="shared" si="7"/>
        <v>0</v>
      </c>
      <c r="P453" t="str" cm="1">
        <f t="array" ref="P453">_xlfn.TEXTSPLIT(O453,".",,TRUE)</f>
        <v>0</v>
      </c>
    </row>
    <row r="454" spans="15:16" x14ac:dyDescent="0.25">
      <c r="O454">
        <f t="shared" si="7"/>
        <v>0</v>
      </c>
      <c r="P454" t="str" cm="1">
        <f t="array" ref="P454">_xlfn.TEXTSPLIT(O454,".",,TRUE)</f>
        <v>0</v>
      </c>
    </row>
    <row r="455" spans="15:16" x14ac:dyDescent="0.25">
      <c r="O455">
        <f t="shared" si="7"/>
        <v>0</v>
      </c>
      <c r="P455" t="str" cm="1">
        <f t="array" ref="P455">_xlfn.TEXTSPLIT(O455,".",,TRUE)</f>
        <v>0</v>
      </c>
    </row>
    <row r="456" spans="15:16" x14ac:dyDescent="0.25">
      <c r="O456">
        <f t="shared" si="7"/>
        <v>0</v>
      </c>
      <c r="P456" t="str" cm="1">
        <f t="array" ref="P456">_xlfn.TEXTSPLIT(O456,".",,TRUE)</f>
        <v>0</v>
      </c>
    </row>
    <row r="457" spans="15:16" x14ac:dyDescent="0.25">
      <c r="O457">
        <f t="shared" si="7"/>
        <v>0</v>
      </c>
      <c r="P457" t="str" cm="1">
        <f t="array" ref="P457">_xlfn.TEXTSPLIT(O457,".",,TRUE)</f>
        <v>0</v>
      </c>
    </row>
    <row r="458" spans="15:16" x14ac:dyDescent="0.25">
      <c r="O458">
        <f t="shared" si="7"/>
        <v>0</v>
      </c>
      <c r="P458" t="str" cm="1">
        <f t="array" ref="P458">_xlfn.TEXTSPLIT(O458,".",,TRUE)</f>
        <v>0</v>
      </c>
    </row>
    <row r="459" spans="15:16" x14ac:dyDescent="0.25">
      <c r="O459">
        <f t="shared" si="7"/>
        <v>0</v>
      </c>
      <c r="P459" t="str" cm="1">
        <f t="array" ref="P459">_xlfn.TEXTSPLIT(O459,".",,TRUE)</f>
        <v>0</v>
      </c>
    </row>
    <row r="460" spans="15:16" x14ac:dyDescent="0.25">
      <c r="O460">
        <f t="shared" si="7"/>
        <v>0</v>
      </c>
      <c r="P460" t="str" cm="1">
        <f t="array" ref="P460">_xlfn.TEXTSPLIT(O460,".",,TRUE)</f>
        <v>0</v>
      </c>
    </row>
    <row r="461" spans="15:16" x14ac:dyDescent="0.25">
      <c r="O461">
        <f t="shared" si="7"/>
        <v>0</v>
      </c>
      <c r="P461" t="str" cm="1">
        <f t="array" ref="P461">_xlfn.TEXTSPLIT(O461,".",,TRUE)</f>
        <v>0</v>
      </c>
    </row>
    <row r="462" spans="15:16" x14ac:dyDescent="0.25">
      <c r="O462">
        <f t="shared" si="7"/>
        <v>0</v>
      </c>
      <c r="P462" t="str" cm="1">
        <f t="array" ref="P462">_xlfn.TEXTSPLIT(O462,".",,TRUE)</f>
        <v>0</v>
      </c>
    </row>
    <row r="463" spans="15:16" x14ac:dyDescent="0.25">
      <c r="O463">
        <f t="shared" si="7"/>
        <v>0</v>
      </c>
      <c r="P463" t="str" cm="1">
        <f t="array" ref="P463">_xlfn.TEXTSPLIT(O463,".",,TRUE)</f>
        <v>0</v>
      </c>
    </row>
    <row r="464" spans="15:16" x14ac:dyDescent="0.25">
      <c r="O464">
        <f t="shared" si="7"/>
        <v>0</v>
      </c>
      <c r="P464" t="str" cm="1">
        <f t="array" ref="P464">_xlfn.TEXTSPLIT(O464,".",,TRUE)</f>
        <v>0</v>
      </c>
    </row>
    <row r="465" spans="15:16" x14ac:dyDescent="0.25">
      <c r="O465">
        <f t="shared" si="7"/>
        <v>0</v>
      </c>
      <c r="P465" t="str" cm="1">
        <f t="array" ref="P465">_xlfn.TEXTSPLIT(O465,".",,TRUE)</f>
        <v>0</v>
      </c>
    </row>
    <row r="466" spans="15:16" x14ac:dyDescent="0.25">
      <c r="O466">
        <f t="shared" si="7"/>
        <v>0</v>
      </c>
      <c r="P466" t="str" cm="1">
        <f t="array" ref="P466">_xlfn.TEXTSPLIT(O466,".",,TRUE)</f>
        <v>0</v>
      </c>
    </row>
    <row r="467" spans="15:16" x14ac:dyDescent="0.25">
      <c r="O467">
        <f t="shared" si="7"/>
        <v>0</v>
      </c>
      <c r="P467" t="str" cm="1">
        <f t="array" ref="P467">_xlfn.TEXTSPLIT(O467,".",,TRUE)</f>
        <v>0</v>
      </c>
    </row>
    <row r="468" spans="15:16" x14ac:dyDescent="0.25">
      <c r="O468">
        <f t="shared" si="7"/>
        <v>0</v>
      </c>
      <c r="P468" t="str" cm="1">
        <f t="array" ref="P468">_xlfn.TEXTSPLIT(O468,".",,TRUE)</f>
        <v>0</v>
      </c>
    </row>
    <row r="469" spans="15:16" x14ac:dyDescent="0.25">
      <c r="O469">
        <f t="shared" si="7"/>
        <v>0</v>
      </c>
      <c r="P469" t="str" cm="1">
        <f t="array" ref="P469">_xlfn.TEXTSPLIT(O469,".",,TRUE)</f>
        <v>0</v>
      </c>
    </row>
    <row r="470" spans="15:16" x14ac:dyDescent="0.25">
      <c r="O470">
        <f t="shared" si="7"/>
        <v>0</v>
      </c>
      <c r="P470" t="str" cm="1">
        <f t="array" ref="P470">_xlfn.TEXTSPLIT(O470,".",,TRUE)</f>
        <v>0</v>
      </c>
    </row>
    <row r="471" spans="15:16" x14ac:dyDescent="0.25">
      <c r="O471">
        <f t="shared" si="7"/>
        <v>0</v>
      </c>
      <c r="P471" t="str" cm="1">
        <f t="array" ref="P471">_xlfn.TEXTSPLIT(O471,".",,TRUE)</f>
        <v>0</v>
      </c>
    </row>
    <row r="472" spans="15:16" x14ac:dyDescent="0.25">
      <c r="O472">
        <f t="shared" si="7"/>
        <v>0</v>
      </c>
      <c r="P472" t="str" cm="1">
        <f t="array" ref="P472">_xlfn.TEXTSPLIT(O472,".",,TRUE)</f>
        <v>0</v>
      </c>
    </row>
    <row r="473" spans="15:16" x14ac:dyDescent="0.25">
      <c r="O473">
        <f t="shared" si="7"/>
        <v>0</v>
      </c>
      <c r="P473" t="str" cm="1">
        <f t="array" ref="P473">_xlfn.TEXTSPLIT(O473,".",,TRUE)</f>
        <v>0</v>
      </c>
    </row>
    <row r="474" spans="15:16" x14ac:dyDescent="0.25">
      <c r="O474">
        <f t="shared" si="7"/>
        <v>0</v>
      </c>
      <c r="P474" t="str" cm="1">
        <f t="array" ref="P474">_xlfn.TEXTSPLIT(O474,".",,TRUE)</f>
        <v>0</v>
      </c>
    </row>
    <row r="475" spans="15:16" x14ac:dyDescent="0.25">
      <c r="O475">
        <f t="shared" si="7"/>
        <v>0</v>
      </c>
      <c r="P475" t="str" cm="1">
        <f t="array" ref="P475">_xlfn.TEXTSPLIT(O475,".",,TRUE)</f>
        <v>0</v>
      </c>
    </row>
    <row r="476" spans="15:16" x14ac:dyDescent="0.25">
      <c r="O476">
        <f t="shared" si="7"/>
        <v>0</v>
      </c>
      <c r="P476" t="str" cm="1">
        <f t="array" ref="P476">_xlfn.TEXTSPLIT(O476,".",,TRUE)</f>
        <v>0</v>
      </c>
    </row>
    <row r="477" spans="15:16" x14ac:dyDescent="0.25">
      <c r="O477">
        <f t="shared" si="7"/>
        <v>0</v>
      </c>
      <c r="P477" t="str" cm="1">
        <f t="array" ref="P477">_xlfn.TEXTSPLIT(O477,".",,TRUE)</f>
        <v>0</v>
      </c>
    </row>
    <row r="478" spans="15:16" x14ac:dyDescent="0.25">
      <c r="O478">
        <f t="shared" si="7"/>
        <v>0</v>
      </c>
      <c r="P478" t="str" cm="1">
        <f t="array" ref="P478">_xlfn.TEXTSPLIT(O478,".",,TRUE)</f>
        <v>0</v>
      </c>
    </row>
    <row r="479" spans="15:16" x14ac:dyDescent="0.25">
      <c r="O479">
        <f t="shared" si="7"/>
        <v>0</v>
      </c>
      <c r="P479" t="str" cm="1">
        <f t="array" ref="P479">_xlfn.TEXTSPLIT(O479,".",,TRUE)</f>
        <v>0</v>
      </c>
    </row>
    <row r="480" spans="15:16" x14ac:dyDescent="0.25">
      <c r="O480">
        <f t="shared" si="7"/>
        <v>0</v>
      </c>
      <c r="P480" t="str" cm="1">
        <f t="array" ref="P480">_xlfn.TEXTSPLIT(O480,".",,TRUE)</f>
        <v>0</v>
      </c>
    </row>
    <row r="481" spans="15:16" x14ac:dyDescent="0.25">
      <c r="O481">
        <f t="shared" si="7"/>
        <v>0</v>
      </c>
      <c r="P481" t="str" cm="1">
        <f t="array" ref="P481">_xlfn.TEXTSPLIT(O481,".",,TRUE)</f>
        <v>0</v>
      </c>
    </row>
    <row r="482" spans="15:16" x14ac:dyDescent="0.25">
      <c r="O482">
        <f t="shared" si="7"/>
        <v>0</v>
      </c>
      <c r="P482" t="str" cm="1">
        <f t="array" ref="P482">_xlfn.TEXTSPLIT(O482,".",,TRUE)</f>
        <v>0</v>
      </c>
    </row>
    <row r="483" spans="15:16" x14ac:dyDescent="0.25">
      <c r="O483">
        <f t="shared" si="7"/>
        <v>0</v>
      </c>
      <c r="P483" t="str" cm="1">
        <f t="array" ref="P483">_xlfn.TEXTSPLIT(O483,".",,TRUE)</f>
        <v>0</v>
      </c>
    </row>
    <row r="484" spans="15:16" x14ac:dyDescent="0.25">
      <c r="O484">
        <f t="shared" si="7"/>
        <v>0</v>
      </c>
      <c r="P484" t="str" cm="1">
        <f t="array" ref="P484">_xlfn.TEXTSPLIT(O484,".",,TRUE)</f>
        <v>0</v>
      </c>
    </row>
    <row r="485" spans="15:16" x14ac:dyDescent="0.25">
      <c r="O485">
        <f t="shared" si="7"/>
        <v>0</v>
      </c>
      <c r="P485" t="str" cm="1">
        <f t="array" ref="P485">_xlfn.TEXTSPLIT(O485,".",,TRUE)</f>
        <v>0</v>
      </c>
    </row>
    <row r="486" spans="15:16" x14ac:dyDescent="0.25">
      <c r="O486">
        <f t="shared" si="7"/>
        <v>0</v>
      </c>
      <c r="P486" t="str" cm="1">
        <f t="array" ref="P486">_xlfn.TEXTSPLIT(O486,".",,TRUE)</f>
        <v>0</v>
      </c>
    </row>
    <row r="487" spans="15:16" x14ac:dyDescent="0.25">
      <c r="O487">
        <f t="shared" si="7"/>
        <v>0</v>
      </c>
      <c r="P487" t="str" cm="1">
        <f t="array" ref="P487">_xlfn.TEXTSPLIT(O487,".",,TRUE)</f>
        <v>0</v>
      </c>
    </row>
    <row r="488" spans="15:16" x14ac:dyDescent="0.25">
      <c r="O488">
        <f t="shared" si="7"/>
        <v>0</v>
      </c>
      <c r="P488" t="str" cm="1">
        <f t="array" ref="P488">_xlfn.TEXTSPLIT(O488,".",,TRUE)</f>
        <v>0</v>
      </c>
    </row>
    <row r="489" spans="15:16" x14ac:dyDescent="0.25">
      <c r="O489">
        <f t="shared" si="7"/>
        <v>0</v>
      </c>
      <c r="P489" t="str" cm="1">
        <f t="array" ref="P489">_xlfn.TEXTSPLIT(O489,".",,TRUE)</f>
        <v>0</v>
      </c>
    </row>
    <row r="490" spans="15:16" x14ac:dyDescent="0.25">
      <c r="O490">
        <f t="shared" si="7"/>
        <v>0</v>
      </c>
      <c r="P490" t="str" cm="1">
        <f t="array" ref="P490">_xlfn.TEXTSPLIT(O490,".",,TRUE)</f>
        <v>0</v>
      </c>
    </row>
    <row r="491" spans="15:16" x14ac:dyDescent="0.25">
      <c r="O491">
        <f t="shared" si="7"/>
        <v>0</v>
      </c>
      <c r="P491" t="str" cm="1">
        <f t="array" ref="P491">_xlfn.TEXTSPLIT(O491,".",,TRUE)</f>
        <v>0</v>
      </c>
    </row>
    <row r="492" spans="15:16" x14ac:dyDescent="0.25">
      <c r="O492">
        <f t="shared" si="7"/>
        <v>0</v>
      </c>
      <c r="P492" t="str" cm="1">
        <f t="array" ref="P492">_xlfn.TEXTSPLIT(O492,".",,TRUE)</f>
        <v>0</v>
      </c>
    </row>
    <row r="493" spans="15:16" x14ac:dyDescent="0.25">
      <c r="O493">
        <f t="shared" si="7"/>
        <v>0</v>
      </c>
      <c r="P493" t="str" cm="1">
        <f t="array" ref="P493">_xlfn.TEXTSPLIT(O493,".",,TRUE)</f>
        <v>0</v>
      </c>
    </row>
    <row r="494" spans="15:16" x14ac:dyDescent="0.25">
      <c r="O494">
        <f t="shared" si="7"/>
        <v>0</v>
      </c>
      <c r="P494" t="str" cm="1">
        <f t="array" ref="P494">_xlfn.TEXTSPLIT(O494,".",,TRUE)</f>
        <v>0</v>
      </c>
    </row>
    <row r="495" spans="15:16" x14ac:dyDescent="0.25">
      <c r="O495">
        <f t="shared" si="7"/>
        <v>0</v>
      </c>
      <c r="P495" t="str" cm="1">
        <f t="array" ref="P495">_xlfn.TEXTSPLIT(O495,".",,TRUE)</f>
        <v>0</v>
      </c>
    </row>
    <row r="496" spans="15:16" x14ac:dyDescent="0.25">
      <c r="O496">
        <f t="shared" si="7"/>
        <v>0</v>
      </c>
      <c r="P496" t="str" cm="1">
        <f t="array" ref="P496">_xlfn.TEXTSPLIT(O496,".",,TRUE)</f>
        <v>0</v>
      </c>
    </row>
    <row r="497" spans="15:16" x14ac:dyDescent="0.25">
      <c r="O497">
        <f t="shared" si="7"/>
        <v>0</v>
      </c>
      <c r="P497" t="str" cm="1">
        <f t="array" ref="P497">_xlfn.TEXTSPLIT(O497,".",,TRUE)</f>
        <v>0</v>
      </c>
    </row>
    <row r="498" spans="15:16" x14ac:dyDescent="0.25">
      <c r="O498">
        <f t="shared" si="7"/>
        <v>0</v>
      </c>
      <c r="P498" t="str" cm="1">
        <f t="array" ref="P498">_xlfn.TEXTSPLIT(O498,".",,TRUE)</f>
        <v>0</v>
      </c>
    </row>
    <row r="499" spans="15:16" x14ac:dyDescent="0.25">
      <c r="O499">
        <f t="shared" si="7"/>
        <v>0</v>
      </c>
      <c r="P499" t="str" cm="1">
        <f t="array" ref="P499">_xlfn.TEXTSPLIT(O499,".",,TRUE)</f>
        <v>0</v>
      </c>
    </row>
    <row r="500" spans="15:16" x14ac:dyDescent="0.25">
      <c r="O500">
        <f t="shared" si="7"/>
        <v>0</v>
      </c>
      <c r="P500" t="str" cm="1">
        <f t="array" ref="P500">_xlfn.TEXTSPLIT(O500,".",,TRUE)</f>
        <v>0</v>
      </c>
    </row>
  </sheetData>
  <mergeCells count="1">
    <mergeCell ref="A1:H1"/>
  </mergeCells>
  <conditionalFormatting sqref="H2">
    <cfRule type="duplicateValues" dxfId="85" priority="1"/>
  </conditionalFormatting>
  <dataValidations count="5">
    <dataValidation type="list" allowBlank="1" showInputMessage="1" showErrorMessage="1" sqref="G9:G500 G3:G6" xr:uid="{20E4F225-391F-4C90-9F30-F9C7496C0C70}">
      <formula1>IF(C3="TS1",COAT,NA)</formula1>
    </dataValidation>
    <dataValidation type="list" allowBlank="1" showInputMessage="1" showErrorMessage="1" sqref="H3:H500" xr:uid="{5975D825-EB1F-4CFE-86AC-CA90F9F04698}">
      <formula1>IF(C3="TS1",NA,NATS)</formula1>
    </dataValidation>
    <dataValidation type="custom" allowBlank="1" showInputMessage="1" showErrorMessage="1" sqref="J4" xr:uid="{AE1C493F-2482-4044-885C-B39DB0D07C92}">
      <formula1>IF(C4="TS1","N/A")</formula1>
    </dataValidation>
    <dataValidation type="list" allowBlank="1" showInputMessage="1" showErrorMessage="1" sqref="F3:F6 F9:F500" xr:uid="{9B5C7D3C-C3B6-417B-9241-38EB08E0646C}">
      <formula1>IF(C3="TS1",COAI,NA)</formula1>
    </dataValidation>
    <dataValidation type="list" allowBlank="1" showInputMessage="1" showErrorMessage="1" sqref="E3:E500 F7:G8" xr:uid="{C2E12D49-A6D9-498C-BAA1-1AC170D0FF3B}">
      <formula1>IF(C3="TS1",COAC,NA)</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9129A128-CA06-448C-BEAF-425BDCD70C42}">
          <x14:formula1>
            <xm:f>'Threat Source Catalog'!$A$3:$A$6</xm:f>
          </x14:formula1>
          <xm:sqref>C3:C500</xm:sqref>
        </x14:dataValidation>
        <x14:dataValidation type="list" allowBlank="1" showInputMessage="1" showErrorMessage="1" xr:uid="{9004CAD3-A3CB-4600-B0D8-364D1B330EC6}">
          <x14:formula1>
            <xm:f>Scales!$A$58:$A$59</xm:f>
          </x14:formula1>
          <xm:sqref>D3:D500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4BFC1-DD04-4A61-B714-27A168B54259}">
  <sheetPr codeName="Sheet9"/>
  <dimension ref="A1:O500"/>
  <sheetViews>
    <sheetView zoomScale="115" zoomScaleNormal="115" workbookViewId="0">
      <selection activeCell="G11" sqref="G11"/>
    </sheetView>
  </sheetViews>
  <sheetFormatPr defaultRowHeight="28.5" customHeight="1" x14ac:dyDescent="0.25"/>
  <cols>
    <col min="1" max="1" width="20.7109375" style="13" customWidth="1"/>
    <col min="2" max="2" width="29.28515625" style="13" customWidth="1"/>
    <col min="3" max="3" width="23.85546875" style="13" customWidth="1"/>
    <col min="4" max="4" width="50.85546875" style="13" customWidth="1"/>
    <col min="5" max="5" width="20.140625" style="13" customWidth="1"/>
    <col min="6" max="14" width="9.140625" style="13"/>
    <col min="15" max="15" width="30.28515625" style="13" hidden="1" customWidth="1"/>
    <col min="16" max="16" width="0" style="13" hidden="1" customWidth="1"/>
    <col min="17" max="16384" width="9.140625" style="13"/>
  </cols>
  <sheetData>
    <row r="1" spans="1:15" customFormat="1" ht="15" x14ac:dyDescent="0.25">
      <c r="A1" s="142" t="s">
        <v>679</v>
      </c>
      <c r="B1" s="142"/>
      <c r="C1" s="143"/>
      <c r="D1" s="143"/>
      <c r="E1" s="143"/>
    </row>
    <row r="2" spans="1:15" customFormat="1" ht="36.75" customHeight="1" x14ac:dyDescent="0.25">
      <c r="A2" s="1" t="s">
        <v>1134</v>
      </c>
      <c r="B2" s="2" t="s">
        <v>1135</v>
      </c>
      <c r="C2" s="2" t="s">
        <v>680</v>
      </c>
      <c r="D2" s="98" t="s">
        <v>682</v>
      </c>
      <c r="E2" s="3" t="s">
        <v>681</v>
      </c>
    </row>
    <row r="3" spans="1:15" ht="49.5" customHeight="1" x14ac:dyDescent="0.25">
      <c r="A3" s="13" t="s">
        <v>1189</v>
      </c>
      <c r="B3" s="13" t="s">
        <v>1241</v>
      </c>
      <c r="C3" s="13" t="s">
        <v>325</v>
      </c>
      <c r="D3" s="13" t="str">
        <f>IFERROR(VLOOKUP(C3,'Threat Event Catalog'!$A$4:$C$114,2,FALSE),"")</f>
        <v>Exploit vulnerabilities on internal organizational
information systems.</v>
      </c>
      <c r="E3" s="13" t="s">
        <v>622</v>
      </c>
      <c r="O3" s="13" t="str">
        <f>CONCATENATE(A3, VLOOKUP(B3,'TS Identification'!$A$3:$S$500, 15, FALSE))</f>
        <v>TEID1.TSID3.</v>
      </c>
    </row>
    <row r="4" spans="1:15" ht="33.75" customHeight="1" x14ac:dyDescent="0.25">
      <c r="A4" s="13" t="s">
        <v>1201</v>
      </c>
      <c r="B4" s="13" t="s">
        <v>1241</v>
      </c>
      <c r="C4" s="13" t="s">
        <v>401</v>
      </c>
      <c r="D4" s="13" t="str">
        <f>IFERROR(VLOOKUP(C4,'Threat Event Catalog'!$A$4:$C$114,2,FALSE),"")</f>
        <v>Conduct internally-based 
session hijacking.</v>
      </c>
      <c r="E4" s="13" t="s">
        <v>622</v>
      </c>
      <c r="O4" s="13" t="str">
        <f>CONCATENATE(A4, VLOOKUP(B4,'TS Identification'!$A$3:$S$500, 15, FALSE))</f>
        <v>TEID2.TSID3.</v>
      </c>
    </row>
    <row r="5" spans="1:15" ht="48.75" customHeight="1" x14ac:dyDescent="0.25">
      <c r="A5" s="13" t="s">
        <v>1202</v>
      </c>
      <c r="B5" s="13" t="s">
        <v>1241</v>
      </c>
      <c r="C5" s="13" t="s">
        <v>401</v>
      </c>
      <c r="D5" s="13" t="str">
        <f>IFERROR(VLOOKUP(C5,'Threat Event Catalog'!$A$4:$C$114,2,FALSE),"")</f>
        <v>Conduct internally-based 
session hijacking.</v>
      </c>
      <c r="E5" s="13" t="s">
        <v>622</v>
      </c>
      <c r="O5" s="13" t="str">
        <f>CONCATENATE(A5, VLOOKUP(B5,'TS Identification'!$A$3:$S$500, 15, FALSE))</f>
        <v>TEID3.TSID3.</v>
      </c>
    </row>
    <row r="6" spans="1:15" ht="53.25" customHeight="1" x14ac:dyDescent="0.25">
      <c r="A6" s="13" t="s">
        <v>1247</v>
      </c>
      <c r="B6" s="13" t="s">
        <v>1446</v>
      </c>
      <c r="C6" s="7" t="s">
        <v>346</v>
      </c>
      <c r="D6" s="13" t="str">
        <f>IFERROR(VLOOKUP(C6,'[1]Threat Event Catalog'!$A$4:$C$114,2,FALSE),"")</f>
        <v>Compromise software of organizational critical
information systems.</v>
      </c>
      <c r="E6" s="13" t="s">
        <v>622</v>
      </c>
      <c r="O6" s="13" t="str">
        <f>CONCATENATE(A6, VLOOKUP(B6,'TS Identification'!$A$3:$S$500, 15, FALSE))</f>
        <v>TEID4.TSID4.</v>
      </c>
    </row>
    <row r="7" spans="1:15" ht="47.25" customHeight="1" x14ac:dyDescent="0.25">
      <c r="A7" s="13" t="s">
        <v>1248</v>
      </c>
      <c r="B7" s="13" t="s">
        <v>1462</v>
      </c>
      <c r="C7" s="7" t="s">
        <v>495</v>
      </c>
      <c r="D7" s="13" t="str">
        <f>IFERROR(VLOOKUP(C7,'[1]Threat Event Catalog'!$A$4:$C$114,2,FALSE),"")</f>
        <v>Incorrect privilege
settings</v>
      </c>
      <c r="E7" s="13" t="s">
        <v>622</v>
      </c>
      <c r="O7" s="13" t="str">
        <f>CONCATENATE(A7, VLOOKUP(B7,'TS Identification'!$A$3:$S$500, 15, FALSE))</f>
        <v>TEID5.TSID6.</v>
      </c>
    </row>
    <row r="8" spans="1:15" ht="31.5" customHeight="1" x14ac:dyDescent="0.25">
      <c r="A8" s="13" t="s">
        <v>1249</v>
      </c>
      <c r="B8" s="13" t="s">
        <v>1241</v>
      </c>
      <c r="C8" s="7" t="s">
        <v>453</v>
      </c>
      <c r="D8" s="13" t="str">
        <f>IFERROR(VLOOKUP(C8,'[1]Threat Event Catalog'!$A$4:$C$114,2,FALSE),"")</f>
        <v>Obtain unauthorized access.</v>
      </c>
      <c r="E8" s="13" t="s">
        <v>622</v>
      </c>
      <c r="O8" s="13" t="str">
        <f>CONCATENATE(A8, VLOOKUP(B8,'TS Identification'!$A$3:$S$500, 15, FALSE))</f>
        <v>TEID6.TSID3.</v>
      </c>
    </row>
    <row r="9" spans="1:15" ht="33" customHeight="1" x14ac:dyDescent="0.25">
      <c r="A9" s="13" t="s">
        <v>1251</v>
      </c>
      <c r="B9" s="13" t="s">
        <v>1241</v>
      </c>
      <c r="C9" s="7" t="s">
        <v>346</v>
      </c>
      <c r="D9" s="13" t="str">
        <f>IFERROR(VLOOKUP(C9,'[1]Threat Event Catalog'!$A$4:$C$114,2,FALSE),"")</f>
        <v>Compromise software of organizational critical
information systems.</v>
      </c>
      <c r="E9" s="13" t="s">
        <v>622</v>
      </c>
      <c r="O9" s="13" t="str">
        <f>CONCATENATE(A9, VLOOKUP(B9,'TS Identification'!$A$3:$S$500, 15, FALSE))</f>
        <v>TEID7.TSID3.</v>
      </c>
    </row>
    <row r="10" spans="1:15" ht="28.5" customHeight="1" x14ac:dyDescent="0.25">
      <c r="A10" s="13" t="s">
        <v>1306</v>
      </c>
      <c r="B10" s="13" t="s">
        <v>1446</v>
      </c>
      <c r="C10" s="7" t="s">
        <v>392</v>
      </c>
      <c r="D10" s="13" t="str">
        <f>IFERROR(VLOOKUP(C10,'[1]Threat Event Catalog'!$A$4:$C$114,2,FALSE),"")</f>
        <v>Conduct brute force login 
attempts/password guessing
attacks.</v>
      </c>
      <c r="E10" s="13" t="s">
        <v>622</v>
      </c>
      <c r="O10" s="13" t="str">
        <f>CONCATENATE(A10, VLOOKUP(B10,'TS Identification'!$A$3:$S$500, 15, FALSE))</f>
        <v>TEID8.TSID4.</v>
      </c>
    </row>
    <row r="11" spans="1:15" ht="28.5" customHeight="1" x14ac:dyDescent="0.25">
      <c r="C11" s="7"/>
      <c r="D11" s="13" t="str">
        <f>IFERROR(VLOOKUP(C11,'[1]Threat Event Catalog'!$A$4:$C$114,2,FALSE),"")</f>
        <v/>
      </c>
      <c r="O11" s="13" t="e">
        <f>CONCATENATE(A11, VLOOKUP(B11,'TS Identification'!$A$3:$S$500, 15, FALSE))</f>
        <v>#N/A</v>
      </c>
    </row>
    <row r="12" spans="1:15" ht="28.5" customHeight="1" x14ac:dyDescent="0.25">
      <c r="C12" s="7"/>
      <c r="D12" s="13" t="str">
        <f>IFERROR(VLOOKUP(C12,'[1]Threat Event Catalog'!$A$4:$C$114,2,FALSE),"")</f>
        <v/>
      </c>
      <c r="O12" s="13" t="e">
        <f>CONCATENATE(A12, VLOOKUP(B12,'TS Identification'!$A$3:$S$500, 15, FALSE))</f>
        <v>#N/A</v>
      </c>
    </row>
    <row r="13" spans="1:15" ht="28.5" customHeight="1" x14ac:dyDescent="0.25">
      <c r="D13" s="13" t="str">
        <f>IFERROR(VLOOKUP(C13,'Threat Event Catalog'!$A$4:$C$113,2,FALSE),"")</f>
        <v/>
      </c>
      <c r="O13" s="13" t="e">
        <f>CONCATENATE(A13, VLOOKUP(B13,'TS Identification'!$A$3:$S$500, 15, FALSE))</f>
        <v>#N/A</v>
      </c>
    </row>
    <row r="14" spans="1:15" ht="28.5" customHeight="1" x14ac:dyDescent="0.25">
      <c r="D14" s="13" t="str">
        <f>IFERROR(VLOOKUP(C14,'Threat Event Catalog'!$A$4:$C$113,2,FALSE),"")</f>
        <v/>
      </c>
      <c r="O14" s="13" t="e">
        <f>CONCATENATE(A14, VLOOKUP(B14,'TS Identification'!$A$3:$S$500, 15, FALSE))</f>
        <v>#N/A</v>
      </c>
    </row>
    <row r="15" spans="1:15" ht="28.5" customHeight="1" x14ac:dyDescent="0.25">
      <c r="D15" s="13" t="str">
        <f>IFERROR(VLOOKUP(C15,'Threat Event Catalog'!$A$4:$C$113,2,FALSE),"")</f>
        <v/>
      </c>
      <c r="O15" s="13" t="e">
        <f>CONCATENATE(A15, VLOOKUP(B15,'TS Identification'!$A$3:$S$500, 15, FALSE))</f>
        <v>#N/A</v>
      </c>
    </row>
    <row r="16" spans="1:15" ht="28.5" customHeight="1" x14ac:dyDescent="0.25">
      <c r="D16" s="13" t="str">
        <f>IFERROR(VLOOKUP(C16,'Threat Event Catalog'!$A$4:$C$113,2,FALSE),"")</f>
        <v/>
      </c>
      <c r="O16" s="13" t="e">
        <f>CONCATENATE(A16, VLOOKUP(B16,'TS Identification'!$A$3:$S$500, 15, FALSE))</f>
        <v>#N/A</v>
      </c>
    </row>
    <row r="17" spans="4:15" ht="28.5" customHeight="1" x14ac:dyDescent="0.25">
      <c r="D17" s="13" t="str">
        <f>IFERROR(VLOOKUP(C17,'Threat Event Catalog'!$A$4:$C$113,2,FALSE),"")</f>
        <v/>
      </c>
      <c r="O17" s="13" t="e">
        <f>CONCATENATE(A17, VLOOKUP(B17,'TS Identification'!$A$3:$S$500, 15, FALSE))</f>
        <v>#N/A</v>
      </c>
    </row>
    <row r="18" spans="4:15" ht="28.5" customHeight="1" x14ac:dyDescent="0.25">
      <c r="D18" s="13" t="str">
        <f>IFERROR(VLOOKUP(C18,'Threat Event Catalog'!$A$4:$C$113,2,FALSE),"")</f>
        <v/>
      </c>
      <c r="O18" s="13" t="e">
        <f>CONCATENATE(A18, VLOOKUP(B18,'TS Identification'!$A$3:$S$500, 15, FALSE))</f>
        <v>#N/A</v>
      </c>
    </row>
    <row r="19" spans="4:15" ht="28.5" customHeight="1" x14ac:dyDescent="0.25">
      <c r="D19" s="13" t="str">
        <f>IFERROR(VLOOKUP(C19,'Threat Event Catalog'!$A$4:$C$113,2,FALSE),"")</f>
        <v/>
      </c>
      <c r="O19" s="13" t="e">
        <f>CONCATENATE(A19, VLOOKUP(B19,'TS Identification'!$A$3:$S$500, 15, FALSE))</f>
        <v>#N/A</v>
      </c>
    </row>
    <row r="20" spans="4:15" ht="28.5" customHeight="1" x14ac:dyDescent="0.25">
      <c r="D20" s="13" t="str">
        <f>IFERROR(VLOOKUP(C20,'Threat Event Catalog'!$A$4:$C$113,2,FALSE),"")</f>
        <v/>
      </c>
      <c r="O20" s="13" t="e">
        <f>CONCATENATE(A20, VLOOKUP(B20,'TS Identification'!$A$3:$S$500, 15, FALSE))</f>
        <v>#N/A</v>
      </c>
    </row>
    <row r="21" spans="4:15" ht="28.5" customHeight="1" x14ac:dyDescent="0.25">
      <c r="D21" s="13" t="str">
        <f>IFERROR(VLOOKUP(C21,'Threat Event Catalog'!$A$4:$C$113,2,FALSE),"")</f>
        <v/>
      </c>
      <c r="O21" s="13" t="e">
        <f>CONCATENATE(A21, VLOOKUP(B21,'TS Identification'!$A$3:$S$500, 15, FALSE))</f>
        <v>#N/A</v>
      </c>
    </row>
    <row r="22" spans="4:15" ht="28.5" customHeight="1" x14ac:dyDescent="0.25">
      <c r="D22" s="13" t="str">
        <f>IFERROR(VLOOKUP(C22,'Threat Event Catalog'!$A$4:$C$113,2,FALSE),"")</f>
        <v/>
      </c>
      <c r="O22" s="13" t="e">
        <f>CONCATENATE(A22, VLOOKUP(B22,'TS Identification'!$A$3:$S$500, 15, FALSE))</f>
        <v>#N/A</v>
      </c>
    </row>
    <row r="23" spans="4:15" ht="28.5" customHeight="1" x14ac:dyDescent="0.25">
      <c r="D23" s="13" t="str">
        <f>IFERROR(VLOOKUP(C23,'Threat Event Catalog'!$A$4:$C$113,2,FALSE),"")</f>
        <v/>
      </c>
      <c r="O23" s="13" t="e">
        <f>CONCATENATE(A23, VLOOKUP(B23,'TS Identification'!$A$3:$S$500, 15, FALSE))</f>
        <v>#N/A</v>
      </c>
    </row>
    <row r="24" spans="4:15" ht="28.5" customHeight="1" x14ac:dyDescent="0.25">
      <c r="D24" s="13" t="str">
        <f>IFERROR(VLOOKUP(C24,'Threat Event Catalog'!$A$4:$C$113,2,FALSE),"")</f>
        <v/>
      </c>
      <c r="O24" s="13" t="e">
        <f>CONCATENATE(A24, VLOOKUP(B24,'TS Identification'!$A$3:$S$500, 15, FALSE))</f>
        <v>#N/A</v>
      </c>
    </row>
    <row r="25" spans="4:15" ht="28.5" customHeight="1" x14ac:dyDescent="0.25">
      <c r="D25" s="13" t="str">
        <f>IFERROR(VLOOKUP(C25,'Threat Event Catalog'!$A$4:$C$113,2,FALSE),"")</f>
        <v/>
      </c>
      <c r="O25" s="13" t="e">
        <f>CONCATENATE(A25, VLOOKUP(B25,'TS Identification'!$A$3:$S$500, 15, FALSE))</f>
        <v>#N/A</v>
      </c>
    </row>
    <row r="26" spans="4:15" ht="28.5" customHeight="1" x14ac:dyDescent="0.25">
      <c r="D26" s="13" t="str">
        <f>IFERROR(VLOOKUP(C26,'Threat Event Catalog'!$A$4:$C$113,2,FALSE),"")</f>
        <v/>
      </c>
      <c r="O26" s="13" t="e">
        <f>CONCATENATE(A26, VLOOKUP(B26,'TS Identification'!$A$3:$S$500, 15, FALSE))</f>
        <v>#N/A</v>
      </c>
    </row>
    <row r="27" spans="4:15" ht="28.5" customHeight="1" x14ac:dyDescent="0.25">
      <c r="D27" s="13" t="str">
        <f>IFERROR(VLOOKUP(C27,'Threat Event Catalog'!$A$4:$C$113,2,FALSE),"")</f>
        <v/>
      </c>
      <c r="O27" s="13" t="e">
        <f>CONCATENATE(A27, VLOOKUP(B27,'TS Identification'!$A$3:$S$500, 15, FALSE))</f>
        <v>#N/A</v>
      </c>
    </row>
    <row r="28" spans="4:15" ht="28.5" customHeight="1" x14ac:dyDescent="0.25">
      <c r="D28" s="13" t="str">
        <f>IFERROR(VLOOKUP(C28,'Threat Event Catalog'!$A$4:$C$113,2,FALSE),"")</f>
        <v/>
      </c>
      <c r="O28" s="13" t="e">
        <f>CONCATENATE(A28, VLOOKUP(B28,'TS Identification'!$A$3:$S$500, 15, FALSE))</f>
        <v>#N/A</v>
      </c>
    </row>
    <row r="29" spans="4:15" ht="28.5" customHeight="1" x14ac:dyDescent="0.25">
      <c r="D29" s="13" t="str">
        <f>IFERROR(VLOOKUP(C29,'Threat Event Catalog'!$A$4:$C$113,2,FALSE),"")</f>
        <v/>
      </c>
      <c r="O29" s="13" t="e">
        <f>CONCATENATE(A29, VLOOKUP(B29,'TS Identification'!$A$3:$S$500, 15, FALSE))</f>
        <v>#N/A</v>
      </c>
    </row>
    <row r="30" spans="4:15" ht="28.5" customHeight="1" x14ac:dyDescent="0.25">
      <c r="D30" s="13" t="str">
        <f>IFERROR(VLOOKUP(C30,'Threat Event Catalog'!$A$4:$C$113,2,FALSE),"")</f>
        <v/>
      </c>
      <c r="O30" s="13" t="e">
        <f>CONCATENATE(A30, VLOOKUP(B30,'TS Identification'!$A$3:$S$500, 15, FALSE))</f>
        <v>#N/A</v>
      </c>
    </row>
    <row r="31" spans="4:15" ht="28.5" customHeight="1" x14ac:dyDescent="0.25">
      <c r="D31" s="13" t="str">
        <f>IFERROR(VLOOKUP(C31,'Threat Event Catalog'!$A$4:$C$113,2,FALSE),"")</f>
        <v/>
      </c>
      <c r="O31" s="13" t="e">
        <f>CONCATENATE(A31, VLOOKUP(B31,'TS Identification'!$A$3:$S$500, 15, FALSE))</f>
        <v>#N/A</v>
      </c>
    </row>
    <row r="32" spans="4:15" ht="28.5" customHeight="1" x14ac:dyDescent="0.25">
      <c r="D32" s="13" t="str">
        <f>IFERROR(VLOOKUP(C32,'Threat Event Catalog'!$A$4:$C$113,2,FALSE),"")</f>
        <v/>
      </c>
      <c r="O32" s="13" t="e">
        <f>CONCATENATE(A32, VLOOKUP(B32,'TS Identification'!$A$3:$S$500, 15, FALSE))</f>
        <v>#N/A</v>
      </c>
    </row>
    <row r="33" spans="4:15" ht="28.5" customHeight="1" x14ac:dyDescent="0.25">
      <c r="D33" s="13" t="str">
        <f>IFERROR(VLOOKUP(C33,'Threat Event Catalog'!$A$4:$C$113,2,FALSE),"")</f>
        <v/>
      </c>
      <c r="O33" s="13" t="e">
        <f>CONCATENATE(A33, VLOOKUP(B33,'TS Identification'!$A$3:$S$500, 15, FALSE))</f>
        <v>#N/A</v>
      </c>
    </row>
    <row r="34" spans="4:15" ht="28.5" customHeight="1" x14ac:dyDescent="0.25">
      <c r="D34" s="13" t="str">
        <f>IFERROR(VLOOKUP(C34,'Threat Event Catalog'!$A$4:$C$113,2,FALSE),"")</f>
        <v/>
      </c>
      <c r="O34" s="13" t="e">
        <f>CONCATENATE(A34, VLOOKUP(B34,'TS Identification'!$A$3:$S$500, 15, FALSE))</f>
        <v>#N/A</v>
      </c>
    </row>
    <row r="35" spans="4:15" ht="28.5" customHeight="1" x14ac:dyDescent="0.25">
      <c r="D35" s="13" t="str">
        <f>IFERROR(VLOOKUP(C35,'Threat Event Catalog'!$A$4:$C$113,2,FALSE),"")</f>
        <v/>
      </c>
      <c r="O35" s="13" t="e">
        <f>CONCATENATE(A35, VLOOKUP(B35,'TS Identification'!$A$3:$S$500, 15, FALSE))</f>
        <v>#N/A</v>
      </c>
    </row>
    <row r="36" spans="4:15" ht="28.5" customHeight="1" x14ac:dyDescent="0.25">
      <c r="D36" s="13" t="str">
        <f>IFERROR(VLOOKUP(C36,'Threat Event Catalog'!$A$4:$C$113,2,FALSE),"")</f>
        <v/>
      </c>
      <c r="O36" s="13" t="e">
        <f>CONCATENATE(A36, VLOOKUP(B36,'TS Identification'!$A$3:$S$500, 15, FALSE))</f>
        <v>#N/A</v>
      </c>
    </row>
    <row r="37" spans="4:15" ht="28.5" customHeight="1" x14ac:dyDescent="0.25">
      <c r="D37" s="13" t="str">
        <f>IFERROR(VLOOKUP(C37,'Threat Event Catalog'!$A$4:$C$113,2,FALSE),"")</f>
        <v/>
      </c>
      <c r="O37" s="13" t="e">
        <f>CONCATENATE(A37, VLOOKUP(B37,'TS Identification'!$A$3:$S$500, 15, FALSE))</f>
        <v>#N/A</v>
      </c>
    </row>
    <row r="38" spans="4:15" ht="28.5" customHeight="1" x14ac:dyDescent="0.25">
      <c r="D38" s="13" t="str">
        <f>IFERROR(VLOOKUP(C38,'Threat Event Catalog'!$A$4:$C$113,2,FALSE),"")</f>
        <v/>
      </c>
      <c r="O38" s="13" t="e">
        <f>CONCATENATE(A38, VLOOKUP(B38,'TS Identification'!$A$3:$S$500, 15, FALSE))</f>
        <v>#N/A</v>
      </c>
    </row>
    <row r="39" spans="4:15" ht="28.5" customHeight="1" x14ac:dyDescent="0.25">
      <c r="D39" s="13" t="str">
        <f>IFERROR(VLOOKUP(C39,'Threat Event Catalog'!$A$4:$C$113,2,FALSE),"")</f>
        <v/>
      </c>
      <c r="O39" s="13" t="e">
        <f>CONCATENATE(A39, VLOOKUP(B39,'TS Identification'!$A$3:$S$500, 15, FALSE))</f>
        <v>#N/A</v>
      </c>
    </row>
    <row r="40" spans="4:15" ht="28.5" customHeight="1" x14ac:dyDescent="0.25">
      <c r="D40" s="13" t="str">
        <f>IFERROR(VLOOKUP(C40,'Threat Event Catalog'!$A$4:$C$113,2,FALSE),"")</f>
        <v/>
      </c>
      <c r="O40" s="13" t="e">
        <f>CONCATENATE(A40, VLOOKUP(B40,'TS Identification'!$A$3:$S$500, 15, FALSE))</f>
        <v>#N/A</v>
      </c>
    </row>
    <row r="41" spans="4:15" ht="28.5" customHeight="1" x14ac:dyDescent="0.25">
      <c r="D41" s="13" t="str">
        <f>IFERROR(VLOOKUP(C41,'Threat Event Catalog'!$A$4:$C$113,2,FALSE),"")</f>
        <v/>
      </c>
      <c r="O41" s="13" t="e">
        <f>CONCATENATE(A41, VLOOKUP(B41,'TS Identification'!$A$3:$S$500, 15, FALSE))</f>
        <v>#N/A</v>
      </c>
    </row>
    <row r="42" spans="4:15" ht="28.5" customHeight="1" x14ac:dyDescent="0.25">
      <c r="D42" s="13" t="str">
        <f>IFERROR(VLOOKUP(C42,'Threat Event Catalog'!$A$4:$C$113,2,FALSE),"")</f>
        <v/>
      </c>
      <c r="O42" s="13" t="e">
        <f>CONCATENATE(A42, VLOOKUP(B42,'TS Identification'!$A$3:$S$500, 15, FALSE))</f>
        <v>#N/A</v>
      </c>
    </row>
    <row r="43" spans="4:15" ht="28.5" customHeight="1" x14ac:dyDescent="0.25">
      <c r="D43" s="13" t="str">
        <f>IFERROR(VLOOKUP(C43,'Threat Event Catalog'!$A$4:$C$113,2,FALSE),"")</f>
        <v/>
      </c>
      <c r="O43" s="13" t="e">
        <f>CONCATENATE(A43, VLOOKUP(B43,'TS Identification'!$A$3:$S$500, 15, FALSE))</f>
        <v>#N/A</v>
      </c>
    </row>
    <row r="44" spans="4:15" ht="28.5" customHeight="1" x14ac:dyDescent="0.25">
      <c r="D44" s="13" t="str">
        <f>IFERROR(VLOOKUP(C44,'Threat Event Catalog'!$A$4:$C$113,2,FALSE),"")</f>
        <v/>
      </c>
      <c r="O44" s="13" t="e">
        <f>CONCATENATE(A44, VLOOKUP(B44,'TS Identification'!$A$3:$S$500, 15, FALSE))</f>
        <v>#N/A</v>
      </c>
    </row>
    <row r="45" spans="4:15" ht="28.5" customHeight="1" x14ac:dyDescent="0.25">
      <c r="D45" s="13" t="str">
        <f>IFERROR(VLOOKUP(C45,'Threat Event Catalog'!$A$4:$C$113,2,FALSE),"")</f>
        <v/>
      </c>
      <c r="O45" s="13" t="e">
        <f>CONCATENATE(A45, VLOOKUP(B45,'TS Identification'!$A$3:$S$500, 15, FALSE))</f>
        <v>#N/A</v>
      </c>
    </row>
    <row r="46" spans="4:15" ht="28.5" customHeight="1" x14ac:dyDescent="0.25">
      <c r="D46" s="13" t="str">
        <f>IFERROR(VLOOKUP(C46,'Threat Event Catalog'!$A$4:$C$113,2,FALSE),"")</f>
        <v/>
      </c>
      <c r="O46" s="13" t="e">
        <f>CONCATENATE(A46, VLOOKUP(B46,'TS Identification'!$A$3:$S$500, 15, FALSE))</f>
        <v>#N/A</v>
      </c>
    </row>
    <row r="47" spans="4:15" ht="28.5" customHeight="1" x14ac:dyDescent="0.25">
      <c r="D47" s="13" t="str">
        <f>IFERROR(VLOOKUP(C47,'Threat Event Catalog'!$A$4:$C$113,2,FALSE),"")</f>
        <v/>
      </c>
      <c r="O47" s="13" t="e">
        <f>CONCATENATE(A47, VLOOKUP(B47,'TS Identification'!$A$3:$S$500, 15, FALSE))</f>
        <v>#N/A</v>
      </c>
    </row>
    <row r="48" spans="4:15" ht="28.5" customHeight="1" x14ac:dyDescent="0.25">
      <c r="D48" s="13" t="str">
        <f>IFERROR(VLOOKUP(C48,'Threat Event Catalog'!$A$4:$C$113,2,FALSE),"")</f>
        <v/>
      </c>
      <c r="O48" s="13" t="e">
        <f>CONCATENATE(A48, VLOOKUP(B48,'TS Identification'!$A$3:$S$500, 15, FALSE))</f>
        <v>#N/A</v>
      </c>
    </row>
    <row r="49" spans="4:15" ht="28.5" customHeight="1" x14ac:dyDescent="0.25">
      <c r="D49" s="13" t="str">
        <f>IFERROR(VLOOKUP(C49,'Threat Event Catalog'!$A$4:$C$113,2,FALSE),"")</f>
        <v/>
      </c>
      <c r="O49" s="13" t="e">
        <f>CONCATENATE(A49, VLOOKUP(B49,'TS Identification'!$A$3:$S$500, 15, FALSE))</f>
        <v>#N/A</v>
      </c>
    </row>
    <row r="50" spans="4:15" ht="28.5" customHeight="1" x14ac:dyDescent="0.25">
      <c r="D50" s="13" t="str">
        <f>IFERROR(VLOOKUP(C50,'Threat Event Catalog'!$A$4:$C$113,2,FALSE),"")</f>
        <v/>
      </c>
      <c r="O50" s="13" t="e">
        <f>CONCATENATE(A50, VLOOKUP(B50,'TS Identification'!$A$3:$S$500, 15, FALSE))</f>
        <v>#N/A</v>
      </c>
    </row>
    <row r="51" spans="4:15" ht="28.5" customHeight="1" x14ac:dyDescent="0.25">
      <c r="D51" s="13" t="str">
        <f>IFERROR(VLOOKUP(C51,'Threat Event Catalog'!$A$4:$C$113,2,FALSE),"")</f>
        <v/>
      </c>
      <c r="O51" s="13" t="e">
        <f>CONCATENATE(A51, VLOOKUP(B51,'TS Identification'!$A$3:$S$500, 15, FALSE))</f>
        <v>#N/A</v>
      </c>
    </row>
    <row r="52" spans="4:15" ht="28.5" customHeight="1" x14ac:dyDescent="0.25">
      <c r="D52" s="13" t="str">
        <f>IFERROR(VLOOKUP(C52,'Threat Event Catalog'!$A$4:$C$113,2,FALSE),"")</f>
        <v/>
      </c>
      <c r="O52" s="13" t="e">
        <f>CONCATENATE(A52, VLOOKUP(B52,'TS Identification'!$A$3:$S$500, 15, FALSE))</f>
        <v>#N/A</v>
      </c>
    </row>
    <row r="53" spans="4:15" ht="28.5" customHeight="1" x14ac:dyDescent="0.25">
      <c r="D53" s="13" t="str">
        <f>IFERROR(VLOOKUP(C53,'Threat Event Catalog'!$A$4:$C$113,2,FALSE),"")</f>
        <v/>
      </c>
      <c r="O53" s="13" t="e">
        <f>CONCATENATE(A53, VLOOKUP(B53,'TS Identification'!$A$3:$S$500, 15, FALSE))</f>
        <v>#N/A</v>
      </c>
    </row>
    <row r="54" spans="4:15" ht="28.5" customHeight="1" x14ac:dyDescent="0.25">
      <c r="D54" s="13" t="str">
        <f>IFERROR(VLOOKUP(C54,'Threat Event Catalog'!$A$4:$C$113,2,FALSE),"")</f>
        <v/>
      </c>
      <c r="O54" s="13" t="e">
        <f>CONCATENATE(A54, VLOOKUP(B54,'TS Identification'!$A$3:$S$500, 15, FALSE))</f>
        <v>#N/A</v>
      </c>
    </row>
    <row r="55" spans="4:15" ht="28.5" customHeight="1" x14ac:dyDescent="0.25">
      <c r="D55" s="13" t="str">
        <f>IFERROR(VLOOKUP(C55,'Threat Event Catalog'!$A$4:$C$113,2,FALSE),"")</f>
        <v/>
      </c>
      <c r="O55" s="13" t="e">
        <f>CONCATENATE(A55, VLOOKUP(B55,'TS Identification'!$A$3:$S$500, 15, FALSE))</f>
        <v>#N/A</v>
      </c>
    </row>
    <row r="56" spans="4:15" ht="28.5" customHeight="1" x14ac:dyDescent="0.25">
      <c r="D56" s="13" t="str">
        <f>IFERROR(VLOOKUP(C56,'Threat Event Catalog'!$A$4:$C$113,2,FALSE),"")</f>
        <v/>
      </c>
      <c r="O56" s="13" t="e">
        <f>CONCATENATE(A56, VLOOKUP(B56,'TS Identification'!$A$3:$S$500, 15, FALSE))</f>
        <v>#N/A</v>
      </c>
    </row>
    <row r="57" spans="4:15" ht="28.5" customHeight="1" x14ac:dyDescent="0.25">
      <c r="D57" s="13" t="str">
        <f>IFERROR(VLOOKUP(C57,'Threat Event Catalog'!$A$4:$C$113,2,FALSE),"")</f>
        <v/>
      </c>
      <c r="O57" s="13" t="e">
        <f>CONCATENATE(A57, VLOOKUP(B57,'TS Identification'!$A$3:$S$500, 15, FALSE))</f>
        <v>#N/A</v>
      </c>
    </row>
    <row r="58" spans="4:15" ht="28.5" customHeight="1" x14ac:dyDescent="0.25">
      <c r="D58" s="13" t="str">
        <f>IFERROR(VLOOKUP(C58,'Threat Event Catalog'!$A$4:$C$113,2,FALSE),"")</f>
        <v/>
      </c>
      <c r="O58" s="13" t="e">
        <f>CONCATENATE(A58, VLOOKUP(B58,'TS Identification'!$A$3:$S$500, 15, FALSE))</f>
        <v>#N/A</v>
      </c>
    </row>
    <row r="59" spans="4:15" ht="28.5" customHeight="1" x14ac:dyDescent="0.25">
      <c r="D59" s="13" t="str">
        <f>IFERROR(VLOOKUP(C59,'Threat Event Catalog'!$A$4:$C$113,2,FALSE),"")</f>
        <v/>
      </c>
      <c r="O59" s="13" t="e">
        <f>CONCATENATE(A59, VLOOKUP(B59,'TS Identification'!$A$3:$S$500, 15, FALSE))</f>
        <v>#N/A</v>
      </c>
    </row>
    <row r="60" spans="4:15" ht="28.5" customHeight="1" x14ac:dyDescent="0.25">
      <c r="D60" s="13" t="str">
        <f>IFERROR(VLOOKUP(C60,'Threat Event Catalog'!$A$4:$C$113,2,FALSE),"")</f>
        <v/>
      </c>
      <c r="O60" s="13" t="e">
        <f>CONCATENATE(A60, VLOOKUP(B60,'TS Identification'!$A$3:$S$500, 15, FALSE))</f>
        <v>#N/A</v>
      </c>
    </row>
    <row r="61" spans="4:15" ht="28.5" customHeight="1" x14ac:dyDescent="0.25">
      <c r="D61" s="13" t="str">
        <f>IFERROR(VLOOKUP(C61,'Threat Event Catalog'!$A$4:$C$113,2,FALSE),"")</f>
        <v/>
      </c>
      <c r="O61" s="13" t="e">
        <f>CONCATENATE(A61, VLOOKUP(B61,'TS Identification'!$A$3:$S$500, 15, FALSE))</f>
        <v>#N/A</v>
      </c>
    </row>
    <row r="62" spans="4:15" ht="28.5" customHeight="1" x14ac:dyDescent="0.25">
      <c r="D62" s="13" t="str">
        <f>IFERROR(VLOOKUP(C62,'Threat Event Catalog'!$A$4:$C$113,2,FALSE),"")</f>
        <v/>
      </c>
      <c r="O62" s="13" t="e">
        <f>CONCATENATE(A62, VLOOKUP(B62,'TS Identification'!$A$3:$S$500, 15, FALSE))</f>
        <v>#N/A</v>
      </c>
    </row>
    <row r="63" spans="4:15" ht="28.5" customHeight="1" x14ac:dyDescent="0.25">
      <c r="D63" s="13" t="str">
        <f>IFERROR(VLOOKUP(C63,'Threat Event Catalog'!$A$4:$C$113,2,FALSE),"")</f>
        <v/>
      </c>
      <c r="O63" s="13" t="e">
        <f>CONCATENATE(A63, VLOOKUP(B63,'TS Identification'!$A$3:$S$500, 15, FALSE))</f>
        <v>#N/A</v>
      </c>
    </row>
    <row r="64" spans="4:15" ht="28.5" customHeight="1" x14ac:dyDescent="0.25">
      <c r="D64" s="13" t="str">
        <f>IFERROR(VLOOKUP(C64,'Threat Event Catalog'!$A$4:$C$113,2,FALSE),"")</f>
        <v/>
      </c>
      <c r="O64" s="13" t="e">
        <f>CONCATENATE(A64, VLOOKUP(B64,'TS Identification'!$A$3:$S$500, 15, FALSE))</f>
        <v>#N/A</v>
      </c>
    </row>
    <row r="65" spans="4:15" ht="28.5" customHeight="1" x14ac:dyDescent="0.25">
      <c r="D65" s="13" t="str">
        <f>IFERROR(VLOOKUP(C65,'Threat Event Catalog'!$A$4:$C$113,2,FALSE),"")</f>
        <v/>
      </c>
      <c r="O65" s="13" t="e">
        <f>CONCATENATE(A65, VLOOKUP(B65,'TS Identification'!$A$3:$S$500, 15, FALSE))</f>
        <v>#N/A</v>
      </c>
    </row>
    <row r="66" spans="4:15" ht="28.5" customHeight="1" x14ac:dyDescent="0.25">
      <c r="D66" s="13" t="str">
        <f>IFERROR(VLOOKUP(C66,'Threat Event Catalog'!$A$4:$C$113,2,FALSE),"")</f>
        <v/>
      </c>
      <c r="O66" s="13" t="e">
        <f>CONCATENATE(A66, VLOOKUP(B66,'TS Identification'!$A$3:$S$500, 15, FALSE))</f>
        <v>#N/A</v>
      </c>
    </row>
    <row r="67" spans="4:15" ht="28.5" customHeight="1" x14ac:dyDescent="0.25">
      <c r="D67" s="13" t="str">
        <f>IFERROR(VLOOKUP(C67,'Threat Event Catalog'!$A$4:$C$113,2,FALSE),"")</f>
        <v/>
      </c>
      <c r="O67" s="13" t="e">
        <f>CONCATENATE(A67, VLOOKUP(B67,'TS Identification'!$A$3:$S$500, 15, FALSE))</f>
        <v>#N/A</v>
      </c>
    </row>
    <row r="68" spans="4:15" ht="28.5" customHeight="1" x14ac:dyDescent="0.25">
      <c r="D68" s="13" t="str">
        <f>IFERROR(VLOOKUP(C68,'Threat Event Catalog'!$A$4:$C$113,2,FALSE),"")</f>
        <v/>
      </c>
      <c r="O68" s="13" t="e">
        <f>CONCATENATE(A68, VLOOKUP(B68,'TS Identification'!$A$3:$S$500, 15, FALSE))</f>
        <v>#N/A</v>
      </c>
    </row>
    <row r="69" spans="4:15" ht="28.5" customHeight="1" x14ac:dyDescent="0.25">
      <c r="D69" s="13" t="str">
        <f>IFERROR(VLOOKUP(C69,'Threat Event Catalog'!$A$4:$C$113,2,FALSE),"")</f>
        <v/>
      </c>
      <c r="O69" s="13" t="e">
        <f>CONCATENATE(A69, VLOOKUP(B69,'TS Identification'!$A$3:$S$500, 15, FALSE))</f>
        <v>#N/A</v>
      </c>
    </row>
    <row r="70" spans="4:15" ht="28.5" customHeight="1" x14ac:dyDescent="0.25">
      <c r="D70" s="13" t="str">
        <f>IFERROR(VLOOKUP(C70,'Threat Event Catalog'!$A$4:$C$113,2,FALSE),"")</f>
        <v/>
      </c>
      <c r="O70" s="13" t="e">
        <f>CONCATENATE(A70, VLOOKUP(B70,'TS Identification'!$A$3:$S$500, 15, FALSE))</f>
        <v>#N/A</v>
      </c>
    </row>
    <row r="71" spans="4:15" ht="28.5" customHeight="1" x14ac:dyDescent="0.25">
      <c r="D71" s="13" t="str">
        <f>IFERROR(VLOOKUP(C71,'Threat Event Catalog'!$A$4:$C$113,2,FALSE),"")</f>
        <v/>
      </c>
      <c r="O71" s="13" t="e">
        <f>CONCATENATE(A71, VLOOKUP(B71,'TS Identification'!$A$3:$S$500, 15, FALSE))</f>
        <v>#N/A</v>
      </c>
    </row>
    <row r="72" spans="4:15" ht="28.5" customHeight="1" x14ac:dyDescent="0.25">
      <c r="D72" s="13" t="str">
        <f>IFERROR(VLOOKUP(C72,'Threat Event Catalog'!$A$4:$C$113,2,FALSE),"")</f>
        <v/>
      </c>
      <c r="O72" s="13" t="e">
        <f>CONCATENATE(A72, VLOOKUP(B72,'TS Identification'!$A$3:$S$500, 15, FALSE))</f>
        <v>#N/A</v>
      </c>
    </row>
    <row r="73" spans="4:15" ht="28.5" customHeight="1" x14ac:dyDescent="0.25">
      <c r="D73" s="13" t="str">
        <f>IFERROR(VLOOKUP(C73,'Threat Event Catalog'!$A$4:$C$113,2,FALSE),"")</f>
        <v/>
      </c>
      <c r="O73" s="13" t="e">
        <f>CONCATENATE(A73, VLOOKUP(B73,'TS Identification'!$A$3:$S$500, 15, FALSE))</f>
        <v>#N/A</v>
      </c>
    </row>
    <row r="74" spans="4:15" ht="28.5" customHeight="1" x14ac:dyDescent="0.25">
      <c r="D74" s="13" t="str">
        <f>IFERROR(VLOOKUP(C74,'Threat Event Catalog'!$A$4:$C$113,2,FALSE),"")</f>
        <v/>
      </c>
      <c r="O74" s="13" t="e">
        <f>CONCATENATE(A74, VLOOKUP(B74,'TS Identification'!$A$3:$S$500, 15, FALSE))</f>
        <v>#N/A</v>
      </c>
    </row>
    <row r="75" spans="4:15" ht="28.5" customHeight="1" x14ac:dyDescent="0.25">
      <c r="D75" s="13" t="str">
        <f>IFERROR(VLOOKUP(C75,'Threat Event Catalog'!$A$4:$C$113,2,FALSE),"")</f>
        <v/>
      </c>
      <c r="O75" s="13" t="e">
        <f>CONCATENATE(A75, VLOOKUP(B75,'TS Identification'!$A$3:$S$500, 15, FALSE))</f>
        <v>#N/A</v>
      </c>
    </row>
    <row r="76" spans="4:15" ht="28.5" customHeight="1" x14ac:dyDescent="0.25">
      <c r="D76" s="13" t="str">
        <f>IFERROR(VLOOKUP(C76,'Threat Event Catalog'!$A$4:$C$113,2,FALSE),"")</f>
        <v/>
      </c>
      <c r="O76" s="13" t="e">
        <f>CONCATENATE(A76, VLOOKUP(B76,'TS Identification'!$A$3:$S$500, 15, FALSE))</f>
        <v>#N/A</v>
      </c>
    </row>
    <row r="77" spans="4:15" ht="28.5" customHeight="1" x14ac:dyDescent="0.25">
      <c r="D77" s="13" t="str">
        <f>IFERROR(VLOOKUP(C77,'Threat Event Catalog'!$A$4:$C$113,2,FALSE),"")</f>
        <v/>
      </c>
      <c r="O77" s="13" t="e">
        <f>CONCATENATE(A77, VLOOKUP(B77,'TS Identification'!$A$3:$S$500, 15, FALSE))</f>
        <v>#N/A</v>
      </c>
    </row>
    <row r="78" spans="4:15" ht="28.5" customHeight="1" x14ac:dyDescent="0.25">
      <c r="D78" s="13" t="str">
        <f>IFERROR(VLOOKUP(C78,'Threat Event Catalog'!$A$4:$C$113,2,FALSE),"")</f>
        <v/>
      </c>
      <c r="O78" s="13" t="e">
        <f>CONCATENATE(A78, VLOOKUP(B78,'TS Identification'!$A$3:$S$500, 15, FALSE))</f>
        <v>#N/A</v>
      </c>
    </row>
    <row r="79" spans="4:15" ht="28.5" customHeight="1" x14ac:dyDescent="0.25">
      <c r="D79" s="13" t="str">
        <f>IFERROR(VLOOKUP(C79,'Threat Event Catalog'!$A$4:$C$113,2,FALSE),"")</f>
        <v/>
      </c>
      <c r="O79" s="13" t="e">
        <f>CONCATENATE(A79, VLOOKUP(B79,'TS Identification'!$A$3:$S$500, 15, FALSE))</f>
        <v>#N/A</v>
      </c>
    </row>
    <row r="80" spans="4:15" ht="28.5" customHeight="1" x14ac:dyDescent="0.25">
      <c r="D80" s="13" t="str">
        <f>IFERROR(VLOOKUP(C80,'Threat Event Catalog'!$A$4:$C$113,2,FALSE),"")</f>
        <v/>
      </c>
      <c r="O80" s="13" t="e">
        <f>CONCATENATE(A80, VLOOKUP(B80,'TS Identification'!$A$3:$S$500, 15, FALSE))</f>
        <v>#N/A</v>
      </c>
    </row>
    <row r="81" spans="4:15" ht="28.5" customHeight="1" x14ac:dyDescent="0.25">
      <c r="D81" s="13" t="str">
        <f>IFERROR(VLOOKUP(C81,'Threat Event Catalog'!$A$4:$C$113,2,FALSE),"")</f>
        <v/>
      </c>
      <c r="O81" s="13" t="e">
        <f>CONCATENATE(A81, VLOOKUP(B81,'TS Identification'!$A$3:$S$500, 15, FALSE))</f>
        <v>#N/A</v>
      </c>
    </row>
    <row r="82" spans="4:15" ht="28.5" customHeight="1" x14ac:dyDescent="0.25">
      <c r="D82" s="13" t="str">
        <f>IFERROR(VLOOKUP(C82,'Threat Event Catalog'!$A$4:$C$113,2,FALSE),"")</f>
        <v/>
      </c>
      <c r="O82" s="13" t="e">
        <f>CONCATENATE(A82, VLOOKUP(B82,'TS Identification'!$A$3:$S$500, 15, FALSE))</f>
        <v>#N/A</v>
      </c>
    </row>
    <row r="83" spans="4:15" ht="28.5" customHeight="1" x14ac:dyDescent="0.25">
      <c r="D83" s="13" t="str">
        <f>IFERROR(VLOOKUP(C83,'Threat Event Catalog'!$A$4:$C$113,2,FALSE),"")</f>
        <v/>
      </c>
      <c r="O83" s="13" t="e">
        <f>CONCATENATE(A83, VLOOKUP(B83,'TS Identification'!$A$3:$S$500, 15, FALSE))</f>
        <v>#N/A</v>
      </c>
    </row>
    <row r="84" spans="4:15" ht="28.5" customHeight="1" x14ac:dyDescent="0.25">
      <c r="D84" s="13" t="str">
        <f>IFERROR(VLOOKUP(C84,'Threat Event Catalog'!$A$4:$C$113,2,FALSE),"")</f>
        <v/>
      </c>
      <c r="O84" s="13" t="e">
        <f>CONCATENATE(A84, VLOOKUP(B84,'TS Identification'!$A$3:$S$500, 15, FALSE))</f>
        <v>#N/A</v>
      </c>
    </row>
    <row r="85" spans="4:15" ht="28.5" customHeight="1" x14ac:dyDescent="0.25">
      <c r="D85" s="13" t="str">
        <f>IFERROR(VLOOKUP(C85,'Threat Event Catalog'!$A$4:$C$113,2,FALSE),"")</f>
        <v/>
      </c>
      <c r="O85" s="13" t="e">
        <f>CONCATENATE(A85, VLOOKUP(B85,'TS Identification'!$A$3:$S$500, 15, FALSE))</f>
        <v>#N/A</v>
      </c>
    </row>
    <row r="86" spans="4:15" ht="28.5" customHeight="1" x14ac:dyDescent="0.25">
      <c r="D86" s="13" t="str">
        <f>IFERROR(VLOOKUP(C86,'Threat Event Catalog'!$A$4:$C$113,2,FALSE),"")</f>
        <v/>
      </c>
      <c r="O86" s="13" t="e">
        <f>CONCATENATE(A86, VLOOKUP(B86,'TS Identification'!$A$3:$S$500, 15, FALSE))</f>
        <v>#N/A</v>
      </c>
    </row>
    <row r="87" spans="4:15" ht="28.5" customHeight="1" x14ac:dyDescent="0.25">
      <c r="D87" s="13" t="str">
        <f>IFERROR(VLOOKUP(C87,'Threat Event Catalog'!$A$4:$C$113,2,FALSE),"")</f>
        <v/>
      </c>
      <c r="O87" s="13" t="e">
        <f>CONCATENATE(A87, VLOOKUP(B87,'TS Identification'!$A$3:$S$500, 15, FALSE))</f>
        <v>#N/A</v>
      </c>
    </row>
    <row r="88" spans="4:15" ht="28.5" customHeight="1" x14ac:dyDescent="0.25">
      <c r="D88" s="13" t="str">
        <f>IFERROR(VLOOKUP(C88,'Threat Event Catalog'!$A$4:$C$113,2,FALSE),"")</f>
        <v/>
      </c>
      <c r="O88" s="13" t="e">
        <f>CONCATENATE(A88, VLOOKUP(B88,'TS Identification'!$A$3:$S$500, 15, FALSE))</f>
        <v>#N/A</v>
      </c>
    </row>
    <row r="89" spans="4:15" ht="28.5" customHeight="1" x14ac:dyDescent="0.25">
      <c r="D89" s="13" t="str">
        <f>IFERROR(VLOOKUP(C89,'Threat Event Catalog'!$A$4:$C$113,2,FALSE),"")</f>
        <v/>
      </c>
      <c r="O89" s="13" t="e">
        <f>CONCATENATE(A89, VLOOKUP(B89,'TS Identification'!$A$3:$S$500, 15, FALSE))</f>
        <v>#N/A</v>
      </c>
    </row>
    <row r="90" spans="4:15" ht="28.5" customHeight="1" x14ac:dyDescent="0.25">
      <c r="D90" s="13" t="str">
        <f>IFERROR(VLOOKUP(C90,'Threat Event Catalog'!$A$4:$C$113,2,FALSE),"")</f>
        <v/>
      </c>
      <c r="O90" s="13" t="e">
        <f>CONCATENATE(A90, VLOOKUP(B90,'TS Identification'!$A$3:$S$500, 15, FALSE))</f>
        <v>#N/A</v>
      </c>
    </row>
    <row r="91" spans="4:15" ht="28.5" customHeight="1" x14ac:dyDescent="0.25">
      <c r="D91" s="13" t="str">
        <f>IFERROR(VLOOKUP(C91,'Threat Event Catalog'!$A$4:$C$113,2,FALSE),"")</f>
        <v/>
      </c>
      <c r="O91" s="13" t="e">
        <f>CONCATENATE(A91, VLOOKUP(B91,'TS Identification'!$A$3:$S$500, 15, FALSE))</f>
        <v>#N/A</v>
      </c>
    </row>
    <row r="92" spans="4:15" ht="28.5" customHeight="1" x14ac:dyDescent="0.25">
      <c r="D92" s="13" t="str">
        <f>IFERROR(VLOOKUP(C92,'Threat Event Catalog'!$A$4:$C$113,2,FALSE),"")</f>
        <v/>
      </c>
      <c r="O92" s="13" t="e">
        <f>CONCATENATE(A92, VLOOKUP(B92,'TS Identification'!$A$3:$S$500, 15, FALSE))</f>
        <v>#N/A</v>
      </c>
    </row>
    <row r="93" spans="4:15" ht="28.5" customHeight="1" x14ac:dyDescent="0.25">
      <c r="D93" s="13" t="str">
        <f>IFERROR(VLOOKUP(C93,'Threat Event Catalog'!$A$4:$C$113,2,FALSE),"")</f>
        <v/>
      </c>
      <c r="O93" s="13" t="e">
        <f>CONCATENATE(A93, VLOOKUP(B93,'TS Identification'!$A$3:$S$500, 15, FALSE))</f>
        <v>#N/A</v>
      </c>
    </row>
    <row r="94" spans="4:15" ht="28.5" customHeight="1" x14ac:dyDescent="0.25">
      <c r="D94" s="13" t="str">
        <f>IFERROR(VLOOKUP(C94,'Threat Event Catalog'!$A$4:$C$113,2,FALSE),"")</f>
        <v/>
      </c>
      <c r="O94" s="13" t="e">
        <f>CONCATENATE(A94, VLOOKUP(B94,'TS Identification'!$A$3:$S$500, 15, FALSE))</f>
        <v>#N/A</v>
      </c>
    </row>
    <row r="95" spans="4:15" ht="28.5" customHeight="1" x14ac:dyDescent="0.25">
      <c r="D95" s="13" t="str">
        <f>IFERROR(VLOOKUP(C95,'Threat Event Catalog'!$A$4:$C$113,2,FALSE),"")</f>
        <v/>
      </c>
      <c r="O95" s="13" t="e">
        <f>CONCATENATE(A95, VLOOKUP(B95,'TS Identification'!$A$3:$S$500, 15, FALSE))</f>
        <v>#N/A</v>
      </c>
    </row>
    <row r="96" spans="4:15" ht="28.5" customHeight="1" x14ac:dyDescent="0.25">
      <c r="D96" s="13" t="str">
        <f>IFERROR(VLOOKUP(C96,'Threat Event Catalog'!$A$4:$C$113,2,FALSE),"")</f>
        <v/>
      </c>
      <c r="O96" s="13" t="e">
        <f>CONCATENATE(A96, VLOOKUP(B96,'TS Identification'!$A$3:$S$500, 15, FALSE))</f>
        <v>#N/A</v>
      </c>
    </row>
    <row r="97" spans="4:15" ht="28.5" customHeight="1" x14ac:dyDescent="0.25">
      <c r="D97" s="13" t="str">
        <f>IFERROR(VLOOKUP(C97,'Threat Event Catalog'!$A$4:$C$113,2,FALSE),"")</f>
        <v/>
      </c>
      <c r="O97" s="13" t="e">
        <f>CONCATENATE(A97, VLOOKUP(B97,'TS Identification'!$A$3:$S$500, 15, FALSE))</f>
        <v>#N/A</v>
      </c>
    </row>
    <row r="98" spans="4:15" ht="28.5" customHeight="1" x14ac:dyDescent="0.25">
      <c r="D98" s="13" t="str">
        <f>IFERROR(VLOOKUP(C98,'Threat Event Catalog'!$A$4:$C$113,2,FALSE),"")</f>
        <v/>
      </c>
      <c r="O98" s="13" t="e">
        <f>CONCATENATE(A98, VLOOKUP(B98,'TS Identification'!$A$3:$S$500, 15, FALSE))</f>
        <v>#N/A</v>
      </c>
    </row>
    <row r="99" spans="4:15" ht="28.5" customHeight="1" x14ac:dyDescent="0.25">
      <c r="D99" s="13" t="str">
        <f>IFERROR(VLOOKUP(C99,'Threat Event Catalog'!$A$4:$C$113,2,FALSE),"")</f>
        <v/>
      </c>
      <c r="O99" s="13" t="e">
        <f>CONCATENATE(A99, VLOOKUP(B99,'TS Identification'!$A$3:$S$500, 15, FALSE))</f>
        <v>#N/A</v>
      </c>
    </row>
    <row r="100" spans="4:15" ht="28.5" customHeight="1" x14ac:dyDescent="0.25">
      <c r="D100" s="13" t="str">
        <f>IFERROR(VLOOKUP(C100,'Threat Event Catalog'!$A$4:$C$113,2,FALSE),"")</f>
        <v/>
      </c>
      <c r="O100" s="13" t="e">
        <f>CONCATENATE(A100, VLOOKUP(B100,'TS Identification'!$A$3:$S$500, 15, FALSE))</f>
        <v>#N/A</v>
      </c>
    </row>
    <row r="101" spans="4:15" ht="28.5" customHeight="1" x14ac:dyDescent="0.25">
      <c r="D101" s="13" t="str">
        <f>IFERROR(VLOOKUP(C101,'Threat Event Catalog'!$A$4:$C$113,2,FALSE),"")</f>
        <v/>
      </c>
      <c r="O101" s="13" t="e">
        <f>CONCATENATE(A101, VLOOKUP(B101,'TS Identification'!$A$3:$S$500, 15, FALSE))</f>
        <v>#N/A</v>
      </c>
    </row>
    <row r="102" spans="4:15" ht="28.5" customHeight="1" x14ac:dyDescent="0.25">
      <c r="D102" s="13" t="str">
        <f>IFERROR(VLOOKUP(C102,'Threat Event Catalog'!$A$4:$C$113,2,FALSE),"")</f>
        <v/>
      </c>
      <c r="O102" s="13" t="e">
        <f>CONCATENATE(A102, VLOOKUP(B102,'TS Identification'!$A$3:$S$500, 15, FALSE))</f>
        <v>#N/A</v>
      </c>
    </row>
    <row r="103" spans="4:15" ht="28.5" customHeight="1" x14ac:dyDescent="0.25">
      <c r="D103" s="13" t="str">
        <f>IFERROR(VLOOKUP(C103,'Threat Event Catalog'!$A$4:$C$113,2,FALSE),"")</f>
        <v/>
      </c>
      <c r="O103" s="13" t="e">
        <f>CONCATENATE(A103, VLOOKUP(B103,'TS Identification'!$A$3:$S$500, 15, FALSE))</f>
        <v>#N/A</v>
      </c>
    </row>
    <row r="104" spans="4:15" ht="28.5" customHeight="1" x14ac:dyDescent="0.25">
      <c r="D104" s="13" t="str">
        <f>IFERROR(VLOOKUP(C104,'Threat Event Catalog'!$A$4:$C$113,2,FALSE),"")</f>
        <v/>
      </c>
      <c r="O104" s="13" t="e">
        <f>CONCATENATE(A104, VLOOKUP(B104,'TS Identification'!$A$3:$S$500, 15, FALSE))</f>
        <v>#N/A</v>
      </c>
    </row>
    <row r="105" spans="4:15" ht="28.5" customHeight="1" x14ac:dyDescent="0.25">
      <c r="D105" s="13" t="str">
        <f>IFERROR(VLOOKUP(C105,'Threat Event Catalog'!$A$4:$C$113,2,FALSE),"")</f>
        <v/>
      </c>
      <c r="O105" s="13" t="e">
        <f>CONCATENATE(A105, VLOOKUP(B105,'TS Identification'!$A$3:$S$500, 15, FALSE))</f>
        <v>#N/A</v>
      </c>
    </row>
    <row r="106" spans="4:15" ht="28.5" customHeight="1" x14ac:dyDescent="0.25">
      <c r="D106" s="13" t="str">
        <f>IFERROR(VLOOKUP(C106,'Threat Event Catalog'!$A$4:$C$113,2,FALSE),"")</f>
        <v/>
      </c>
      <c r="O106" s="13" t="e">
        <f>CONCATENATE(A106, VLOOKUP(B106,'TS Identification'!$A$3:$S$500, 15, FALSE))</f>
        <v>#N/A</v>
      </c>
    </row>
    <row r="107" spans="4:15" ht="28.5" customHeight="1" x14ac:dyDescent="0.25">
      <c r="D107" s="13" t="str">
        <f>IFERROR(VLOOKUP(C107,'Threat Event Catalog'!$A$4:$C$113,2,FALSE),"")</f>
        <v/>
      </c>
      <c r="O107" s="13" t="e">
        <f>CONCATENATE(A107, VLOOKUP(B107,'TS Identification'!$A$3:$S$500, 15, FALSE))</f>
        <v>#N/A</v>
      </c>
    </row>
    <row r="108" spans="4:15" ht="28.5" customHeight="1" x14ac:dyDescent="0.25">
      <c r="D108" s="13" t="str">
        <f>IFERROR(VLOOKUP(C108,'Threat Event Catalog'!$A$4:$C$113,2,FALSE),"")</f>
        <v/>
      </c>
      <c r="O108" s="13" t="e">
        <f>CONCATENATE(A108, VLOOKUP(B108,'TS Identification'!$A$3:$S$500, 15, FALSE))</f>
        <v>#N/A</v>
      </c>
    </row>
    <row r="109" spans="4:15" ht="28.5" customHeight="1" x14ac:dyDescent="0.25">
      <c r="D109" s="13" t="str">
        <f>IFERROR(VLOOKUP(C109,'Threat Event Catalog'!$A$4:$C$113,2,FALSE),"")</f>
        <v/>
      </c>
      <c r="O109" s="13" t="e">
        <f>CONCATENATE(A109, VLOOKUP(B109,'TS Identification'!$A$3:$S$500, 15, FALSE))</f>
        <v>#N/A</v>
      </c>
    </row>
    <row r="110" spans="4:15" ht="28.5" customHeight="1" x14ac:dyDescent="0.25">
      <c r="D110" s="13" t="str">
        <f>IFERROR(VLOOKUP(C110,'Threat Event Catalog'!$A$4:$C$113,2,FALSE),"")</f>
        <v/>
      </c>
      <c r="O110" s="13" t="e">
        <f>CONCATENATE(A110, VLOOKUP(B110,'TS Identification'!$A$3:$S$500, 15, FALSE))</f>
        <v>#N/A</v>
      </c>
    </row>
    <row r="111" spans="4:15" ht="28.5" customHeight="1" x14ac:dyDescent="0.25">
      <c r="D111" s="13" t="str">
        <f>IFERROR(VLOOKUP(C111,'Threat Event Catalog'!$A$4:$C$113,2,FALSE),"")</f>
        <v/>
      </c>
      <c r="O111" s="13" t="e">
        <f>CONCATENATE(A111, VLOOKUP(B111,'TS Identification'!$A$3:$S$500, 15, FALSE))</f>
        <v>#N/A</v>
      </c>
    </row>
    <row r="112" spans="4:15" ht="28.5" customHeight="1" x14ac:dyDescent="0.25">
      <c r="D112" s="13" t="str">
        <f>IFERROR(VLOOKUP(C112,'Threat Event Catalog'!$A$4:$C$113,2,FALSE),"")</f>
        <v/>
      </c>
      <c r="O112" s="13" t="e">
        <f>CONCATENATE(A112, VLOOKUP(B112,'TS Identification'!$A$3:$S$500, 15, FALSE))</f>
        <v>#N/A</v>
      </c>
    </row>
    <row r="113" spans="4:15" ht="28.5" customHeight="1" x14ac:dyDescent="0.25">
      <c r="D113" s="13" t="str">
        <f>IFERROR(VLOOKUP(C113,'Threat Event Catalog'!$A$4:$C$113,2,FALSE),"")</f>
        <v/>
      </c>
      <c r="O113" s="13" t="e">
        <f>CONCATENATE(A113, VLOOKUP(B113,'TS Identification'!$A$3:$S$500, 15, FALSE))</f>
        <v>#N/A</v>
      </c>
    </row>
    <row r="114" spans="4:15" ht="28.5" customHeight="1" x14ac:dyDescent="0.25">
      <c r="D114" s="13" t="str">
        <f>IFERROR(VLOOKUP(C114,'Threat Event Catalog'!$A$4:$C$113,2,FALSE),"")</f>
        <v/>
      </c>
      <c r="O114" s="13" t="e">
        <f>CONCATENATE(A114, VLOOKUP(B114,'TS Identification'!$A$3:$S$500, 15, FALSE))</f>
        <v>#N/A</v>
      </c>
    </row>
    <row r="115" spans="4:15" ht="28.5" customHeight="1" x14ac:dyDescent="0.25">
      <c r="D115" s="13" t="str">
        <f>IFERROR(VLOOKUP(C115,'Threat Event Catalog'!$A$4:$C$113,2,FALSE),"")</f>
        <v/>
      </c>
      <c r="O115" s="13" t="e">
        <f>CONCATENATE(A115, VLOOKUP(B115,'TS Identification'!$A$3:$S$500, 15, FALSE))</f>
        <v>#N/A</v>
      </c>
    </row>
    <row r="116" spans="4:15" ht="28.5" customHeight="1" x14ac:dyDescent="0.25">
      <c r="D116" s="13" t="str">
        <f>IFERROR(VLOOKUP(C116,'Threat Event Catalog'!$A$4:$C$113,2,FALSE),"")</f>
        <v/>
      </c>
      <c r="O116" s="13" t="e">
        <f>CONCATENATE(A116, VLOOKUP(B116,'TS Identification'!$A$3:$S$500, 15, FALSE))</f>
        <v>#N/A</v>
      </c>
    </row>
    <row r="117" spans="4:15" ht="28.5" customHeight="1" x14ac:dyDescent="0.25">
      <c r="D117" s="13" t="str">
        <f>IFERROR(VLOOKUP(C117,'Threat Event Catalog'!$A$4:$C$113,2,FALSE),"")</f>
        <v/>
      </c>
      <c r="O117" s="13" t="e">
        <f>CONCATENATE(A117, VLOOKUP(B117,'TS Identification'!$A$3:$S$500, 15, FALSE))</f>
        <v>#N/A</v>
      </c>
    </row>
    <row r="118" spans="4:15" ht="28.5" customHeight="1" x14ac:dyDescent="0.25">
      <c r="D118" s="13" t="str">
        <f>IFERROR(VLOOKUP(C118,'Threat Event Catalog'!$A$4:$C$113,2,FALSE),"")</f>
        <v/>
      </c>
      <c r="O118" s="13" t="e">
        <f>CONCATENATE(A118, VLOOKUP(B118,'TS Identification'!$A$3:$S$500, 15, FALSE))</f>
        <v>#N/A</v>
      </c>
    </row>
    <row r="119" spans="4:15" ht="28.5" customHeight="1" x14ac:dyDescent="0.25">
      <c r="D119" s="13" t="str">
        <f>IFERROR(VLOOKUP(C119,'Threat Event Catalog'!$A$4:$C$113,2,FALSE),"")</f>
        <v/>
      </c>
      <c r="O119" s="13" t="e">
        <f>CONCATENATE(A119, VLOOKUP(B119,'TS Identification'!$A$3:$S$500, 15, FALSE))</f>
        <v>#N/A</v>
      </c>
    </row>
    <row r="120" spans="4:15" ht="28.5" customHeight="1" x14ac:dyDescent="0.25">
      <c r="D120" s="13" t="str">
        <f>IFERROR(VLOOKUP(C120,'Threat Event Catalog'!$A$4:$C$113,2,FALSE),"")</f>
        <v/>
      </c>
      <c r="O120" s="13" t="e">
        <f>CONCATENATE(A120, VLOOKUP(B120,'TS Identification'!$A$3:$S$500, 15, FALSE))</f>
        <v>#N/A</v>
      </c>
    </row>
    <row r="121" spans="4:15" ht="28.5" customHeight="1" x14ac:dyDescent="0.25">
      <c r="D121" s="13" t="str">
        <f>IFERROR(VLOOKUP(C121,'Threat Event Catalog'!$A$4:$C$113,2,FALSE),"")</f>
        <v/>
      </c>
      <c r="O121" s="13" t="e">
        <f>CONCATENATE(A121, VLOOKUP(B121,'TS Identification'!$A$3:$S$500, 15, FALSE))</f>
        <v>#N/A</v>
      </c>
    </row>
    <row r="122" spans="4:15" ht="28.5" customHeight="1" x14ac:dyDescent="0.25">
      <c r="D122" s="13" t="str">
        <f>IFERROR(VLOOKUP(C122,'Threat Event Catalog'!$A$4:$C$113,2,FALSE),"")</f>
        <v/>
      </c>
      <c r="O122" s="13" t="e">
        <f>CONCATENATE(A122, VLOOKUP(B122,'TS Identification'!$A$3:$S$500, 15, FALSE))</f>
        <v>#N/A</v>
      </c>
    </row>
    <row r="123" spans="4:15" ht="28.5" customHeight="1" x14ac:dyDescent="0.25">
      <c r="D123" s="13" t="str">
        <f>IFERROR(VLOOKUP(C123,'Threat Event Catalog'!$A$4:$C$113,2,FALSE),"")</f>
        <v/>
      </c>
      <c r="O123" s="13" t="e">
        <f>CONCATENATE(A123, VLOOKUP(B123,'TS Identification'!$A$3:$S$500, 15, FALSE))</f>
        <v>#N/A</v>
      </c>
    </row>
    <row r="124" spans="4:15" ht="28.5" customHeight="1" x14ac:dyDescent="0.25">
      <c r="D124" s="13" t="str">
        <f>IFERROR(VLOOKUP(C124,'Threat Event Catalog'!$A$4:$C$113,2,FALSE),"")</f>
        <v/>
      </c>
      <c r="O124" s="13" t="e">
        <f>CONCATENATE(A124, VLOOKUP(B124,'TS Identification'!$A$3:$S$500, 15, FALSE))</f>
        <v>#N/A</v>
      </c>
    </row>
    <row r="125" spans="4:15" ht="28.5" customHeight="1" x14ac:dyDescent="0.25">
      <c r="D125" s="13" t="str">
        <f>IFERROR(VLOOKUP(C125,'Threat Event Catalog'!$A$4:$C$113,2,FALSE),"")</f>
        <v/>
      </c>
      <c r="O125" s="13" t="e">
        <f>CONCATENATE(A125, VLOOKUP(B125,'TS Identification'!$A$3:$S$500, 15, FALSE))</f>
        <v>#N/A</v>
      </c>
    </row>
    <row r="126" spans="4:15" ht="28.5" customHeight="1" x14ac:dyDescent="0.25">
      <c r="D126" s="13" t="str">
        <f>IFERROR(VLOOKUP(C126,'Threat Event Catalog'!$A$4:$C$113,2,FALSE),"")</f>
        <v/>
      </c>
      <c r="O126" s="13" t="e">
        <f>CONCATENATE(A126, VLOOKUP(B126,'TS Identification'!$A$3:$S$500, 15, FALSE))</f>
        <v>#N/A</v>
      </c>
    </row>
    <row r="127" spans="4:15" ht="28.5" customHeight="1" x14ac:dyDescent="0.25">
      <c r="D127" s="13" t="str">
        <f>IFERROR(VLOOKUP(C127,'Threat Event Catalog'!$A$4:$C$113,2,FALSE),"")</f>
        <v/>
      </c>
      <c r="O127" s="13" t="e">
        <f>CONCATENATE(A127, VLOOKUP(B127,'TS Identification'!$A$3:$S$500, 15, FALSE))</f>
        <v>#N/A</v>
      </c>
    </row>
    <row r="128" spans="4:15" ht="28.5" customHeight="1" x14ac:dyDescent="0.25">
      <c r="D128" s="13" t="str">
        <f>IFERROR(VLOOKUP(C128,'Threat Event Catalog'!$A$4:$C$113,2,FALSE),"")</f>
        <v/>
      </c>
      <c r="O128" s="13" t="e">
        <f>CONCATENATE(A128, VLOOKUP(B128,'TS Identification'!$A$3:$S$500, 15, FALSE))</f>
        <v>#N/A</v>
      </c>
    </row>
    <row r="129" spans="4:15" ht="28.5" customHeight="1" x14ac:dyDescent="0.25">
      <c r="D129" s="13" t="str">
        <f>IFERROR(VLOOKUP(C129,'Threat Event Catalog'!$A$4:$C$113,2,FALSE),"")</f>
        <v/>
      </c>
      <c r="O129" s="13" t="e">
        <f>CONCATENATE(A129, VLOOKUP(B129,'TS Identification'!$A$3:$S$500, 15, FALSE))</f>
        <v>#N/A</v>
      </c>
    </row>
    <row r="130" spans="4:15" ht="28.5" customHeight="1" x14ac:dyDescent="0.25">
      <c r="D130" s="13" t="str">
        <f>IFERROR(VLOOKUP(C130,'Threat Event Catalog'!$A$4:$C$113,2,FALSE),"")</f>
        <v/>
      </c>
      <c r="O130" s="13" t="e">
        <f>CONCATENATE(A130, VLOOKUP(B130,'TS Identification'!$A$3:$S$500, 15, FALSE))</f>
        <v>#N/A</v>
      </c>
    </row>
    <row r="131" spans="4:15" ht="28.5" customHeight="1" x14ac:dyDescent="0.25">
      <c r="D131" s="13" t="str">
        <f>IFERROR(VLOOKUP(C131,'Threat Event Catalog'!$A$4:$C$113,2,FALSE),"")</f>
        <v/>
      </c>
      <c r="O131" s="13" t="e">
        <f>CONCATENATE(A131, VLOOKUP(B131,'TS Identification'!$A$3:$S$500, 15, FALSE))</f>
        <v>#N/A</v>
      </c>
    </row>
    <row r="132" spans="4:15" ht="28.5" customHeight="1" x14ac:dyDescent="0.25">
      <c r="D132" s="13" t="str">
        <f>IFERROR(VLOOKUP(C132,'Threat Event Catalog'!$A$4:$C$113,2,FALSE),"")</f>
        <v/>
      </c>
      <c r="O132" s="13" t="e">
        <f>CONCATENATE(A132, VLOOKUP(B132,'TS Identification'!$A$3:$S$500, 15, FALSE))</f>
        <v>#N/A</v>
      </c>
    </row>
    <row r="133" spans="4:15" ht="28.5" customHeight="1" x14ac:dyDescent="0.25">
      <c r="D133" s="13" t="str">
        <f>IFERROR(VLOOKUP(C133,'Threat Event Catalog'!$A$4:$C$113,2,FALSE),"")</f>
        <v/>
      </c>
      <c r="O133" s="13" t="e">
        <f>CONCATENATE(A133, VLOOKUP(B133,'TS Identification'!$A$3:$S$500, 15, FALSE))</f>
        <v>#N/A</v>
      </c>
    </row>
    <row r="134" spans="4:15" ht="28.5" customHeight="1" x14ac:dyDescent="0.25">
      <c r="D134" s="13" t="str">
        <f>IFERROR(VLOOKUP(C134,'Threat Event Catalog'!$A$4:$C$113,2,FALSE),"")</f>
        <v/>
      </c>
      <c r="O134" s="13" t="e">
        <f>CONCATENATE(A134, VLOOKUP(B134,'TS Identification'!$A$3:$S$500, 15, FALSE))</f>
        <v>#N/A</v>
      </c>
    </row>
    <row r="135" spans="4:15" ht="28.5" customHeight="1" x14ac:dyDescent="0.25">
      <c r="D135" s="13" t="str">
        <f>IFERROR(VLOOKUP(C135,'Threat Event Catalog'!$A$4:$C$113,2,FALSE),"")</f>
        <v/>
      </c>
      <c r="O135" s="13" t="e">
        <f>CONCATENATE(A135, VLOOKUP(B135,'TS Identification'!$A$3:$S$500, 15, FALSE))</f>
        <v>#N/A</v>
      </c>
    </row>
    <row r="136" spans="4:15" ht="28.5" customHeight="1" x14ac:dyDescent="0.25">
      <c r="D136" s="13" t="str">
        <f>IFERROR(VLOOKUP(C136,'Threat Event Catalog'!$A$4:$C$113,2,FALSE),"")</f>
        <v/>
      </c>
      <c r="O136" s="13" t="e">
        <f>CONCATENATE(A136, VLOOKUP(B136,'TS Identification'!$A$3:$S$500, 15, FALSE))</f>
        <v>#N/A</v>
      </c>
    </row>
    <row r="137" spans="4:15" ht="28.5" customHeight="1" x14ac:dyDescent="0.25">
      <c r="D137" s="13" t="str">
        <f>IFERROR(VLOOKUP(C137,'Threat Event Catalog'!$A$4:$C$113,2,FALSE),"")</f>
        <v/>
      </c>
      <c r="O137" s="13" t="e">
        <f>CONCATENATE(A137, VLOOKUP(B137,'TS Identification'!$A$3:$S$500, 15, FALSE))</f>
        <v>#N/A</v>
      </c>
    </row>
    <row r="138" spans="4:15" ht="28.5" customHeight="1" x14ac:dyDescent="0.25">
      <c r="D138" s="13" t="str">
        <f>IFERROR(VLOOKUP(C138,'Threat Event Catalog'!$A$4:$C$113,2,FALSE),"")</f>
        <v/>
      </c>
      <c r="O138" s="13" t="e">
        <f>CONCATENATE(A138, VLOOKUP(B138,'TS Identification'!$A$3:$S$500, 15, FALSE))</f>
        <v>#N/A</v>
      </c>
    </row>
    <row r="139" spans="4:15" ht="28.5" customHeight="1" x14ac:dyDescent="0.25">
      <c r="D139" s="13" t="str">
        <f>IFERROR(VLOOKUP(C139,'Threat Event Catalog'!$A$4:$C$113,2,FALSE),"")</f>
        <v/>
      </c>
      <c r="O139" s="13" t="e">
        <f>CONCATENATE(A139, VLOOKUP(B139,'TS Identification'!$A$3:$S$500, 15, FALSE))</f>
        <v>#N/A</v>
      </c>
    </row>
    <row r="140" spans="4:15" ht="28.5" customHeight="1" x14ac:dyDescent="0.25">
      <c r="D140" s="13" t="str">
        <f>IFERROR(VLOOKUP(C140,'Threat Event Catalog'!$A$4:$C$113,2,FALSE),"")</f>
        <v/>
      </c>
      <c r="O140" s="13" t="e">
        <f>CONCATENATE(A140, VLOOKUP(B140,'TS Identification'!$A$3:$S$500, 15, FALSE))</f>
        <v>#N/A</v>
      </c>
    </row>
    <row r="141" spans="4:15" ht="28.5" customHeight="1" x14ac:dyDescent="0.25">
      <c r="D141" s="13" t="str">
        <f>IFERROR(VLOOKUP(C141,'Threat Event Catalog'!$A$4:$C$113,2,FALSE),"")</f>
        <v/>
      </c>
      <c r="O141" s="13" t="e">
        <f>CONCATENATE(A141, VLOOKUP(B141,'TS Identification'!$A$3:$S$500, 15, FALSE))</f>
        <v>#N/A</v>
      </c>
    </row>
    <row r="142" spans="4:15" ht="28.5" customHeight="1" x14ac:dyDescent="0.25">
      <c r="D142" s="13" t="str">
        <f>IFERROR(VLOOKUP(C142,'Threat Event Catalog'!$A$4:$C$113,2,FALSE),"")</f>
        <v/>
      </c>
      <c r="O142" s="13" t="e">
        <f>CONCATENATE(A142, VLOOKUP(B142,'TS Identification'!$A$3:$S$500, 15, FALSE))</f>
        <v>#N/A</v>
      </c>
    </row>
    <row r="143" spans="4:15" ht="28.5" customHeight="1" x14ac:dyDescent="0.25">
      <c r="D143" s="13" t="str">
        <f>IFERROR(VLOOKUP(C143,'Threat Event Catalog'!$A$4:$C$113,2,FALSE),"")</f>
        <v/>
      </c>
      <c r="O143" s="13" t="e">
        <f>CONCATENATE(A143, VLOOKUP(B143,'TS Identification'!$A$3:$S$500, 15, FALSE))</f>
        <v>#N/A</v>
      </c>
    </row>
    <row r="144" spans="4:15" ht="28.5" customHeight="1" x14ac:dyDescent="0.25">
      <c r="D144" s="13" t="str">
        <f>IFERROR(VLOOKUP(C144,'Threat Event Catalog'!$A$4:$C$113,2,FALSE),"")</f>
        <v/>
      </c>
      <c r="O144" s="13" t="e">
        <f>CONCATENATE(A144, VLOOKUP(B144,'TS Identification'!$A$3:$S$500, 15, FALSE))</f>
        <v>#N/A</v>
      </c>
    </row>
    <row r="145" spans="4:15" ht="28.5" customHeight="1" x14ac:dyDescent="0.25">
      <c r="D145" s="13" t="str">
        <f>IFERROR(VLOOKUP(C145,'Threat Event Catalog'!$A$4:$C$113,2,FALSE),"")</f>
        <v/>
      </c>
      <c r="O145" s="13" t="e">
        <f>CONCATENATE(A145, VLOOKUP(B145,'TS Identification'!$A$3:$S$500, 15, FALSE))</f>
        <v>#N/A</v>
      </c>
    </row>
    <row r="146" spans="4:15" ht="28.5" customHeight="1" x14ac:dyDescent="0.25">
      <c r="D146" s="13" t="str">
        <f>IFERROR(VLOOKUP(C146,'Threat Event Catalog'!$A$4:$C$113,2,FALSE),"")</f>
        <v/>
      </c>
      <c r="O146" s="13" t="e">
        <f>CONCATENATE(A146, VLOOKUP(B146,'TS Identification'!$A$3:$S$500, 15, FALSE))</f>
        <v>#N/A</v>
      </c>
    </row>
    <row r="147" spans="4:15" ht="28.5" customHeight="1" x14ac:dyDescent="0.25">
      <c r="D147" s="13" t="str">
        <f>IFERROR(VLOOKUP(C147,'Threat Event Catalog'!$A$4:$C$113,2,FALSE),"")</f>
        <v/>
      </c>
      <c r="O147" s="13" t="e">
        <f>CONCATENATE(A147, VLOOKUP(B147,'TS Identification'!$A$3:$S$500, 15, FALSE))</f>
        <v>#N/A</v>
      </c>
    </row>
    <row r="148" spans="4:15" ht="28.5" customHeight="1" x14ac:dyDescent="0.25">
      <c r="D148" s="13" t="str">
        <f>IFERROR(VLOOKUP(C148,'Threat Event Catalog'!$A$4:$C$113,2,FALSE),"")</f>
        <v/>
      </c>
      <c r="O148" s="13" t="e">
        <f>CONCATENATE(A148, VLOOKUP(B148,'TS Identification'!$A$3:$S$500, 15, FALSE))</f>
        <v>#N/A</v>
      </c>
    </row>
    <row r="149" spans="4:15" ht="28.5" customHeight="1" x14ac:dyDescent="0.25">
      <c r="D149" s="13" t="str">
        <f>IFERROR(VLOOKUP(C149,'Threat Event Catalog'!$A$4:$C$113,2,FALSE),"")</f>
        <v/>
      </c>
      <c r="O149" s="13" t="e">
        <f>CONCATENATE(A149, VLOOKUP(B149,'TS Identification'!$A$3:$S$500, 15, FALSE))</f>
        <v>#N/A</v>
      </c>
    </row>
    <row r="150" spans="4:15" ht="28.5" customHeight="1" x14ac:dyDescent="0.25">
      <c r="D150" s="13" t="str">
        <f>IFERROR(VLOOKUP(C150,'Threat Event Catalog'!$A$4:$C$113,2,FALSE),"")</f>
        <v/>
      </c>
      <c r="O150" s="13" t="e">
        <f>CONCATENATE(A150, VLOOKUP(B150,'TS Identification'!$A$3:$S$500, 15, FALSE))</f>
        <v>#N/A</v>
      </c>
    </row>
    <row r="151" spans="4:15" ht="28.5" customHeight="1" x14ac:dyDescent="0.25">
      <c r="D151" s="13" t="str">
        <f>IFERROR(VLOOKUP(C151,'Threat Event Catalog'!$A$4:$C$113,2,FALSE),"")</f>
        <v/>
      </c>
      <c r="O151" s="13" t="e">
        <f>CONCATENATE(A151, VLOOKUP(B151,'TS Identification'!$A$3:$S$500, 15, FALSE))</f>
        <v>#N/A</v>
      </c>
    </row>
    <row r="152" spans="4:15" ht="28.5" customHeight="1" x14ac:dyDescent="0.25">
      <c r="D152" s="13" t="str">
        <f>IFERROR(VLOOKUP(C152,'Threat Event Catalog'!$A$4:$C$113,2,FALSE),"")</f>
        <v/>
      </c>
      <c r="O152" s="13" t="e">
        <f>CONCATENATE(A152, VLOOKUP(B152,'TS Identification'!$A$3:$S$500, 15, FALSE))</f>
        <v>#N/A</v>
      </c>
    </row>
    <row r="153" spans="4:15" ht="28.5" customHeight="1" x14ac:dyDescent="0.25">
      <c r="D153" s="13" t="str">
        <f>IFERROR(VLOOKUP(C153,'Threat Event Catalog'!$A$4:$C$113,2,FALSE),"")</f>
        <v/>
      </c>
      <c r="O153" s="13" t="e">
        <f>CONCATENATE(A153, VLOOKUP(B153,'TS Identification'!$A$3:$S$500, 15, FALSE))</f>
        <v>#N/A</v>
      </c>
    </row>
    <row r="154" spans="4:15" ht="28.5" customHeight="1" x14ac:dyDescent="0.25">
      <c r="D154" s="13" t="str">
        <f>IFERROR(VLOOKUP(C154,'Threat Event Catalog'!$A$4:$C$113,2,FALSE),"")</f>
        <v/>
      </c>
      <c r="O154" s="13" t="e">
        <f>CONCATENATE(A154, VLOOKUP(B154,'TS Identification'!$A$3:$S$500, 15, FALSE))</f>
        <v>#N/A</v>
      </c>
    </row>
    <row r="155" spans="4:15" ht="28.5" customHeight="1" x14ac:dyDescent="0.25">
      <c r="D155" s="13" t="str">
        <f>IFERROR(VLOOKUP(C155,'Threat Event Catalog'!$A$4:$C$113,2,FALSE),"")</f>
        <v/>
      </c>
      <c r="O155" s="13" t="e">
        <f>CONCATENATE(A155, VLOOKUP(B155,'TS Identification'!$A$3:$S$500, 15, FALSE))</f>
        <v>#N/A</v>
      </c>
    </row>
    <row r="156" spans="4:15" ht="28.5" customHeight="1" x14ac:dyDescent="0.25">
      <c r="D156" s="13" t="str">
        <f>IFERROR(VLOOKUP(C156,'Threat Event Catalog'!$A$4:$C$113,2,FALSE),"")</f>
        <v/>
      </c>
      <c r="O156" s="13" t="e">
        <f>CONCATENATE(A156, VLOOKUP(B156,'TS Identification'!$A$3:$S$500, 15, FALSE))</f>
        <v>#N/A</v>
      </c>
    </row>
    <row r="157" spans="4:15" ht="28.5" customHeight="1" x14ac:dyDescent="0.25">
      <c r="D157" s="13" t="str">
        <f>IFERROR(VLOOKUP(C157,'Threat Event Catalog'!$A$4:$C$113,2,FALSE),"")</f>
        <v/>
      </c>
      <c r="O157" s="13" t="e">
        <f>CONCATENATE(A157, VLOOKUP(B157,'TS Identification'!$A$3:$S$500, 15, FALSE))</f>
        <v>#N/A</v>
      </c>
    </row>
    <row r="158" spans="4:15" ht="28.5" customHeight="1" x14ac:dyDescent="0.25">
      <c r="D158" s="13" t="str">
        <f>IFERROR(VLOOKUP(C158,'Threat Event Catalog'!$A$4:$C$113,2,FALSE),"")</f>
        <v/>
      </c>
      <c r="O158" s="13" t="e">
        <f>CONCATENATE(A158, VLOOKUP(B158,'TS Identification'!$A$3:$S$500, 15, FALSE))</f>
        <v>#N/A</v>
      </c>
    </row>
    <row r="159" spans="4:15" ht="28.5" customHeight="1" x14ac:dyDescent="0.25">
      <c r="D159" s="13" t="str">
        <f>IFERROR(VLOOKUP(C159,'Threat Event Catalog'!$A$4:$C$113,2,FALSE),"")</f>
        <v/>
      </c>
      <c r="O159" s="13" t="e">
        <f>CONCATENATE(A159, VLOOKUP(B159,'TS Identification'!$A$3:$S$500, 15, FALSE))</f>
        <v>#N/A</v>
      </c>
    </row>
    <row r="160" spans="4:15" ht="28.5" customHeight="1" x14ac:dyDescent="0.25">
      <c r="D160" s="13" t="str">
        <f>IFERROR(VLOOKUP(C160,'Threat Event Catalog'!$A$4:$C$113,2,FALSE),"")</f>
        <v/>
      </c>
      <c r="O160" s="13" t="e">
        <f>CONCATENATE(A160, VLOOKUP(B160,'TS Identification'!$A$3:$S$500, 15, FALSE))</f>
        <v>#N/A</v>
      </c>
    </row>
    <row r="161" spans="4:15" ht="28.5" customHeight="1" x14ac:dyDescent="0.25">
      <c r="D161" s="13" t="str">
        <f>IFERROR(VLOOKUP(C161,'Threat Event Catalog'!$A$4:$C$113,2,FALSE),"")</f>
        <v/>
      </c>
      <c r="O161" s="13" t="e">
        <f>CONCATENATE(A161, VLOOKUP(B161,'TS Identification'!$A$3:$S$500, 15, FALSE))</f>
        <v>#N/A</v>
      </c>
    </row>
    <row r="162" spans="4:15" ht="28.5" customHeight="1" x14ac:dyDescent="0.25">
      <c r="D162" s="13" t="str">
        <f>IFERROR(VLOOKUP(C162,'Threat Event Catalog'!$A$4:$C$113,2,FALSE),"")</f>
        <v/>
      </c>
      <c r="O162" s="13" t="e">
        <f>CONCATENATE(A162, VLOOKUP(B162,'TS Identification'!$A$3:$S$500, 15, FALSE))</f>
        <v>#N/A</v>
      </c>
    </row>
    <row r="163" spans="4:15" ht="28.5" customHeight="1" x14ac:dyDescent="0.25">
      <c r="D163" s="13" t="str">
        <f>IFERROR(VLOOKUP(C163,'Threat Event Catalog'!$A$4:$C$113,2,FALSE),"")</f>
        <v/>
      </c>
      <c r="O163" s="13" t="e">
        <f>CONCATENATE(A163, VLOOKUP(B163,'TS Identification'!$A$3:$S$500, 15, FALSE))</f>
        <v>#N/A</v>
      </c>
    </row>
    <row r="164" spans="4:15" ht="28.5" customHeight="1" x14ac:dyDescent="0.25">
      <c r="D164" s="13" t="str">
        <f>IFERROR(VLOOKUP(C164,'Threat Event Catalog'!$A$4:$C$113,2,FALSE),"")</f>
        <v/>
      </c>
      <c r="O164" s="13" t="e">
        <f>CONCATENATE(A164, VLOOKUP(B164,'TS Identification'!$A$3:$S$500, 15, FALSE))</f>
        <v>#N/A</v>
      </c>
    </row>
    <row r="165" spans="4:15" ht="28.5" customHeight="1" x14ac:dyDescent="0.25">
      <c r="D165" s="13" t="str">
        <f>IFERROR(VLOOKUP(C165,'Threat Event Catalog'!$A$4:$C$113,2,FALSE),"")</f>
        <v/>
      </c>
      <c r="O165" s="13" t="e">
        <f>CONCATENATE(A165, VLOOKUP(B165,'TS Identification'!$A$3:$S$500, 15, FALSE))</f>
        <v>#N/A</v>
      </c>
    </row>
    <row r="166" spans="4:15" ht="28.5" customHeight="1" x14ac:dyDescent="0.25">
      <c r="D166" s="13" t="str">
        <f>IFERROR(VLOOKUP(C166,'Threat Event Catalog'!$A$4:$C$113,2,FALSE),"")</f>
        <v/>
      </c>
      <c r="O166" s="13" t="e">
        <f>CONCATENATE(A166, VLOOKUP(B166,'TS Identification'!$A$3:$S$500, 15, FALSE))</f>
        <v>#N/A</v>
      </c>
    </row>
    <row r="167" spans="4:15" ht="28.5" customHeight="1" x14ac:dyDescent="0.25">
      <c r="D167" s="13" t="str">
        <f>IFERROR(VLOOKUP(C167,'Threat Event Catalog'!$A$4:$C$113,2,FALSE),"")</f>
        <v/>
      </c>
      <c r="O167" s="13" t="e">
        <f>CONCATENATE(A167, VLOOKUP(B167,'TS Identification'!$A$3:$S$500, 15, FALSE))</f>
        <v>#N/A</v>
      </c>
    </row>
    <row r="168" spans="4:15" ht="28.5" customHeight="1" x14ac:dyDescent="0.25">
      <c r="D168" s="13" t="str">
        <f>IFERROR(VLOOKUP(C168,'Threat Event Catalog'!$A$4:$C$113,2,FALSE),"")</f>
        <v/>
      </c>
      <c r="O168" s="13" t="e">
        <f>CONCATENATE(A168, VLOOKUP(B168,'TS Identification'!$A$3:$S$500, 15, FALSE))</f>
        <v>#N/A</v>
      </c>
    </row>
    <row r="169" spans="4:15" ht="28.5" customHeight="1" x14ac:dyDescent="0.25">
      <c r="D169" s="13" t="str">
        <f>IFERROR(VLOOKUP(C169,'Threat Event Catalog'!$A$4:$C$113,2,FALSE),"")</f>
        <v/>
      </c>
      <c r="O169" s="13" t="e">
        <f>CONCATENATE(A169, VLOOKUP(B169,'TS Identification'!$A$3:$S$500, 15, FALSE))</f>
        <v>#N/A</v>
      </c>
    </row>
    <row r="170" spans="4:15" ht="28.5" customHeight="1" x14ac:dyDescent="0.25">
      <c r="D170" s="13" t="str">
        <f>IFERROR(VLOOKUP(C170,'Threat Event Catalog'!$A$4:$C$113,2,FALSE),"")</f>
        <v/>
      </c>
      <c r="O170" s="13" t="e">
        <f>CONCATENATE(A170, VLOOKUP(B170,'TS Identification'!$A$3:$S$500, 15, FALSE))</f>
        <v>#N/A</v>
      </c>
    </row>
    <row r="171" spans="4:15" ht="28.5" customHeight="1" x14ac:dyDescent="0.25">
      <c r="D171" s="13" t="str">
        <f>IFERROR(VLOOKUP(C171,'Threat Event Catalog'!$A$4:$C$113,2,FALSE),"")</f>
        <v/>
      </c>
      <c r="O171" s="13" t="e">
        <f>CONCATENATE(A171, VLOOKUP(B171,'TS Identification'!$A$3:$S$500, 15, FALSE))</f>
        <v>#N/A</v>
      </c>
    </row>
    <row r="172" spans="4:15" ht="28.5" customHeight="1" x14ac:dyDescent="0.25">
      <c r="D172" s="13" t="str">
        <f>IFERROR(VLOOKUP(C172,'Threat Event Catalog'!$A$4:$C$113,2,FALSE),"")</f>
        <v/>
      </c>
      <c r="O172" s="13" t="e">
        <f>CONCATENATE(A172, VLOOKUP(B172,'TS Identification'!$A$3:$S$500, 15, FALSE))</f>
        <v>#N/A</v>
      </c>
    </row>
    <row r="173" spans="4:15" ht="28.5" customHeight="1" x14ac:dyDescent="0.25">
      <c r="D173" s="13" t="str">
        <f>IFERROR(VLOOKUP(C173,'Threat Event Catalog'!$A$4:$C$113,2,FALSE),"")</f>
        <v/>
      </c>
      <c r="O173" s="13" t="e">
        <f>CONCATENATE(A173, VLOOKUP(B173,'TS Identification'!$A$3:$S$500, 15, FALSE))</f>
        <v>#N/A</v>
      </c>
    </row>
    <row r="174" spans="4:15" ht="28.5" customHeight="1" x14ac:dyDescent="0.25">
      <c r="D174" s="13" t="str">
        <f>IFERROR(VLOOKUP(C174,'Threat Event Catalog'!$A$4:$C$113,2,FALSE),"")</f>
        <v/>
      </c>
      <c r="O174" s="13" t="e">
        <f>CONCATENATE(A174, VLOOKUP(B174,'TS Identification'!$A$3:$S$500, 15, FALSE))</f>
        <v>#N/A</v>
      </c>
    </row>
    <row r="175" spans="4:15" ht="28.5" customHeight="1" x14ac:dyDescent="0.25">
      <c r="D175" s="13" t="str">
        <f>IFERROR(VLOOKUP(C175,'Threat Event Catalog'!$A$4:$C$113,2,FALSE),"")</f>
        <v/>
      </c>
      <c r="O175" s="13" t="e">
        <f>CONCATENATE(A175, VLOOKUP(B175,'TS Identification'!$A$3:$S$500, 15, FALSE))</f>
        <v>#N/A</v>
      </c>
    </row>
    <row r="176" spans="4:15" ht="28.5" customHeight="1" x14ac:dyDescent="0.25">
      <c r="D176" s="13" t="str">
        <f>IFERROR(VLOOKUP(C176,'Threat Event Catalog'!$A$4:$C$113,2,FALSE),"")</f>
        <v/>
      </c>
      <c r="O176" s="13" t="e">
        <f>CONCATENATE(A176, VLOOKUP(B176,'TS Identification'!$A$3:$S$500, 15, FALSE))</f>
        <v>#N/A</v>
      </c>
    </row>
    <row r="177" spans="4:15" ht="28.5" customHeight="1" x14ac:dyDescent="0.25">
      <c r="D177" s="13" t="str">
        <f>IFERROR(VLOOKUP(C177,'Threat Event Catalog'!$A$4:$C$113,2,FALSE),"")</f>
        <v/>
      </c>
      <c r="O177" s="13" t="e">
        <f>CONCATENATE(A177, VLOOKUP(B177,'TS Identification'!$A$3:$S$500, 15, FALSE))</f>
        <v>#N/A</v>
      </c>
    </row>
    <row r="178" spans="4:15" ht="28.5" customHeight="1" x14ac:dyDescent="0.25">
      <c r="D178" s="13" t="str">
        <f>IFERROR(VLOOKUP(C178,'Threat Event Catalog'!$A$4:$C$113,2,FALSE),"")</f>
        <v/>
      </c>
      <c r="O178" s="13" t="e">
        <f>CONCATENATE(A178, VLOOKUP(B178,'TS Identification'!$A$3:$S$500, 15, FALSE))</f>
        <v>#N/A</v>
      </c>
    </row>
    <row r="179" spans="4:15" ht="28.5" customHeight="1" x14ac:dyDescent="0.25">
      <c r="D179" s="13" t="str">
        <f>IFERROR(VLOOKUP(C179,'Threat Event Catalog'!$A$4:$C$113,2,FALSE),"")</f>
        <v/>
      </c>
      <c r="O179" s="13" t="e">
        <f>CONCATENATE(A179, VLOOKUP(B179,'TS Identification'!$A$3:$S$500, 15, FALSE))</f>
        <v>#N/A</v>
      </c>
    </row>
    <row r="180" spans="4:15" ht="28.5" customHeight="1" x14ac:dyDescent="0.25">
      <c r="D180" s="13" t="str">
        <f>IFERROR(VLOOKUP(C180,'Threat Event Catalog'!$A$4:$C$113,2,FALSE),"")</f>
        <v/>
      </c>
      <c r="O180" s="13" t="e">
        <f>CONCATENATE(A180, VLOOKUP(B180,'TS Identification'!$A$3:$S$500, 15, FALSE))</f>
        <v>#N/A</v>
      </c>
    </row>
    <row r="181" spans="4:15" ht="28.5" customHeight="1" x14ac:dyDescent="0.25">
      <c r="D181" s="13" t="str">
        <f>IFERROR(VLOOKUP(C181,'Threat Event Catalog'!$A$4:$C$113,2,FALSE),"")</f>
        <v/>
      </c>
      <c r="O181" s="13" t="e">
        <f>CONCATENATE(A181, VLOOKUP(B181,'TS Identification'!$A$3:$S$500, 15, FALSE))</f>
        <v>#N/A</v>
      </c>
    </row>
    <row r="182" spans="4:15" ht="28.5" customHeight="1" x14ac:dyDescent="0.25">
      <c r="D182" s="13" t="str">
        <f>IFERROR(VLOOKUP(C182,'Threat Event Catalog'!$A$4:$C$113,2,FALSE),"")</f>
        <v/>
      </c>
      <c r="O182" s="13" t="e">
        <f>CONCATENATE(A182, VLOOKUP(B182,'TS Identification'!$A$3:$S$500, 15, FALSE))</f>
        <v>#N/A</v>
      </c>
    </row>
    <row r="183" spans="4:15" ht="28.5" customHeight="1" x14ac:dyDescent="0.25">
      <c r="D183" s="13" t="str">
        <f>IFERROR(VLOOKUP(C183,'Threat Event Catalog'!$A$4:$C$113,2,FALSE),"")</f>
        <v/>
      </c>
      <c r="O183" s="13" t="e">
        <f>CONCATENATE(A183, VLOOKUP(B183,'TS Identification'!$A$3:$S$500, 15, FALSE))</f>
        <v>#N/A</v>
      </c>
    </row>
    <row r="184" spans="4:15" ht="28.5" customHeight="1" x14ac:dyDescent="0.25">
      <c r="D184" s="13" t="str">
        <f>IFERROR(VLOOKUP(C184,'Threat Event Catalog'!$A$4:$C$113,2,FALSE),"")</f>
        <v/>
      </c>
      <c r="O184" s="13" t="e">
        <f>CONCATENATE(A184, VLOOKUP(B184,'TS Identification'!$A$3:$S$500, 15, FALSE))</f>
        <v>#N/A</v>
      </c>
    </row>
    <row r="185" spans="4:15" ht="28.5" customHeight="1" x14ac:dyDescent="0.25">
      <c r="D185" s="13" t="str">
        <f>IFERROR(VLOOKUP(C185,'Threat Event Catalog'!$A$4:$C$113,2,FALSE),"")</f>
        <v/>
      </c>
      <c r="O185" s="13" t="e">
        <f>CONCATENATE(A185, VLOOKUP(B185,'TS Identification'!$A$3:$S$500, 15, FALSE))</f>
        <v>#N/A</v>
      </c>
    </row>
    <row r="186" spans="4:15" ht="28.5" customHeight="1" x14ac:dyDescent="0.25">
      <c r="D186" s="13" t="str">
        <f>IFERROR(VLOOKUP(C186,'Threat Event Catalog'!$A$4:$C$113,2,FALSE),"")</f>
        <v/>
      </c>
      <c r="O186" s="13" t="e">
        <f>CONCATENATE(A186, VLOOKUP(B186,'TS Identification'!$A$3:$S$500, 15, FALSE))</f>
        <v>#N/A</v>
      </c>
    </row>
    <row r="187" spans="4:15" ht="28.5" customHeight="1" x14ac:dyDescent="0.25">
      <c r="D187" s="13" t="str">
        <f>IFERROR(VLOOKUP(C187,'Threat Event Catalog'!$A$4:$C$113,2,FALSE),"")</f>
        <v/>
      </c>
      <c r="O187" s="13" t="e">
        <f>CONCATENATE(A187, VLOOKUP(B187,'TS Identification'!$A$3:$S$500, 15, FALSE))</f>
        <v>#N/A</v>
      </c>
    </row>
    <row r="188" spans="4:15" ht="28.5" customHeight="1" x14ac:dyDescent="0.25">
      <c r="D188" s="13" t="str">
        <f>IFERROR(VLOOKUP(C188,'Threat Event Catalog'!$A$4:$C$113,2,FALSE),"")</f>
        <v/>
      </c>
      <c r="O188" s="13" t="e">
        <f>CONCATENATE(A188, VLOOKUP(B188,'TS Identification'!$A$3:$S$500, 15, FALSE))</f>
        <v>#N/A</v>
      </c>
    </row>
    <row r="189" spans="4:15" ht="28.5" customHeight="1" x14ac:dyDescent="0.25">
      <c r="D189" s="13" t="str">
        <f>IFERROR(VLOOKUP(C189,'Threat Event Catalog'!$A$4:$C$113,2,FALSE),"")</f>
        <v/>
      </c>
      <c r="O189" s="13" t="e">
        <f>CONCATENATE(A189, VLOOKUP(B189,'TS Identification'!$A$3:$S$500, 15, FALSE))</f>
        <v>#N/A</v>
      </c>
    </row>
    <row r="190" spans="4:15" ht="28.5" customHeight="1" x14ac:dyDescent="0.25">
      <c r="D190" s="13" t="str">
        <f>IFERROR(VLOOKUP(C190,'Threat Event Catalog'!$A$4:$C$113,2,FALSE),"")</f>
        <v/>
      </c>
      <c r="O190" s="13" t="e">
        <f>CONCATENATE(A190, VLOOKUP(B190,'TS Identification'!$A$3:$S$500, 15, FALSE))</f>
        <v>#N/A</v>
      </c>
    </row>
    <row r="191" spans="4:15" ht="28.5" customHeight="1" x14ac:dyDescent="0.25">
      <c r="D191" s="13" t="str">
        <f>IFERROR(VLOOKUP(C191,'Threat Event Catalog'!$A$4:$C$113,2,FALSE),"")</f>
        <v/>
      </c>
      <c r="O191" s="13" t="e">
        <f>CONCATENATE(A191, VLOOKUP(B191,'TS Identification'!$A$3:$S$500, 15, FALSE))</f>
        <v>#N/A</v>
      </c>
    </row>
    <row r="192" spans="4:15" ht="28.5" customHeight="1" x14ac:dyDescent="0.25">
      <c r="D192" s="13" t="str">
        <f>IFERROR(VLOOKUP(C192,'Threat Event Catalog'!$A$4:$C$113,2,FALSE),"")</f>
        <v/>
      </c>
      <c r="O192" s="13" t="e">
        <f>CONCATENATE(A192, VLOOKUP(B192,'TS Identification'!$A$3:$S$500, 15, FALSE))</f>
        <v>#N/A</v>
      </c>
    </row>
    <row r="193" spans="4:15" ht="28.5" customHeight="1" x14ac:dyDescent="0.25">
      <c r="D193" s="13" t="str">
        <f>IFERROR(VLOOKUP(C193,'Threat Event Catalog'!$A$4:$C$113,2,FALSE),"")</f>
        <v/>
      </c>
      <c r="O193" s="13" t="e">
        <f>CONCATENATE(A193, VLOOKUP(B193,'TS Identification'!$A$3:$S$500, 15, FALSE))</f>
        <v>#N/A</v>
      </c>
    </row>
    <row r="194" spans="4:15" ht="28.5" customHeight="1" x14ac:dyDescent="0.25">
      <c r="D194" s="13" t="str">
        <f>IFERROR(VLOOKUP(C194,'Threat Event Catalog'!$A$4:$C$113,2,FALSE),"")</f>
        <v/>
      </c>
      <c r="O194" s="13" t="e">
        <f>CONCATENATE(A194, VLOOKUP(B194,'TS Identification'!$A$3:$S$500, 15, FALSE))</f>
        <v>#N/A</v>
      </c>
    </row>
    <row r="195" spans="4:15" ht="28.5" customHeight="1" x14ac:dyDescent="0.25">
      <c r="D195" s="13" t="str">
        <f>IFERROR(VLOOKUP(C195,'Threat Event Catalog'!$A$4:$C$113,2,FALSE),"")</f>
        <v/>
      </c>
      <c r="O195" s="13" t="e">
        <f>CONCATENATE(A195, VLOOKUP(B195,'TS Identification'!$A$3:$S$500, 15, FALSE))</f>
        <v>#N/A</v>
      </c>
    </row>
    <row r="196" spans="4:15" ht="28.5" customHeight="1" x14ac:dyDescent="0.25">
      <c r="D196" s="13" t="str">
        <f>IFERROR(VLOOKUP(C196,'Threat Event Catalog'!$A$4:$C$113,2,FALSE),"")</f>
        <v/>
      </c>
      <c r="O196" s="13" t="e">
        <f>CONCATENATE(A196, VLOOKUP(B196,'TS Identification'!$A$3:$S$500, 15, FALSE))</f>
        <v>#N/A</v>
      </c>
    </row>
    <row r="197" spans="4:15" ht="28.5" customHeight="1" x14ac:dyDescent="0.25">
      <c r="D197" s="13" t="str">
        <f>IFERROR(VLOOKUP(C197,'Threat Event Catalog'!$A$4:$C$113,2,FALSE),"")</f>
        <v/>
      </c>
      <c r="O197" s="13" t="e">
        <f>CONCATENATE(A197, VLOOKUP(B197,'TS Identification'!$A$3:$S$500, 15, FALSE))</f>
        <v>#N/A</v>
      </c>
    </row>
    <row r="198" spans="4:15" ht="28.5" customHeight="1" x14ac:dyDescent="0.25">
      <c r="D198" s="13" t="str">
        <f>IFERROR(VLOOKUP(C198,'Threat Event Catalog'!$A$4:$C$113,2,FALSE),"")</f>
        <v/>
      </c>
      <c r="O198" s="13" t="e">
        <f>CONCATENATE(A198, VLOOKUP(B198,'TS Identification'!$A$3:$S$500, 15, FALSE))</f>
        <v>#N/A</v>
      </c>
    </row>
    <row r="199" spans="4:15" ht="28.5" customHeight="1" x14ac:dyDescent="0.25">
      <c r="D199" s="13" t="str">
        <f>IFERROR(VLOOKUP(C199,'Threat Event Catalog'!$A$4:$C$113,2,FALSE),"")</f>
        <v/>
      </c>
      <c r="O199" s="13" t="e">
        <f>CONCATENATE(A199, VLOOKUP(B199,'TS Identification'!$A$3:$S$500, 15, FALSE))</f>
        <v>#N/A</v>
      </c>
    </row>
    <row r="200" spans="4:15" ht="28.5" customHeight="1" x14ac:dyDescent="0.25">
      <c r="D200" s="13" t="str">
        <f>IFERROR(VLOOKUP(C200,'Threat Event Catalog'!$A$4:$C$113,2,FALSE),"")</f>
        <v/>
      </c>
      <c r="O200" s="13" t="e">
        <f>CONCATENATE(A200, VLOOKUP(B200,'TS Identification'!$A$3:$S$500, 15, FALSE))</f>
        <v>#N/A</v>
      </c>
    </row>
    <row r="201" spans="4:15" ht="28.5" customHeight="1" x14ac:dyDescent="0.25">
      <c r="D201" s="13" t="str">
        <f>IFERROR(VLOOKUP(C201,'Threat Event Catalog'!$A$4:$C$113,2,FALSE),"")</f>
        <v/>
      </c>
      <c r="O201" s="13" t="e">
        <f>CONCATENATE(A201, VLOOKUP(B201,'TS Identification'!$A$3:$S$500, 15, FALSE))</f>
        <v>#N/A</v>
      </c>
    </row>
    <row r="202" spans="4:15" ht="28.5" customHeight="1" x14ac:dyDescent="0.25">
      <c r="D202" s="13" t="str">
        <f>IFERROR(VLOOKUP(C202,'Threat Event Catalog'!$A$4:$C$113,2,FALSE),"")</f>
        <v/>
      </c>
      <c r="O202" s="13" t="e">
        <f>CONCATENATE(A202, VLOOKUP(B202,'TS Identification'!$A$3:$S$500, 15, FALSE))</f>
        <v>#N/A</v>
      </c>
    </row>
    <row r="203" spans="4:15" ht="28.5" customHeight="1" x14ac:dyDescent="0.25">
      <c r="D203" s="13" t="str">
        <f>IFERROR(VLOOKUP(C203,'Threat Event Catalog'!$A$4:$C$113,2,FALSE),"")</f>
        <v/>
      </c>
      <c r="O203" s="13" t="e">
        <f>CONCATENATE(A203, VLOOKUP(B203,'TS Identification'!$A$3:$S$500, 15, FALSE))</f>
        <v>#N/A</v>
      </c>
    </row>
    <row r="204" spans="4:15" ht="28.5" customHeight="1" x14ac:dyDescent="0.25">
      <c r="D204" s="13" t="str">
        <f>IFERROR(VLOOKUP(C204,'Threat Event Catalog'!$A$4:$C$113,2,FALSE),"")</f>
        <v/>
      </c>
      <c r="O204" s="13" t="e">
        <f>CONCATENATE(A204, VLOOKUP(B204,'TS Identification'!$A$3:$S$500, 15, FALSE))</f>
        <v>#N/A</v>
      </c>
    </row>
    <row r="205" spans="4:15" ht="28.5" customHeight="1" x14ac:dyDescent="0.25">
      <c r="D205" s="13" t="str">
        <f>IFERROR(VLOOKUP(C205,'Threat Event Catalog'!$A$4:$C$113,2,FALSE),"")</f>
        <v/>
      </c>
      <c r="O205" s="13" t="e">
        <f>CONCATENATE(A205, VLOOKUP(B205,'TS Identification'!$A$3:$S$500, 15, FALSE))</f>
        <v>#N/A</v>
      </c>
    </row>
    <row r="206" spans="4:15" ht="28.5" customHeight="1" x14ac:dyDescent="0.25">
      <c r="D206" s="13" t="str">
        <f>IFERROR(VLOOKUP(C206,'Threat Event Catalog'!$A$4:$C$113,2,FALSE),"")</f>
        <v/>
      </c>
      <c r="O206" s="13" t="e">
        <f>CONCATENATE(A206, VLOOKUP(B206,'TS Identification'!$A$3:$S$500, 15, FALSE))</f>
        <v>#N/A</v>
      </c>
    </row>
    <row r="207" spans="4:15" ht="28.5" customHeight="1" x14ac:dyDescent="0.25">
      <c r="D207" s="13" t="str">
        <f>IFERROR(VLOOKUP(C207,'Threat Event Catalog'!$A$4:$C$113,2,FALSE),"")</f>
        <v/>
      </c>
      <c r="O207" s="13" t="e">
        <f>CONCATENATE(A207, VLOOKUP(B207,'TS Identification'!$A$3:$S$500, 15, FALSE))</f>
        <v>#N/A</v>
      </c>
    </row>
    <row r="208" spans="4:15" ht="28.5" customHeight="1" x14ac:dyDescent="0.25">
      <c r="D208" s="13" t="str">
        <f>IFERROR(VLOOKUP(C208,'Threat Event Catalog'!$A$4:$C$113,2,FALSE),"")</f>
        <v/>
      </c>
      <c r="O208" s="13" t="e">
        <f>CONCATENATE(A208, VLOOKUP(B208,'TS Identification'!$A$3:$S$500, 15, FALSE))</f>
        <v>#N/A</v>
      </c>
    </row>
    <row r="209" spans="4:15" ht="28.5" customHeight="1" x14ac:dyDescent="0.25">
      <c r="D209" s="13" t="str">
        <f>IFERROR(VLOOKUP(C209,'Threat Event Catalog'!$A$4:$C$113,2,FALSE),"")</f>
        <v/>
      </c>
      <c r="O209" s="13" t="e">
        <f>CONCATENATE(A209, VLOOKUP(B209,'TS Identification'!$A$3:$S$500, 15, FALSE))</f>
        <v>#N/A</v>
      </c>
    </row>
    <row r="210" spans="4:15" ht="28.5" customHeight="1" x14ac:dyDescent="0.25">
      <c r="D210" s="13" t="str">
        <f>IFERROR(VLOOKUP(C210,'Threat Event Catalog'!$A$4:$C$113,2,FALSE),"")</f>
        <v/>
      </c>
      <c r="O210" s="13" t="e">
        <f>CONCATENATE(A210, VLOOKUP(B210,'TS Identification'!$A$3:$S$500, 15, FALSE))</f>
        <v>#N/A</v>
      </c>
    </row>
    <row r="211" spans="4:15" ht="28.5" customHeight="1" x14ac:dyDescent="0.25">
      <c r="D211" s="13" t="str">
        <f>IFERROR(VLOOKUP(C211,'Threat Event Catalog'!$A$4:$C$113,2,FALSE),"")</f>
        <v/>
      </c>
      <c r="O211" s="13" t="e">
        <f>CONCATENATE(A211, VLOOKUP(B211,'TS Identification'!$A$3:$S$500, 15, FALSE))</f>
        <v>#N/A</v>
      </c>
    </row>
    <row r="212" spans="4:15" ht="28.5" customHeight="1" x14ac:dyDescent="0.25">
      <c r="D212" s="13" t="str">
        <f>IFERROR(VLOOKUP(C212,'Threat Event Catalog'!$A$4:$C$113,2,FALSE),"")</f>
        <v/>
      </c>
      <c r="O212" s="13" t="e">
        <f>CONCATENATE(A212, VLOOKUP(B212,'TS Identification'!$A$3:$S$500, 15, FALSE))</f>
        <v>#N/A</v>
      </c>
    </row>
    <row r="213" spans="4:15" ht="28.5" customHeight="1" x14ac:dyDescent="0.25">
      <c r="D213" s="13" t="str">
        <f>IFERROR(VLOOKUP(C213,'Threat Event Catalog'!$A$4:$C$113,2,FALSE),"")</f>
        <v/>
      </c>
      <c r="O213" s="13" t="e">
        <f>CONCATENATE(A213, VLOOKUP(B213,'TS Identification'!$A$3:$S$500, 15, FALSE))</f>
        <v>#N/A</v>
      </c>
    </row>
    <row r="214" spans="4:15" ht="28.5" customHeight="1" x14ac:dyDescent="0.25">
      <c r="D214" s="13" t="str">
        <f>IFERROR(VLOOKUP(C214,'Threat Event Catalog'!$A$4:$C$113,2,FALSE),"")</f>
        <v/>
      </c>
      <c r="O214" s="13" t="e">
        <f>CONCATENATE(A214, VLOOKUP(B214,'TS Identification'!$A$3:$S$500, 15, FALSE))</f>
        <v>#N/A</v>
      </c>
    </row>
    <row r="215" spans="4:15" ht="28.5" customHeight="1" x14ac:dyDescent="0.25">
      <c r="D215" s="13" t="str">
        <f>IFERROR(VLOOKUP(C215,'Threat Event Catalog'!$A$4:$C$113,2,FALSE),"")</f>
        <v/>
      </c>
      <c r="O215" s="13" t="e">
        <f>CONCATENATE(A215, VLOOKUP(B215,'TS Identification'!$A$3:$S$500, 15, FALSE))</f>
        <v>#N/A</v>
      </c>
    </row>
    <row r="216" spans="4:15" ht="28.5" customHeight="1" x14ac:dyDescent="0.25">
      <c r="D216" s="13" t="str">
        <f>IFERROR(VLOOKUP(C216,'Threat Event Catalog'!$A$4:$C$113,2,FALSE),"")</f>
        <v/>
      </c>
      <c r="O216" s="13" t="e">
        <f>CONCATENATE(A216, VLOOKUP(B216,'TS Identification'!$A$3:$S$500, 15, FALSE))</f>
        <v>#N/A</v>
      </c>
    </row>
    <row r="217" spans="4:15" ht="28.5" customHeight="1" x14ac:dyDescent="0.25">
      <c r="D217" s="13" t="str">
        <f>IFERROR(VLOOKUP(C217,'Threat Event Catalog'!$A$4:$C$113,2,FALSE),"")</f>
        <v/>
      </c>
      <c r="O217" s="13" t="e">
        <f>CONCATENATE(A217, VLOOKUP(B217,'TS Identification'!$A$3:$S$500, 15, FALSE))</f>
        <v>#N/A</v>
      </c>
    </row>
    <row r="218" spans="4:15" ht="28.5" customHeight="1" x14ac:dyDescent="0.25">
      <c r="D218" s="13" t="str">
        <f>IFERROR(VLOOKUP(C218,'Threat Event Catalog'!$A$4:$C$113,2,FALSE),"")</f>
        <v/>
      </c>
      <c r="O218" s="13" t="e">
        <f>CONCATENATE(A218, VLOOKUP(B218,'TS Identification'!$A$3:$S$500, 15, FALSE))</f>
        <v>#N/A</v>
      </c>
    </row>
    <row r="219" spans="4:15" ht="28.5" customHeight="1" x14ac:dyDescent="0.25">
      <c r="D219" s="13" t="str">
        <f>IFERROR(VLOOKUP(C219,'Threat Event Catalog'!$A$4:$C$113,2,FALSE),"")</f>
        <v/>
      </c>
      <c r="O219" s="13" t="e">
        <f>CONCATENATE(A219, VLOOKUP(B219,'TS Identification'!$A$3:$S$500, 15, FALSE))</f>
        <v>#N/A</v>
      </c>
    </row>
    <row r="220" spans="4:15" ht="28.5" customHeight="1" x14ac:dyDescent="0.25">
      <c r="D220" s="13" t="str">
        <f>IFERROR(VLOOKUP(C220,'Threat Event Catalog'!$A$4:$C$113,2,FALSE),"")</f>
        <v/>
      </c>
      <c r="O220" s="13" t="e">
        <f>CONCATENATE(A220, VLOOKUP(B220,'TS Identification'!$A$3:$S$500, 15, FALSE))</f>
        <v>#N/A</v>
      </c>
    </row>
    <row r="221" spans="4:15" ht="28.5" customHeight="1" x14ac:dyDescent="0.25">
      <c r="D221" s="13" t="str">
        <f>IFERROR(VLOOKUP(C221,'Threat Event Catalog'!$A$4:$C$113,2,FALSE),"")</f>
        <v/>
      </c>
      <c r="O221" s="13" t="e">
        <f>CONCATENATE(A221, VLOOKUP(B221,'TS Identification'!$A$3:$S$500, 15, FALSE))</f>
        <v>#N/A</v>
      </c>
    </row>
    <row r="222" spans="4:15" ht="28.5" customHeight="1" x14ac:dyDescent="0.25">
      <c r="D222" s="13" t="str">
        <f>IFERROR(VLOOKUP(C222,'Threat Event Catalog'!$A$4:$C$113,2,FALSE),"")</f>
        <v/>
      </c>
      <c r="O222" s="13" t="e">
        <f>CONCATENATE(A222, VLOOKUP(B222,'TS Identification'!$A$3:$S$500, 15, FALSE))</f>
        <v>#N/A</v>
      </c>
    </row>
    <row r="223" spans="4:15" ht="28.5" customHeight="1" x14ac:dyDescent="0.25">
      <c r="D223" s="13" t="str">
        <f>IFERROR(VLOOKUP(C223,'Threat Event Catalog'!$A$4:$C$113,2,FALSE),"")</f>
        <v/>
      </c>
      <c r="O223" s="13" t="e">
        <f>CONCATENATE(A223, VLOOKUP(B223,'TS Identification'!$A$3:$S$500, 15, FALSE))</f>
        <v>#N/A</v>
      </c>
    </row>
    <row r="224" spans="4:15" ht="28.5" customHeight="1" x14ac:dyDescent="0.25">
      <c r="D224" s="13" t="str">
        <f>IFERROR(VLOOKUP(C224,'Threat Event Catalog'!$A$4:$C$113,2,FALSE),"")</f>
        <v/>
      </c>
      <c r="O224" s="13" t="e">
        <f>CONCATENATE(A224, VLOOKUP(B224,'TS Identification'!$A$3:$S$500, 15, FALSE))</f>
        <v>#N/A</v>
      </c>
    </row>
    <row r="225" spans="4:15" ht="28.5" customHeight="1" x14ac:dyDescent="0.25">
      <c r="D225" s="13" t="str">
        <f>IFERROR(VLOOKUP(C225,'Threat Event Catalog'!$A$4:$C$113,2,FALSE),"")</f>
        <v/>
      </c>
      <c r="O225" s="13" t="e">
        <f>CONCATENATE(A225, VLOOKUP(B225,'TS Identification'!$A$3:$S$500, 15, FALSE))</f>
        <v>#N/A</v>
      </c>
    </row>
    <row r="226" spans="4:15" ht="28.5" customHeight="1" x14ac:dyDescent="0.25">
      <c r="D226" s="13" t="str">
        <f>IFERROR(VLOOKUP(C226,'Threat Event Catalog'!$A$4:$C$113,2,FALSE),"")</f>
        <v/>
      </c>
      <c r="O226" s="13" t="e">
        <f>CONCATENATE(A226, VLOOKUP(B226,'TS Identification'!$A$3:$S$500, 15, FALSE))</f>
        <v>#N/A</v>
      </c>
    </row>
    <row r="227" spans="4:15" ht="28.5" customHeight="1" x14ac:dyDescent="0.25">
      <c r="D227" s="13" t="str">
        <f>IFERROR(VLOOKUP(C227,'Threat Event Catalog'!$A$4:$C$113,2,FALSE),"")</f>
        <v/>
      </c>
      <c r="O227" s="13" t="e">
        <f>CONCATENATE(A227, VLOOKUP(B227,'TS Identification'!$A$3:$S$500, 15, FALSE))</f>
        <v>#N/A</v>
      </c>
    </row>
    <row r="228" spans="4:15" ht="28.5" customHeight="1" x14ac:dyDescent="0.25">
      <c r="D228" s="13" t="str">
        <f>IFERROR(VLOOKUP(C228,'Threat Event Catalog'!$A$4:$C$113,2,FALSE),"")</f>
        <v/>
      </c>
      <c r="O228" s="13" t="e">
        <f>CONCATENATE(A228, VLOOKUP(B228,'TS Identification'!$A$3:$S$500, 15, FALSE))</f>
        <v>#N/A</v>
      </c>
    </row>
    <row r="229" spans="4:15" ht="28.5" customHeight="1" x14ac:dyDescent="0.25">
      <c r="D229" s="13" t="str">
        <f>IFERROR(VLOOKUP(C229,'Threat Event Catalog'!$A$4:$C$113,2,FALSE),"")</f>
        <v/>
      </c>
      <c r="O229" s="13" t="e">
        <f>CONCATENATE(A229, VLOOKUP(B229,'TS Identification'!$A$3:$S$500, 15, FALSE))</f>
        <v>#N/A</v>
      </c>
    </row>
    <row r="230" spans="4:15" ht="28.5" customHeight="1" x14ac:dyDescent="0.25">
      <c r="D230" s="13" t="str">
        <f>IFERROR(VLOOKUP(C230,'Threat Event Catalog'!$A$4:$C$113,2,FALSE),"")</f>
        <v/>
      </c>
      <c r="O230" s="13" t="e">
        <f>CONCATENATE(A230, VLOOKUP(B230,'TS Identification'!$A$3:$S$500, 15, FALSE))</f>
        <v>#N/A</v>
      </c>
    </row>
    <row r="231" spans="4:15" ht="28.5" customHeight="1" x14ac:dyDescent="0.25">
      <c r="D231" s="13" t="str">
        <f>IFERROR(VLOOKUP(C231,'Threat Event Catalog'!$A$4:$C$113,2,FALSE),"")</f>
        <v/>
      </c>
      <c r="O231" s="13" t="e">
        <f>CONCATENATE(A231, VLOOKUP(B231,'TS Identification'!$A$3:$S$500, 15, FALSE))</f>
        <v>#N/A</v>
      </c>
    </row>
    <row r="232" spans="4:15" ht="28.5" customHeight="1" x14ac:dyDescent="0.25">
      <c r="D232" s="13" t="str">
        <f>IFERROR(VLOOKUP(C232,'Threat Event Catalog'!$A$4:$C$113,2,FALSE),"")</f>
        <v/>
      </c>
      <c r="O232" s="13" t="e">
        <f>CONCATENATE(A232, VLOOKUP(B232,'TS Identification'!$A$3:$S$500, 15, FALSE))</f>
        <v>#N/A</v>
      </c>
    </row>
    <row r="233" spans="4:15" ht="28.5" customHeight="1" x14ac:dyDescent="0.25">
      <c r="D233" s="13" t="str">
        <f>IFERROR(VLOOKUP(C233,'Threat Event Catalog'!$A$4:$C$113,2,FALSE),"")</f>
        <v/>
      </c>
      <c r="O233" s="13" t="e">
        <f>CONCATENATE(A233, VLOOKUP(B233,'TS Identification'!$A$3:$S$500, 15, FALSE))</f>
        <v>#N/A</v>
      </c>
    </row>
    <row r="234" spans="4:15" ht="28.5" customHeight="1" x14ac:dyDescent="0.25">
      <c r="D234" s="13" t="str">
        <f>IFERROR(VLOOKUP(C234,'Threat Event Catalog'!$A$4:$C$113,2,FALSE),"")</f>
        <v/>
      </c>
      <c r="O234" s="13" t="e">
        <f>CONCATENATE(A234, VLOOKUP(B234,'TS Identification'!$A$3:$S$500, 15, FALSE))</f>
        <v>#N/A</v>
      </c>
    </row>
    <row r="235" spans="4:15" ht="28.5" customHeight="1" x14ac:dyDescent="0.25">
      <c r="D235" s="13" t="str">
        <f>IFERROR(VLOOKUP(C235,'Threat Event Catalog'!$A$4:$C$113,2,FALSE),"")</f>
        <v/>
      </c>
      <c r="O235" s="13" t="e">
        <f>CONCATENATE(A235, VLOOKUP(B235,'TS Identification'!$A$3:$S$500, 15, FALSE))</f>
        <v>#N/A</v>
      </c>
    </row>
    <row r="236" spans="4:15" ht="28.5" customHeight="1" x14ac:dyDescent="0.25">
      <c r="D236" s="13" t="str">
        <f>IFERROR(VLOOKUP(C236,'Threat Event Catalog'!$A$4:$C$113,2,FALSE),"")</f>
        <v/>
      </c>
      <c r="O236" s="13" t="e">
        <f>CONCATENATE(A236, VLOOKUP(B236,'TS Identification'!$A$3:$S$500, 15, FALSE))</f>
        <v>#N/A</v>
      </c>
    </row>
    <row r="237" spans="4:15" ht="28.5" customHeight="1" x14ac:dyDescent="0.25">
      <c r="D237" s="13" t="str">
        <f>IFERROR(VLOOKUP(C237,'Threat Event Catalog'!$A$4:$C$113,2,FALSE),"")</f>
        <v/>
      </c>
      <c r="O237" s="13" t="e">
        <f>CONCATENATE(A237, VLOOKUP(B237,'TS Identification'!$A$3:$S$500, 15, FALSE))</f>
        <v>#N/A</v>
      </c>
    </row>
    <row r="238" spans="4:15" ht="28.5" customHeight="1" x14ac:dyDescent="0.25">
      <c r="D238" s="13" t="str">
        <f>IFERROR(VLOOKUP(C238,'Threat Event Catalog'!$A$4:$C$113,2,FALSE),"")</f>
        <v/>
      </c>
      <c r="O238" s="13" t="e">
        <f>CONCATENATE(A238, VLOOKUP(B238,'TS Identification'!$A$3:$S$500, 15, FALSE))</f>
        <v>#N/A</v>
      </c>
    </row>
    <row r="239" spans="4:15" ht="28.5" customHeight="1" x14ac:dyDescent="0.25">
      <c r="D239" s="13" t="str">
        <f>IFERROR(VLOOKUP(C239,'Threat Event Catalog'!$A$4:$C$113,2,FALSE),"")</f>
        <v/>
      </c>
      <c r="O239" s="13" t="e">
        <f>CONCATENATE(A239, VLOOKUP(B239,'TS Identification'!$A$3:$S$500, 15, FALSE))</f>
        <v>#N/A</v>
      </c>
    </row>
    <row r="240" spans="4:15" ht="28.5" customHeight="1" x14ac:dyDescent="0.25">
      <c r="D240" s="13" t="str">
        <f>IFERROR(VLOOKUP(C240,'Threat Event Catalog'!$A$4:$C$113,2,FALSE),"")</f>
        <v/>
      </c>
      <c r="O240" s="13" t="e">
        <f>CONCATENATE(A240, VLOOKUP(B240,'TS Identification'!$A$3:$S$500, 15, FALSE))</f>
        <v>#N/A</v>
      </c>
    </row>
    <row r="241" spans="4:15" ht="28.5" customHeight="1" x14ac:dyDescent="0.25">
      <c r="D241" s="13" t="str">
        <f>IFERROR(VLOOKUP(C241,'Threat Event Catalog'!$A$4:$C$113,2,FALSE),"")</f>
        <v/>
      </c>
      <c r="O241" s="13" t="e">
        <f>CONCATENATE(A241, VLOOKUP(B241,'TS Identification'!$A$3:$S$500, 15, FALSE))</f>
        <v>#N/A</v>
      </c>
    </row>
    <row r="242" spans="4:15" ht="28.5" customHeight="1" x14ac:dyDescent="0.25">
      <c r="D242" s="13" t="str">
        <f>IFERROR(VLOOKUP(C242,'Threat Event Catalog'!$A$4:$C$113,2,FALSE),"")</f>
        <v/>
      </c>
      <c r="O242" s="13" t="e">
        <f>CONCATENATE(A242, VLOOKUP(B242,'TS Identification'!$A$3:$S$500, 15, FALSE))</f>
        <v>#N/A</v>
      </c>
    </row>
    <row r="243" spans="4:15" ht="28.5" customHeight="1" x14ac:dyDescent="0.25">
      <c r="D243" s="13" t="str">
        <f>IFERROR(VLOOKUP(C243,'Threat Event Catalog'!$A$4:$C$113,2,FALSE),"")</f>
        <v/>
      </c>
      <c r="O243" s="13" t="e">
        <f>CONCATENATE(A243, VLOOKUP(B243,'TS Identification'!$A$3:$S$500, 15, FALSE))</f>
        <v>#N/A</v>
      </c>
    </row>
    <row r="244" spans="4:15" ht="28.5" customHeight="1" x14ac:dyDescent="0.25">
      <c r="D244" s="13" t="str">
        <f>IFERROR(VLOOKUP(C244,'Threat Event Catalog'!$A$4:$C$113,2,FALSE),"")</f>
        <v/>
      </c>
      <c r="O244" s="13" t="e">
        <f>CONCATENATE(A244, VLOOKUP(B244,'TS Identification'!$A$3:$S$500, 15, FALSE))</f>
        <v>#N/A</v>
      </c>
    </row>
    <row r="245" spans="4:15" ht="28.5" customHeight="1" x14ac:dyDescent="0.25">
      <c r="D245" s="13" t="str">
        <f>IFERROR(VLOOKUP(C245,'Threat Event Catalog'!$A$4:$C$113,2,FALSE),"")</f>
        <v/>
      </c>
      <c r="O245" s="13" t="e">
        <f>CONCATENATE(A245, VLOOKUP(B245,'TS Identification'!$A$3:$S$500, 15, FALSE))</f>
        <v>#N/A</v>
      </c>
    </row>
    <row r="246" spans="4:15" ht="28.5" customHeight="1" x14ac:dyDescent="0.25">
      <c r="D246" s="13" t="str">
        <f>IFERROR(VLOOKUP(C246,'Threat Event Catalog'!$A$4:$C$113,2,FALSE),"")</f>
        <v/>
      </c>
      <c r="O246" s="13" t="e">
        <f>CONCATENATE(A246, VLOOKUP(B246,'TS Identification'!$A$3:$S$500, 15, FALSE))</f>
        <v>#N/A</v>
      </c>
    </row>
    <row r="247" spans="4:15" ht="28.5" customHeight="1" x14ac:dyDescent="0.25">
      <c r="D247" s="13" t="str">
        <f>IFERROR(VLOOKUP(C247,'Threat Event Catalog'!$A$4:$C$113,2,FALSE),"")</f>
        <v/>
      </c>
      <c r="O247" s="13" t="e">
        <f>CONCATENATE(A247, VLOOKUP(B247,'TS Identification'!$A$3:$S$500, 15, FALSE))</f>
        <v>#N/A</v>
      </c>
    </row>
    <row r="248" spans="4:15" ht="28.5" customHeight="1" x14ac:dyDescent="0.25">
      <c r="D248" s="13" t="str">
        <f>IFERROR(VLOOKUP(C248,'Threat Event Catalog'!$A$4:$C$113,2,FALSE),"")</f>
        <v/>
      </c>
      <c r="O248" s="13" t="e">
        <f>CONCATENATE(A248, VLOOKUP(B248,'TS Identification'!$A$3:$S$500, 15, FALSE))</f>
        <v>#N/A</v>
      </c>
    </row>
    <row r="249" spans="4:15" ht="28.5" customHeight="1" x14ac:dyDescent="0.25">
      <c r="D249" s="13" t="str">
        <f>IFERROR(VLOOKUP(C249,'Threat Event Catalog'!$A$4:$C$113,2,FALSE),"")</f>
        <v/>
      </c>
      <c r="O249" s="13" t="e">
        <f>CONCATENATE(A249, VLOOKUP(B249,'TS Identification'!$A$3:$S$500, 15, FALSE))</f>
        <v>#N/A</v>
      </c>
    </row>
    <row r="250" spans="4:15" ht="28.5" customHeight="1" x14ac:dyDescent="0.25">
      <c r="D250" s="13" t="str">
        <f>IFERROR(VLOOKUP(C250,'Threat Event Catalog'!$A$4:$C$113,2,FALSE),"")</f>
        <v/>
      </c>
      <c r="O250" s="13" t="e">
        <f>CONCATENATE(A250, VLOOKUP(B250,'TS Identification'!$A$3:$S$500, 15, FALSE))</f>
        <v>#N/A</v>
      </c>
    </row>
    <row r="251" spans="4:15" ht="28.5" customHeight="1" x14ac:dyDescent="0.25">
      <c r="D251" s="13" t="str">
        <f>IFERROR(VLOOKUP(C251,'Threat Event Catalog'!$A$4:$C$113,2,FALSE),"")</f>
        <v/>
      </c>
      <c r="O251" s="13" t="e">
        <f>CONCATENATE(A251, VLOOKUP(B251,'TS Identification'!$A$3:$S$500, 15, FALSE))</f>
        <v>#N/A</v>
      </c>
    </row>
    <row r="252" spans="4:15" ht="28.5" customHeight="1" x14ac:dyDescent="0.25">
      <c r="D252" s="13" t="str">
        <f>IFERROR(VLOOKUP(C252,'Threat Event Catalog'!$A$4:$C$113,2,FALSE),"")</f>
        <v/>
      </c>
      <c r="O252" s="13" t="e">
        <f>CONCATENATE(A252, VLOOKUP(B252,'TS Identification'!$A$3:$S$500, 15, FALSE))</f>
        <v>#N/A</v>
      </c>
    </row>
    <row r="253" spans="4:15" ht="28.5" customHeight="1" x14ac:dyDescent="0.25">
      <c r="D253" s="13" t="str">
        <f>IFERROR(VLOOKUP(C253,'Threat Event Catalog'!$A$4:$C$113,2,FALSE),"")</f>
        <v/>
      </c>
      <c r="O253" s="13" t="e">
        <f>CONCATENATE(A253, VLOOKUP(B253,'TS Identification'!$A$3:$S$500, 15, FALSE))</f>
        <v>#N/A</v>
      </c>
    </row>
    <row r="254" spans="4:15" ht="28.5" customHeight="1" x14ac:dyDescent="0.25">
      <c r="D254" s="13" t="str">
        <f>IFERROR(VLOOKUP(C254,'Threat Event Catalog'!$A$4:$C$113,2,FALSE),"")</f>
        <v/>
      </c>
      <c r="O254" s="13" t="e">
        <f>CONCATENATE(A254, VLOOKUP(B254,'TS Identification'!$A$3:$S$500, 15, FALSE))</f>
        <v>#N/A</v>
      </c>
    </row>
    <row r="255" spans="4:15" ht="28.5" customHeight="1" x14ac:dyDescent="0.25">
      <c r="D255" s="13" t="str">
        <f>IFERROR(VLOOKUP(C255,'Threat Event Catalog'!$A$4:$C$113,2,FALSE),"")</f>
        <v/>
      </c>
      <c r="O255" s="13" t="e">
        <f>CONCATENATE(A255, VLOOKUP(B255,'TS Identification'!$A$3:$S$500, 15, FALSE))</f>
        <v>#N/A</v>
      </c>
    </row>
    <row r="256" spans="4:15" ht="28.5" customHeight="1" x14ac:dyDescent="0.25">
      <c r="D256" s="13" t="str">
        <f>IFERROR(VLOOKUP(C256,'Threat Event Catalog'!$A$4:$C$113,2,FALSE),"")</f>
        <v/>
      </c>
      <c r="O256" s="13" t="e">
        <f>CONCATENATE(A256, VLOOKUP(B256,'TS Identification'!$A$3:$S$500, 15, FALSE))</f>
        <v>#N/A</v>
      </c>
    </row>
    <row r="257" spans="4:15" ht="28.5" customHeight="1" x14ac:dyDescent="0.25">
      <c r="D257" s="13" t="str">
        <f>IFERROR(VLOOKUP(C257,'Threat Event Catalog'!$A$4:$C$113,2,FALSE),"")</f>
        <v/>
      </c>
      <c r="O257" s="13" t="e">
        <f>CONCATENATE(A257, VLOOKUP(B257,'TS Identification'!$A$3:$S$500, 15, FALSE))</f>
        <v>#N/A</v>
      </c>
    </row>
    <row r="258" spans="4:15" ht="28.5" customHeight="1" x14ac:dyDescent="0.25">
      <c r="D258" s="13" t="str">
        <f>IFERROR(VLOOKUP(C258,'Threat Event Catalog'!$A$4:$C$113,2,FALSE),"")</f>
        <v/>
      </c>
      <c r="O258" s="13" t="e">
        <f>CONCATENATE(A258, VLOOKUP(B258,'TS Identification'!$A$3:$S$500, 15, FALSE))</f>
        <v>#N/A</v>
      </c>
    </row>
    <row r="259" spans="4:15" ht="28.5" customHeight="1" x14ac:dyDescent="0.25">
      <c r="D259" s="13" t="str">
        <f>IFERROR(VLOOKUP(C259,'Threat Event Catalog'!$A$4:$C$113,2,FALSE),"")</f>
        <v/>
      </c>
      <c r="O259" s="13" t="e">
        <f>CONCATENATE(A259, VLOOKUP(B259,'TS Identification'!$A$3:$S$500, 15, FALSE))</f>
        <v>#N/A</v>
      </c>
    </row>
    <row r="260" spans="4:15" ht="28.5" customHeight="1" x14ac:dyDescent="0.25">
      <c r="D260" s="13" t="str">
        <f>IFERROR(VLOOKUP(C260,'Threat Event Catalog'!$A$4:$C$113,2,FALSE),"")</f>
        <v/>
      </c>
      <c r="O260" s="13" t="e">
        <f>CONCATENATE(A260, VLOOKUP(B260,'TS Identification'!$A$3:$S$500, 15, FALSE))</f>
        <v>#N/A</v>
      </c>
    </row>
    <row r="261" spans="4:15" ht="28.5" customHeight="1" x14ac:dyDescent="0.25">
      <c r="D261" s="13" t="str">
        <f>IFERROR(VLOOKUP(C261,'Threat Event Catalog'!$A$4:$C$113,2,FALSE),"")</f>
        <v/>
      </c>
      <c r="O261" s="13" t="e">
        <f>CONCATENATE(A261, VLOOKUP(B261,'TS Identification'!$A$3:$S$500, 15, FALSE))</f>
        <v>#N/A</v>
      </c>
    </row>
    <row r="262" spans="4:15" ht="28.5" customHeight="1" x14ac:dyDescent="0.25">
      <c r="D262" s="13" t="str">
        <f>IFERROR(VLOOKUP(C262,'Threat Event Catalog'!$A$4:$C$113,2,FALSE),"")</f>
        <v/>
      </c>
      <c r="O262" s="13" t="e">
        <f>CONCATENATE(A262, VLOOKUP(B262,'TS Identification'!$A$3:$S$500, 15, FALSE))</f>
        <v>#N/A</v>
      </c>
    </row>
    <row r="263" spans="4:15" ht="28.5" customHeight="1" x14ac:dyDescent="0.25">
      <c r="D263" s="13" t="str">
        <f>IFERROR(VLOOKUP(C263,'Threat Event Catalog'!$A$4:$C$113,2,FALSE),"")</f>
        <v/>
      </c>
      <c r="O263" s="13" t="e">
        <f>CONCATENATE(A263, VLOOKUP(B263,'TS Identification'!$A$3:$S$500, 15, FALSE))</f>
        <v>#N/A</v>
      </c>
    </row>
    <row r="264" spans="4:15" ht="28.5" customHeight="1" x14ac:dyDescent="0.25">
      <c r="D264" s="13" t="str">
        <f>IFERROR(VLOOKUP(C264,'Threat Event Catalog'!$A$4:$C$113,2,FALSE),"")</f>
        <v/>
      </c>
      <c r="O264" s="13" t="e">
        <f>CONCATENATE(A264, VLOOKUP(B264,'TS Identification'!$A$3:$S$500, 15, FALSE))</f>
        <v>#N/A</v>
      </c>
    </row>
    <row r="265" spans="4:15" ht="28.5" customHeight="1" x14ac:dyDescent="0.25">
      <c r="D265" s="13" t="str">
        <f>IFERROR(VLOOKUP(C265,'Threat Event Catalog'!$A$4:$C$113,2,FALSE),"")</f>
        <v/>
      </c>
      <c r="O265" s="13" t="e">
        <f>CONCATENATE(A265, VLOOKUP(B265,'TS Identification'!$A$3:$S$500, 15, FALSE))</f>
        <v>#N/A</v>
      </c>
    </row>
    <row r="266" spans="4:15" ht="28.5" customHeight="1" x14ac:dyDescent="0.25">
      <c r="D266" s="13" t="str">
        <f>IFERROR(VLOOKUP(C266,'Threat Event Catalog'!$A$4:$C$113,2,FALSE),"")</f>
        <v/>
      </c>
      <c r="O266" s="13" t="e">
        <f>CONCATENATE(A266, VLOOKUP(B266,'TS Identification'!$A$3:$S$500, 15, FALSE))</f>
        <v>#N/A</v>
      </c>
    </row>
    <row r="267" spans="4:15" ht="28.5" customHeight="1" x14ac:dyDescent="0.25">
      <c r="D267" s="13" t="str">
        <f>IFERROR(VLOOKUP(C267,'Threat Event Catalog'!$A$4:$C$113,2,FALSE),"")</f>
        <v/>
      </c>
      <c r="O267" s="13" t="e">
        <f>CONCATENATE(A267, VLOOKUP(B267,'TS Identification'!$A$3:$S$500, 15, FALSE))</f>
        <v>#N/A</v>
      </c>
    </row>
    <row r="268" spans="4:15" ht="28.5" customHeight="1" x14ac:dyDescent="0.25">
      <c r="D268" s="13" t="str">
        <f>IFERROR(VLOOKUP(C268,'Threat Event Catalog'!$A$4:$C$113,2,FALSE),"")</f>
        <v/>
      </c>
      <c r="O268" s="13" t="e">
        <f>CONCATENATE(A268, VLOOKUP(B268,'TS Identification'!$A$3:$S$500, 15, FALSE))</f>
        <v>#N/A</v>
      </c>
    </row>
    <row r="269" spans="4:15" ht="28.5" customHeight="1" x14ac:dyDescent="0.25">
      <c r="D269" s="13" t="str">
        <f>IFERROR(VLOOKUP(C269,'Threat Event Catalog'!$A$4:$C$113,2,FALSE),"")</f>
        <v/>
      </c>
      <c r="O269" s="13" t="e">
        <f>CONCATENATE(A269, VLOOKUP(B269,'TS Identification'!$A$3:$S$500, 15, FALSE))</f>
        <v>#N/A</v>
      </c>
    </row>
    <row r="270" spans="4:15" ht="28.5" customHeight="1" x14ac:dyDescent="0.25">
      <c r="D270" s="13" t="str">
        <f>IFERROR(VLOOKUP(C270,'Threat Event Catalog'!$A$4:$C$113,2,FALSE),"")</f>
        <v/>
      </c>
      <c r="O270" s="13" t="e">
        <f>CONCATENATE(A270, VLOOKUP(B270,'TS Identification'!$A$3:$S$500, 15, FALSE))</f>
        <v>#N/A</v>
      </c>
    </row>
    <row r="271" spans="4:15" ht="28.5" customHeight="1" x14ac:dyDescent="0.25">
      <c r="D271" s="13" t="str">
        <f>IFERROR(VLOOKUP(C271,'Threat Event Catalog'!$A$4:$C$113,2,FALSE),"")</f>
        <v/>
      </c>
      <c r="O271" s="13" t="e">
        <f>CONCATENATE(A271, VLOOKUP(B271,'TS Identification'!$A$3:$S$500, 15, FALSE))</f>
        <v>#N/A</v>
      </c>
    </row>
    <row r="272" spans="4:15" ht="28.5" customHeight="1" x14ac:dyDescent="0.25">
      <c r="D272" s="13" t="str">
        <f>IFERROR(VLOOKUP(C272,'Threat Event Catalog'!$A$4:$C$113,2,FALSE),"")</f>
        <v/>
      </c>
      <c r="O272" s="13" t="e">
        <f>CONCATENATE(A272, VLOOKUP(B272,'TS Identification'!$A$3:$S$500, 15, FALSE))</f>
        <v>#N/A</v>
      </c>
    </row>
    <row r="273" spans="4:15" ht="28.5" customHeight="1" x14ac:dyDescent="0.25">
      <c r="D273" s="13" t="str">
        <f>IFERROR(VLOOKUP(C273,'Threat Event Catalog'!$A$4:$C$113,2,FALSE),"")</f>
        <v/>
      </c>
      <c r="O273" s="13" t="e">
        <f>CONCATENATE(A273, VLOOKUP(B273,'TS Identification'!$A$3:$S$500, 15, FALSE))</f>
        <v>#N/A</v>
      </c>
    </row>
    <row r="274" spans="4:15" ht="28.5" customHeight="1" x14ac:dyDescent="0.25">
      <c r="D274" s="13" t="str">
        <f>IFERROR(VLOOKUP(C274,'Threat Event Catalog'!$A$4:$C$113,2,FALSE),"")</f>
        <v/>
      </c>
      <c r="O274" s="13" t="e">
        <f>CONCATENATE(A274, VLOOKUP(B274,'TS Identification'!$A$3:$S$500, 15, FALSE))</f>
        <v>#N/A</v>
      </c>
    </row>
    <row r="275" spans="4:15" ht="28.5" customHeight="1" x14ac:dyDescent="0.25">
      <c r="D275" s="13" t="str">
        <f>IFERROR(VLOOKUP(C275,'Threat Event Catalog'!$A$4:$C$113,2,FALSE),"")</f>
        <v/>
      </c>
      <c r="O275" s="13" t="e">
        <f>CONCATENATE(A275, VLOOKUP(B275,'TS Identification'!$A$3:$S$500, 15, FALSE))</f>
        <v>#N/A</v>
      </c>
    </row>
    <row r="276" spans="4:15" ht="28.5" customHeight="1" x14ac:dyDescent="0.25">
      <c r="D276" s="13" t="str">
        <f>IFERROR(VLOOKUP(C276,'Threat Event Catalog'!$A$4:$C$113,2,FALSE),"")</f>
        <v/>
      </c>
      <c r="O276" s="13" t="e">
        <f>CONCATENATE(A276, VLOOKUP(B276,'TS Identification'!$A$3:$S$500, 15, FALSE))</f>
        <v>#N/A</v>
      </c>
    </row>
    <row r="277" spans="4:15" ht="28.5" customHeight="1" x14ac:dyDescent="0.25">
      <c r="D277" s="13" t="str">
        <f>IFERROR(VLOOKUP(C277,'Threat Event Catalog'!$A$4:$C$113,2,FALSE),"")</f>
        <v/>
      </c>
      <c r="O277" s="13" t="e">
        <f>CONCATENATE(A277, VLOOKUP(B277,'TS Identification'!$A$3:$S$500, 15, FALSE))</f>
        <v>#N/A</v>
      </c>
    </row>
    <row r="278" spans="4:15" ht="28.5" customHeight="1" x14ac:dyDescent="0.25">
      <c r="D278" s="13" t="str">
        <f>IFERROR(VLOOKUP(C278,'Threat Event Catalog'!$A$4:$C$113,2,FALSE),"")</f>
        <v/>
      </c>
      <c r="O278" s="13" t="e">
        <f>CONCATENATE(A278, VLOOKUP(B278,'TS Identification'!$A$3:$S$500, 15, FALSE))</f>
        <v>#N/A</v>
      </c>
    </row>
    <row r="279" spans="4:15" ht="28.5" customHeight="1" x14ac:dyDescent="0.25">
      <c r="D279" s="13" t="str">
        <f>IFERROR(VLOOKUP(C279,'Threat Event Catalog'!$A$4:$C$113,2,FALSE),"")</f>
        <v/>
      </c>
      <c r="O279" s="13" t="e">
        <f>CONCATENATE(A279, VLOOKUP(B279,'TS Identification'!$A$3:$S$500, 15, FALSE))</f>
        <v>#N/A</v>
      </c>
    </row>
    <row r="280" spans="4:15" ht="28.5" customHeight="1" x14ac:dyDescent="0.25">
      <c r="D280" s="13" t="str">
        <f>IFERROR(VLOOKUP(C280,'Threat Event Catalog'!$A$4:$C$113,2,FALSE),"")</f>
        <v/>
      </c>
      <c r="O280" s="13" t="e">
        <f>CONCATENATE(A280, VLOOKUP(B280,'TS Identification'!$A$3:$S$500, 15, FALSE))</f>
        <v>#N/A</v>
      </c>
    </row>
    <row r="281" spans="4:15" ht="28.5" customHeight="1" x14ac:dyDescent="0.25">
      <c r="D281" s="13" t="str">
        <f>IFERROR(VLOOKUP(C281,'Threat Event Catalog'!$A$4:$C$113,2,FALSE),"")</f>
        <v/>
      </c>
      <c r="O281" s="13" t="e">
        <f>CONCATENATE(A281, VLOOKUP(B281,'TS Identification'!$A$3:$S$500, 15, FALSE))</f>
        <v>#N/A</v>
      </c>
    </row>
    <row r="282" spans="4:15" ht="28.5" customHeight="1" x14ac:dyDescent="0.25">
      <c r="D282" s="13" t="str">
        <f>IFERROR(VLOOKUP(C282,'Threat Event Catalog'!$A$4:$C$113,2,FALSE),"")</f>
        <v/>
      </c>
      <c r="O282" s="13" t="e">
        <f>CONCATENATE(A282, VLOOKUP(B282,'TS Identification'!$A$3:$S$500, 15, FALSE))</f>
        <v>#N/A</v>
      </c>
    </row>
    <row r="283" spans="4:15" ht="28.5" customHeight="1" x14ac:dyDescent="0.25">
      <c r="D283" s="13" t="str">
        <f>IFERROR(VLOOKUP(C283,'Threat Event Catalog'!$A$4:$C$113,2,FALSE),"")</f>
        <v/>
      </c>
      <c r="O283" s="13" t="e">
        <f>CONCATENATE(A283, VLOOKUP(B283,'TS Identification'!$A$3:$S$500, 15, FALSE))</f>
        <v>#N/A</v>
      </c>
    </row>
    <row r="284" spans="4:15" ht="28.5" customHeight="1" x14ac:dyDescent="0.25">
      <c r="D284" s="13" t="str">
        <f>IFERROR(VLOOKUP(C284,'Threat Event Catalog'!$A$4:$C$113,2,FALSE),"")</f>
        <v/>
      </c>
      <c r="O284" s="13" t="e">
        <f>CONCATENATE(A284, VLOOKUP(B284,'TS Identification'!$A$3:$S$500, 15, FALSE))</f>
        <v>#N/A</v>
      </c>
    </row>
    <row r="285" spans="4:15" ht="28.5" customHeight="1" x14ac:dyDescent="0.25">
      <c r="D285" s="13" t="str">
        <f>IFERROR(VLOOKUP(C285,'Threat Event Catalog'!$A$4:$C$113,2,FALSE),"")</f>
        <v/>
      </c>
      <c r="O285" s="13" t="e">
        <f>CONCATENATE(A285, VLOOKUP(B285,'TS Identification'!$A$3:$S$500, 15, FALSE))</f>
        <v>#N/A</v>
      </c>
    </row>
    <row r="286" spans="4:15" ht="28.5" customHeight="1" x14ac:dyDescent="0.25">
      <c r="D286" s="13" t="str">
        <f>IFERROR(VLOOKUP(C286,'Threat Event Catalog'!$A$4:$C$113,2,FALSE),"")</f>
        <v/>
      </c>
      <c r="O286" s="13" t="e">
        <f>CONCATENATE(A286, VLOOKUP(B286,'TS Identification'!$A$3:$S$500, 15, FALSE))</f>
        <v>#N/A</v>
      </c>
    </row>
    <row r="287" spans="4:15" ht="28.5" customHeight="1" x14ac:dyDescent="0.25">
      <c r="D287" s="13" t="str">
        <f>IFERROR(VLOOKUP(C287,'Threat Event Catalog'!$A$4:$C$113,2,FALSE),"")</f>
        <v/>
      </c>
      <c r="O287" s="13" t="e">
        <f>CONCATENATE(A287, VLOOKUP(B287,'TS Identification'!$A$3:$S$500, 15, FALSE))</f>
        <v>#N/A</v>
      </c>
    </row>
    <row r="288" spans="4:15" ht="28.5" customHeight="1" x14ac:dyDescent="0.25">
      <c r="D288" s="13" t="str">
        <f>IFERROR(VLOOKUP(C288,'Threat Event Catalog'!$A$4:$C$113,2,FALSE),"")</f>
        <v/>
      </c>
      <c r="O288" s="13" t="e">
        <f>CONCATENATE(A288, VLOOKUP(B288,'TS Identification'!$A$3:$S$500, 15, FALSE))</f>
        <v>#N/A</v>
      </c>
    </row>
    <row r="289" spans="4:15" ht="28.5" customHeight="1" x14ac:dyDescent="0.25">
      <c r="D289" s="13" t="str">
        <f>IFERROR(VLOOKUP(C289,'Threat Event Catalog'!$A$4:$C$113,2,FALSE),"")</f>
        <v/>
      </c>
      <c r="O289" s="13" t="e">
        <f>CONCATENATE(A289, VLOOKUP(B289,'TS Identification'!$A$3:$S$500, 15, FALSE))</f>
        <v>#N/A</v>
      </c>
    </row>
    <row r="290" spans="4:15" ht="28.5" customHeight="1" x14ac:dyDescent="0.25">
      <c r="D290" s="13" t="str">
        <f>IFERROR(VLOOKUP(C290,'Threat Event Catalog'!$A$4:$C$113,2,FALSE),"")</f>
        <v/>
      </c>
      <c r="O290" s="13" t="e">
        <f>CONCATENATE(A290, VLOOKUP(B290,'TS Identification'!$A$3:$S$500, 15, FALSE))</f>
        <v>#N/A</v>
      </c>
    </row>
    <row r="291" spans="4:15" ht="28.5" customHeight="1" x14ac:dyDescent="0.25">
      <c r="D291" s="13" t="str">
        <f>IFERROR(VLOOKUP(C291,'Threat Event Catalog'!$A$4:$C$113,2,FALSE),"")</f>
        <v/>
      </c>
      <c r="O291" s="13" t="e">
        <f>CONCATENATE(A291, VLOOKUP(B291,'TS Identification'!$A$3:$S$500, 15, FALSE))</f>
        <v>#N/A</v>
      </c>
    </row>
    <row r="292" spans="4:15" ht="28.5" customHeight="1" x14ac:dyDescent="0.25">
      <c r="D292" s="13" t="str">
        <f>IFERROR(VLOOKUP(C292,'Threat Event Catalog'!$A$4:$C$113,2,FALSE),"")</f>
        <v/>
      </c>
      <c r="O292" s="13" t="e">
        <f>CONCATENATE(A292, VLOOKUP(B292,'TS Identification'!$A$3:$S$500, 15, FALSE))</f>
        <v>#N/A</v>
      </c>
    </row>
    <row r="293" spans="4:15" ht="28.5" customHeight="1" x14ac:dyDescent="0.25">
      <c r="D293" s="13" t="str">
        <f>IFERROR(VLOOKUP(C293,'Threat Event Catalog'!$A$4:$C$113,2,FALSE),"")</f>
        <v/>
      </c>
      <c r="O293" s="13" t="e">
        <f>CONCATENATE(A293, VLOOKUP(B293,'TS Identification'!$A$3:$S$500, 15, FALSE))</f>
        <v>#N/A</v>
      </c>
    </row>
    <row r="294" spans="4:15" ht="28.5" customHeight="1" x14ac:dyDescent="0.25">
      <c r="D294" s="13" t="str">
        <f>IFERROR(VLOOKUP(C294,'Threat Event Catalog'!$A$4:$C$113,2,FALSE),"")</f>
        <v/>
      </c>
      <c r="O294" s="13" t="e">
        <f>CONCATENATE(A294, VLOOKUP(B294,'TS Identification'!$A$3:$S$500, 15, FALSE))</f>
        <v>#N/A</v>
      </c>
    </row>
    <row r="295" spans="4:15" ht="28.5" customHeight="1" x14ac:dyDescent="0.25">
      <c r="D295" s="13" t="str">
        <f>IFERROR(VLOOKUP(C295,'Threat Event Catalog'!$A$4:$C$113,2,FALSE),"")</f>
        <v/>
      </c>
      <c r="O295" s="13" t="e">
        <f>CONCATENATE(A295, VLOOKUP(B295,'TS Identification'!$A$3:$S$500, 15, FALSE))</f>
        <v>#N/A</v>
      </c>
    </row>
    <row r="296" spans="4:15" ht="28.5" customHeight="1" x14ac:dyDescent="0.25">
      <c r="D296" s="13" t="str">
        <f>IFERROR(VLOOKUP(C296,'Threat Event Catalog'!$A$4:$C$113,2,FALSE),"")</f>
        <v/>
      </c>
      <c r="O296" s="13" t="e">
        <f>CONCATENATE(A296, VLOOKUP(B296,'TS Identification'!$A$3:$S$500, 15, FALSE))</f>
        <v>#N/A</v>
      </c>
    </row>
    <row r="297" spans="4:15" ht="28.5" customHeight="1" x14ac:dyDescent="0.25">
      <c r="D297" s="13" t="str">
        <f>IFERROR(VLOOKUP(C297,'Threat Event Catalog'!$A$4:$C$113,2,FALSE),"")</f>
        <v/>
      </c>
      <c r="O297" s="13" t="e">
        <f>CONCATENATE(A297, VLOOKUP(B297,'TS Identification'!$A$3:$S$500, 15, FALSE))</f>
        <v>#N/A</v>
      </c>
    </row>
    <row r="298" spans="4:15" ht="28.5" customHeight="1" x14ac:dyDescent="0.25">
      <c r="D298" s="13" t="str">
        <f>IFERROR(VLOOKUP(C298,'Threat Event Catalog'!$A$4:$C$113,2,FALSE),"")</f>
        <v/>
      </c>
      <c r="O298" s="13" t="e">
        <f>CONCATENATE(A298, VLOOKUP(B298,'TS Identification'!$A$3:$S$500, 15, FALSE))</f>
        <v>#N/A</v>
      </c>
    </row>
    <row r="299" spans="4:15" ht="28.5" customHeight="1" x14ac:dyDescent="0.25">
      <c r="D299" s="13" t="str">
        <f>IFERROR(VLOOKUP(C299,'Threat Event Catalog'!$A$4:$C$113,2,FALSE),"")</f>
        <v/>
      </c>
      <c r="O299" s="13" t="e">
        <f>CONCATENATE(A299, VLOOKUP(B299,'TS Identification'!$A$3:$S$500, 15, FALSE))</f>
        <v>#N/A</v>
      </c>
    </row>
    <row r="300" spans="4:15" ht="28.5" customHeight="1" x14ac:dyDescent="0.25">
      <c r="D300" s="13" t="str">
        <f>IFERROR(VLOOKUP(C300,'Threat Event Catalog'!$A$4:$C$113,2,FALSE),"")</f>
        <v/>
      </c>
      <c r="O300" s="13" t="e">
        <f>CONCATENATE(A300, VLOOKUP(B300,'TS Identification'!$A$3:$S$500, 15, FALSE))</f>
        <v>#N/A</v>
      </c>
    </row>
    <row r="301" spans="4:15" ht="28.5" customHeight="1" x14ac:dyDescent="0.25">
      <c r="D301" s="13" t="str">
        <f>IFERROR(VLOOKUP(C301,'Threat Event Catalog'!$A$4:$C$113,2,FALSE),"")</f>
        <v/>
      </c>
      <c r="O301" s="13" t="e">
        <f>CONCATENATE(A301, VLOOKUP(B301,'TS Identification'!$A$3:$S$500, 15, FALSE))</f>
        <v>#N/A</v>
      </c>
    </row>
    <row r="302" spans="4:15" ht="28.5" customHeight="1" x14ac:dyDescent="0.25">
      <c r="D302" s="13" t="str">
        <f>IFERROR(VLOOKUP(C302,'Threat Event Catalog'!$A$4:$C$113,2,FALSE),"")</f>
        <v/>
      </c>
      <c r="O302" s="13" t="e">
        <f>CONCATENATE(A302, VLOOKUP(B302,'TS Identification'!$A$3:$S$500, 15, FALSE))</f>
        <v>#N/A</v>
      </c>
    </row>
    <row r="303" spans="4:15" ht="28.5" customHeight="1" x14ac:dyDescent="0.25">
      <c r="D303" s="13" t="str">
        <f>IFERROR(VLOOKUP(C303,'Threat Event Catalog'!$A$4:$C$113,2,FALSE),"")</f>
        <v/>
      </c>
      <c r="O303" s="13" t="e">
        <f>CONCATENATE(A303, VLOOKUP(B303,'TS Identification'!$A$3:$S$500, 15, FALSE))</f>
        <v>#N/A</v>
      </c>
    </row>
    <row r="304" spans="4:15" ht="28.5" customHeight="1" x14ac:dyDescent="0.25">
      <c r="D304" s="13" t="str">
        <f>IFERROR(VLOOKUP(C304,'Threat Event Catalog'!$A$4:$C$113,2,FALSE),"")</f>
        <v/>
      </c>
      <c r="O304" s="13" t="e">
        <f>CONCATENATE(A304, VLOOKUP(B304,'TS Identification'!$A$3:$S$500, 15, FALSE))</f>
        <v>#N/A</v>
      </c>
    </row>
    <row r="305" spans="4:15" ht="28.5" customHeight="1" x14ac:dyDescent="0.25">
      <c r="D305" s="13" t="str">
        <f>IFERROR(VLOOKUP(C305,'Threat Event Catalog'!$A$4:$C$113,2,FALSE),"")</f>
        <v/>
      </c>
      <c r="O305" s="13" t="e">
        <f>CONCATENATE(A305, VLOOKUP(B305,'TS Identification'!$A$3:$S$500, 15, FALSE))</f>
        <v>#N/A</v>
      </c>
    </row>
    <row r="306" spans="4:15" ht="28.5" customHeight="1" x14ac:dyDescent="0.25">
      <c r="D306" s="13" t="str">
        <f>IFERROR(VLOOKUP(C306,'Threat Event Catalog'!$A$4:$C$113,2,FALSE),"")</f>
        <v/>
      </c>
      <c r="O306" s="13" t="e">
        <f>CONCATENATE(A306, VLOOKUP(B306,'TS Identification'!$A$3:$S$500, 15, FALSE))</f>
        <v>#N/A</v>
      </c>
    </row>
    <row r="307" spans="4:15" ht="28.5" customHeight="1" x14ac:dyDescent="0.25">
      <c r="D307" s="13" t="str">
        <f>IFERROR(VLOOKUP(C307,'Threat Event Catalog'!$A$4:$C$113,2,FALSE),"")</f>
        <v/>
      </c>
      <c r="O307" s="13" t="e">
        <f>CONCATENATE(A307, VLOOKUP(B307,'TS Identification'!$A$3:$S$500, 15, FALSE))</f>
        <v>#N/A</v>
      </c>
    </row>
    <row r="308" spans="4:15" ht="28.5" customHeight="1" x14ac:dyDescent="0.25">
      <c r="D308" s="13" t="str">
        <f>IFERROR(VLOOKUP(C308,'Threat Event Catalog'!$A$4:$C$113,2,FALSE),"")</f>
        <v/>
      </c>
      <c r="O308" s="13" t="e">
        <f>CONCATENATE(A308, VLOOKUP(B308,'TS Identification'!$A$3:$S$500, 15, FALSE))</f>
        <v>#N/A</v>
      </c>
    </row>
    <row r="309" spans="4:15" ht="28.5" customHeight="1" x14ac:dyDescent="0.25">
      <c r="D309" s="13" t="str">
        <f>IFERROR(VLOOKUP(C309,'Threat Event Catalog'!$A$4:$C$113,2,FALSE),"")</f>
        <v/>
      </c>
      <c r="O309" s="13" t="e">
        <f>CONCATENATE(A309, VLOOKUP(B309,'TS Identification'!$A$3:$S$500, 15, FALSE))</f>
        <v>#N/A</v>
      </c>
    </row>
    <row r="310" spans="4:15" ht="28.5" customHeight="1" x14ac:dyDescent="0.25">
      <c r="D310" s="13" t="str">
        <f>IFERROR(VLOOKUP(C310,'Threat Event Catalog'!$A$4:$C$113,2,FALSE),"")</f>
        <v/>
      </c>
      <c r="O310" s="13" t="e">
        <f>CONCATENATE(A310, VLOOKUP(B310,'TS Identification'!$A$3:$S$500, 15, FALSE))</f>
        <v>#N/A</v>
      </c>
    </row>
    <row r="311" spans="4:15" ht="28.5" customHeight="1" x14ac:dyDescent="0.25">
      <c r="D311" s="13" t="str">
        <f>IFERROR(VLOOKUP(C311,'Threat Event Catalog'!$A$4:$C$113,2,FALSE),"")</f>
        <v/>
      </c>
      <c r="O311" s="13" t="e">
        <f>CONCATENATE(A311, VLOOKUP(B311,'TS Identification'!$A$3:$S$500, 15, FALSE))</f>
        <v>#N/A</v>
      </c>
    </row>
    <row r="312" spans="4:15" ht="28.5" customHeight="1" x14ac:dyDescent="0.25">
      <c r="D312" s="13" t="str">
        <f>IFERROR(VLOOKUP(C312,'Threat Event Catalog'!$A$4:$C$113,2,FALSE),"")</f>
        <v/>
      </c>
      <c r="O312" s="13" t="e">
        <f>CONCATENATE(A312, VLOOKUP(B312,'TS Identification'!$A$3:$S$500, 15, FALSE))</f>
        <v>#N/A</v>
      </c>
    </row>
    <row r="313" spans="4:15" ht="28.5" customHeight="1" x14ac:dyDescent="0.25">
      <c r="D313" s="13" t="str">
        <f>IFERROR(VLOOKUP(C313,'Threat Event Catalog'!$A$4:$C$113,2,FALSE),"")</f>
        <v/>
      </c>
      <c r="O313" s="13" t="e">
        <f>CONCATENATE(A313, VLOOKUP(B313,'TS Identification'!$A$3:$S$500, 15, FALSE))</f>
        <v>#N/A</v>
      </c>
    </row>
    <row r="314" spans="4:15" ht="28.5" customHeight="1" x14ac:dyDescent="0.25">
      <c r="D314" s="13" t="str">
        <f>IFERROR(VLOOKUP(C314,'Threat Event Catalog'!$A$4:$C$113,2,FALSE),"")</f>
        <v/>
      </c>
      <c r="O314" s="13" t="e">
        <f>CONCATENATE(A314, VLOOKUP(B314,'TS Identification'!$A$3:$S$500, 15, FALSE))</f>
        <v>#N/A</v>
      </c>
    </row>
    <row r="315" spans="4:15" ht="28.5" customHeight="1" x14ac:dyDescent="0.25">
      <c r="D315" s="13" t="str">
        <f>IFERROR(VLOOKUP(C315,'Threat Event Catalog'!$A$4:$C$113,2,FALSE),"")</f>
        <v/>
      </c>
      <c r="O315" s="13" t="e">
        <f>CONCATENATE(A315, VLOOKUP(B315,'TS Identification'!$A$3:$S$500, 15, FALSE))</f>
        <v>#N/A</v>
      </c>
    </row>
    <row r="316" spans="4:15" ht="28.5" customHeight="1" x14ac:dyDescent="0.25">
      <c r="D316" s="13" t="str">
        <f>IFERROR(VLOOKUP(C316,'Threat Event Catalog'!$A$4:$C$113,2,FALSE),"")</f>
        <v/>
      </c>
      <c r="O316" s="13" t="e">
        <f>CONCATENATE(A316, VLOOKUP(B316,'TS Identification'!$A$3:$S$500, 15, FALSE))</f>
        <v>#N/A</v>
      </c>
    </row>
    <row r="317" spans="4:15" ht="28.5" customHeight="1" x14ac:dyDescent="0.25">
      <c r="D317" s="13" t="str">
        <f>IFERROR(VLOOKUP(C317,'Threat Event Catalog'!$A$4:$C$113,2,FALSE),"")</f>
        <v/>
      </c>
      <c r="O317" s="13" t="e">
        <f>CONCATENATE(A317, VLOOKUP(B317,'TS Identification'!$A$3:$S$500, 15, FALSE))</f>
        <v>#N/A</v>
      </c>
    </row>
    <row r="318" spans="4:15" ht="28.5" customHeight="1" x14ac:dyDescent="0.25">
      <c r="D318" s="13" t="str">
        <f>IFERROR(VLOOKUP(C318,'Threat Event Catalog'!$A$4:$C$113,2,FALSE),"")</f>
        <v/>
      </c>
      <c r="O318" s="13" t="e">
        <f>CONCATENATE(A318, VLOOKUP(B318,'TS Identification'!$A$3:$S$500, 15, FALSE))</f>
        <v>#N/A</v>
      </c>
    </row>
    <row r="319" spans="4:15" ht="28.5" customHeight="1" x14ac:dyDescent="0.25">
      <c r="D319" s="13" t="str">
        <f>IFERROR(VLOOKUP(C319,'Threat Event Catalog'!$A$4:$C$113,2,FALSE),"")</f>
        <v/>
      </c>
      <c r="O319" s="13" t="e">
        <f>CONCATENATE(A319, VLOOKUP(B319,'TS Identification'!$A$3:$S$500, 15, FALSE))</f>
        <v>#N/A</v>
      </c>
    </row>
    <row r="320" spans="4:15" ht="28.5" customHeight="1" x14ac:dyDescent="0.25">
      <c r="D320" s="13" t="str">
        <f>IFERROR(VLOOKUP(C320,'Threat Event Catalog'!$A$4:$C$113,2,FALSE),"")</f>
        <v/>
      </c>
      <c r="O320" s="13" t="e">
        <f>CONCATENATE(A320, VLOOKUP(B320,'TS Identification'!$A$3:$S$500, 15, FALSE))</f>
        <v>#N/A</v>
      </c>
    </row>
    <row r="321" spans="4:15" ht="28.5" customHeight="1" x14ac:dyDescent="0.25">
      <c r="D321" s="13" t="str">
        <f>IFERROR(VLOOKUP(C321,'Threat Event Catalog'!$A$4:$C$113,2,FALSE),"")</f>
        <v/>
      </c>
      <c r="O321" s="13" t="e">
        <f>CONCATENATE(A321, VLOOKUP(B321,'TS Identification'!$A$3:$S$500, 15, FALSE))</f>
        <v>#N/A</v>
      </c>
    </row>
    <row r="322" spans="4:15" ht="28.5" customHeight="1" x14ac:dyDescent="0.25">
      <c r="D322" s="13" t="str">
        <f>IFERROR(VLOOKUP(C322,'Threat Event Catalog'!$A$4:$C$113,2,FALSE),"")</f>
        <v/>
      </c>
      <c r="O322" s="13" t="e">
        <f>CONCATENATE(A322, VLOOKUP(B322,'TS Identification'!$A$3:$S$500, 15, FALSE))</f>
        <v>#N/A</v>
      </c>
    </row>
    <row r="323" spans="4:15" ht="28.5" customHeight="1" x14ac:dyDescent="0.25">
      <c r="D323" s="13" t="str">
        <f>IFERROR(VLOOKUP(C323,'Threat Event Catalog'!$A$4:$C$113,2,FALSE),"")</f>
        <v/>
      </c>
      <c r="O323" s="13" t="e">
        <f>CONCATENATE(A323, VLOOKUP(B323,'TS Identification'!$A$3:$S$500, 15, FALSE))</f>
        <v>#N/A</v>
      </c>
    </row>
    <row r="324" spans="4:15" ht="28.5" customHeight="1" x14ac:dyDescent="0.25">
      <c r="D324" s="13" t="str">
        <f>IFERROR(VLOOKUP(C324,'Threat Event Catalog'!$A$4:$C$113,2,FALSE),"")</f>
        <v/>
      </c>
      <c r="O324" s="13" t="e">
        <f>CONCATENATE(A324, VLOOKUP(B324,'TS Identification'!$A$3:$S$500, 15, FALSE))</f>
        <v>#N/A</v>
      </c>
    </row>
    <row r="325" spans="4:15" ht="28.5" customHeight="1" x14ac:dyDescent="0.25">
      <c r="D325" s="13" t="str">
        <f>IFERROR(VLOOKUP(C325,'Threat Event Catalog'!$A$4:$C$113,2,FALSE),"")</f>
        <v/>
      </c>
      <c r="O325" s="13" t="e">
        <f>CONCATENATE(A325, VLOOKUP(B325,'TS Identification'!$A$3:$S$500, 15, FALSE))</f>
        <v>#N/A</v>
      </c>
    </row>
    <row r="326" spans="4:15" ht="28.5" customHeight="1" x14ac:dyDescent="0.25">
      <c r="D326" s="13" t="str">
        <f>IFERROR(VLOOKUP(C326,'Threat Event Catalog'!$A$4:$C$113,2,FALSE),"")</f>
        <v/>
      </c>
      <c r="O326" s="13" t="e">
        <f>CONCATENATE(A326, VLOOKUP(B326,'TS Identification'!$A$3:$S$500, 15, FALSE))</f>
        <v>#N/A</v>
      </c>
    </row>
    <row r="327" spans="4:15" ht="28.5" customHeight="1" x14ac:dyDescent="0.25">
      <c r="D327" s="13" t="str">
        <f>IFERROR(VLOOKUP(C327,'Threat Event Catalog'!$A$4:$C$113,2,FALSE),"")</f>
        <v/>
      </c>
      <c r="O327" s="13" t="e">
        <f>CONCATENATE(A327, VLOOKUP(B327,'TS Identification'!$A$3:$S$500, 15, FALSE))</f>
        <v>#N/A</v>
      </c>
    </row>
    <row r="328" spans="4:15" ht="28.5" customHeight="1" x14ac:dyDescent="0.25">
      <c r="D328" s="13" t="str">
        <f>IFERROR(VLOOKUP(C328,'Threat Event Catalog'!$A$4:$C$113,2,FALSE),"")</f>
        <v/>
      </c>
      <c r="O328" s="13" t="e">
        <f>CONCATENATE(A328, VLOOKUP(B328,'TS Identification'!$A$3:$S$500, 15, FALSE))</f>
        <v>#N/A</v>
      </c>
    </row>
    <row r="329" spans="4:15" ht="28.5" customHeight="1" x14ac:dyDescent="0.25">
      <c r="D329" s="13" t="str">
        <f>IFERROR(VLOOKUP(C329,'Threat Event Catalog'!$A$4:$C$113,2,FALSE),"")</f>
        <v/>
      </c>
      <c r="O329" s="13" t="e">
        <f>CONCATENATE(A329, VLOOKUP(B329,'TS Identification'!$A$3:$S$500, 15, FALSE))</f>
        <v>#N/A</v>
      </c>
    </row>
    <row r="330" spans="4:15" ht="28.5" customHeight="1" x14ac:dyDescent="0.25">
      <c r="D330" s="13" t="str">
        <f>IFERROR(VLOOKUP(C330,'Threat Event Catalog'!$A$4:$C$113,2,FALSE),"")</f>
        <v/>
      </c>
      <c r="O330" s="13" t="e">
        <f>CONCATENATE(A330, VLOOKUP(B330,'TS Identification'!$A$3:$S$500, 15, FALSE))</f>
        <v>#N/A</v>
      </c>
    </row>
    <row r="331" spans="4:15" ht="28.5" customHeight="1" x14ac:dyDescent="0.25">
      <c r="D331" s="13" t="str">
        <f>IFERROR(VLOOKUP(C331,'Threat Event Catalog'!$A$4:$C$113,2,FALSE),"")</f>
        <v/>
      </c>
      <c r="O331" s="13" t="e">
        <f>CONCATENATE(A331, VLOOKUP(B331,'TS Identification'!$A$3:$S$500, 15, FALSE))</f>
        <v>#N/A</v>
      </c>
    </row>
    <row r="332" spans="4:15" ht="28.5" customHeight="1" x14ac:dyDescent="0.25">
      <c r="D332" s="13" t="str">
        <f>IFERROR(VLOOKUP(C332,'Threat Event Catalog'!$A$4:$C$113,2,FALSE),"")</f>
        <v/>
      </c>
      <c r="O332" s="13" t="e">
        <f>CONCATENATE(A332, VLOOKUP(B332,'TS Identification'!$A$3:$S$500, 15, FALSE))</f>
        <v>#N/A</v>
      </c>
    </row>
    <row r="333" spans="4:15" ht="28.5" customHeight="1" x14ac:dyDescent="0.25">
      <c r="D333" s="13" t="str">
        <f>IFERROR(VLOOKUP(C333,'Threat Event Catalog'!$A$4:$C$113,2,FALSE),"")</f>
        <v/>
      </c>
      <c r="O333" s="13" t="e">
        <f>CONCATENATE(A333, VLOOKUP(B333,'TS Identification'!$A$3:$S$500, 15, FALSE))</f>
        <v>#N/A</v>
      </c>
    </row>
    <row r="334" spans="4:15" ht="28.5" customHeight="1" x14ac:dyDescent="0.25">
      <c r="D334" s="13" t="str">
        <f>IFERROR(VLOOKUP(C334,'Threat Event Catalog'!$A$4:$C$113,2,FALSE),"")</f>
        <v/>
      </c>
      <c r="O334" s="13" t="e">
        <f>CONCATENATE(A334, VLOOKUP(B334,'TS Identification'!$A$3:$S$500, 15, FALSE))</f>
        <v>#N/A</v>
      </c>
    </row>
    <row r="335" spans="4:15" ht="28.5" customHeight="1" x14ac:dyDescent="0.25">
      <c r="D335" s="13" t="str">
        <f>IFERROR(VLOOKUP(C335,'Threat Event Catalog'!$A$4:$C$113,2,FALSE),"")</f>
        <v/>
      </c>
      <c r="O335" s="13" t="e">
        <f>CONCATENATE(A335, VLOOKUP(B335,'TS Identification'!$A$3:$S$500, 15, FALSE))</f>
        <v>#N/A</v>
      </c>
    </row>
    <row r="336" spans="4:15" ht="28.5" customHeight="1" x14ac:dyDescent="0.25">
      <c r="D336" s="13" t="str">
        <f>IFERROR(VLOOKUP(C336,'Threat Event Catalog'!$A$4:$C$113,2,FALSE),"")</f>
        <v/>
      </c>
      <c r="O336" s="13" t="e">
        <f>CONCATENATE(A336, VLOOKUP(B336,'TS Identification'!$A$3:$S$500, 15, FALSE))</f>
        <v>#N/A</v>
      </c>
    </row>
    <row r="337" spans="4:15" ht="28.5" customHeight="1" x14ac:dyDescent="0.25">
      <c r="D337" s="13" t="str">
        <f>IFERROR(VLOOKUP(C337,'Threat Event Catalog'!$A$4:$C$113,2,FALSE),"")</f>
        <v/>
      </c>
      <c r="O337" s="13" t="e">
        <f>CONCATENATE(A337, VLOOKUP(B337,'TS Identification'!$A$3:$S$500, 15, FALSE))</f>
        <v>#N/A</v>
      </c>
    </row>
    <row r="338" spans="4:15" ht="28.5" customHeight="1" x14ac:dyDescent="0.25">
      <c r="D338" s="13" t="str">
        <f>IFERROR(VLOOKUP(C338,'Threat Event Catalog'!$A$4:$C$113,2,FALSE),"")</f>
        <v/>
      </c>
      <c r="O338" s="13" t="e">
        <f>CONCATENATE(A338, VLOOKUP(B338,'TS Identification'!$A$3:$S$500, 15, FALSE))</f>
        <v>#N/A</v>
      </c>
    </row>
    <row r="339" spans="4:15" ht="28.5" customHeight="1" x14ac:dyDescent="0.25">
      <c r="D339" s="13" t="str">
        <f>IFERROR(VLOOKUP(C339,'Threat Event Catalog'!$A$4:$C$113,2,FALSE),"")</f>
        <v/>
      </c>
      <c r="O339" s="13" t="e">
        <f>CONCATENATE(A339, VLOOKUP(B339,'TS Identification'!$A$3:$S$500, 15, FALSE))</f>
        <v>#N/A</v>
      </c>
    </row>
    <row r="340" spans="4:15" ht="28.5" customHeight="1" x14ac:dyDescent="0.25">
      <c r="D340" s="13" t="str">
        <f>IFERROR(VLOOKUP(C340,'Threat Event Catalog'!$A$4:$C$113,2,FALSE),"")</f>
        <v/>
      </c>
      <c r="O340" s="13" t="e">
        <f>CONCATENATE(A340, VLOOKUP(B340,'TS Identification'!$A$3:$S$500, 15, FALSE))</f>
        <v>#N/A</v>
      </c>
    </row>
    <row r="341" spans="4:15" ht="28.5" customHeight="1" x14ac:dyDescent="0.25">
      <c r="D341" s="13" t="str">
        <f>IFERROR(VLOOKUP(C341,'Threat Event Catalog'!$A$4:$C$113,2,FALSE),"")</f>
        <v/>
      </c>
      <c r="O341" s="13" t="e">
        <f>CONCATENATE(A341, VLOOKUP(B341,'TS Identification'!$A$3:$S$500, 15, FALSE))</f>
        <v>#N/A</v>
      </c>
    </row>
    <row r="342" spans="4:15" ht="28.5" customHeight="1" x14ac:dyDescent="0.25">
      <c r="D342" s="13" t="str">
        <f>IFERROR(VLOOKUP(C342,'Threat Event Catalog'!$A$4:$C$113,2,FALSE),"")</f>
        <v/>
      </c>
      <c r="O342" s="13" t="e">
        <f>CONCATENATE(A342, VLOOKUP(B342,'TS Identification'!$A$3:$S$500, 15, FALSE))</f>
        <v>#N/A</v>
      </c>
    </row>
    <row r="343" spans="4:15" ht="28.5" customHeight="1" x14ac:dyDescent="0.25">
      <c r="D343" s="13" t="str">
        <f>IFERROR(VLOOKUP(C343,'Threat Event Catalog'!$A$4:$C$113,2,FALSE),"")</f>
        <v/>
      </c>
      <c r="O343" s="13" t="e">
        <f>CONCATENATE(A343, VLOOKUP(B343,'TS Identification'!$A$3:$S$500, 15, FALSE))</f>
        <v>#N/A</v>
      </c>
    </row>
    <row r="344" spans="4:15" ht="28.5" customHeight="1" x14ac:dyDescent="0.25">
      <c r="D344" s="13" t="str">
        <f>IFERROR(VLOOKUP(C344,'Threat Event Catalog'!$A$4:$C$113,2,FALSE),"")</f>
        <v/>
      </c>
      <c r="O344" s="13" t="e">
        <f>CONCATENATE(A344, VLOOKUP(B344,'TS Identification'!$A$3:$S$500, 15, FALSE))</f>
        <v>#N/A</v>
      </c>
    </row>
    <row r="345" spans="4:15" ht="28.5" customHeight="1" x14ac:dyDescent="0.25">
      <c r="D345" s="13" t="str">
        <f>IFERROR(VLOOKUP(C345,'Threat Event Catalog'!$A$4:$C$113,2,FALSE),"")</f>
        <v/>
      </c>
      <c r="O345" s="13" t="e">
        <f>CONCATENATE(A345, VLOOKUP(B345,'TS Identification'!$A$3:$S$500, 15, FALSE))</f>
        <v>#N/A</v>
      </c>
    </row>
    <row r="346" spans="4:15" ht="28.5" customHeight="1" x14ac:dyDescent="0.25">
      <c r="D346" s="13" t="str">
        <f>IFERROR(VLOOKUP(C346,'Threat Event Catalog'!$A$4:$C$113,2,FALSE),"")</f>
        <v/>
      </c>
      <c r="O346" s="13" t="e">
        <f>CONCATENATE(A346, VLOOKUP(B346,'TS Identification'!$A$3:$S$500, 15, FALSE))</f>
        <v>#N/A</v>
      </c>
    </row>
    <row r="347" spans="4:15" ht="28.5" customHeight="1" x14ac:dyDescent="0.25">
      <c r="D347" s="13" t="str">
        <f>IFERROR(VLOOKUP(C347,'Threat Event Catalog'!$A$4:$C$113,2,FALSE),"")</f>
        <v/>
      </c>
      <c r="O347" s="13" t="e">
        <f>CONCATENATE(A347, VLOOKUP(B347,'TS Identification'!$A$3:$S$500, 15, FALSE))</f>
        <v>#N/A</v>
      </c>
    </row>
    <row r="348" spans="4:15" ht="28.5" customHeight="1" x14ac:dyDescent="0.25">
      <c r="D348" s="13" t="str">
        <f>IFERROR(VLOOKUP(C348,'Threat Event Catalog'!$A$4:$C$113,2,FALSE),"")</f>
        <v/>
      </c>
      <c r="O348" s="13" t="e">
        <f>CONCATENATE(A348, VLOOKUP(B348,'TS Identification'!$A$3:$S$500, 15, FALSE))</f>
        <v>#N/A</v>
      </c>
    </row>
    <row r="349" spans="4:15" ht="28.5" customHeight="1" x14ac:dyDescent="0.25">
      <c r="D349" s="13" t="str">
        <f>IFERROR(VLOOKUP(C349,'Threat Event Catalog'!$A$4:$C$113,2,FALSE),"")</f>
        <v/>
      </c>
      <c r="O349" s="13" t="e">
        <f>CONCATENATE(A349, VLOOKUP(B349,'TS Identification'!$A$3:$S$500, 15, FALSE))</f>
        <v>#N/A</v>
      </c>
    </row>
    <row r="350" spans="4:15" ht="28.5" customHeight="1" x14ac:dyDescent="0.25">
      <c r="D350" s="13" t="str">
        <f>IFERROR(VLOOKUP(C350,'Threat Event Catalog'!$A$4:$C$113,2,FALSE),"")</f>
        <v/>
      </c>
      <c r="O350" s="13" t="e">
        <f>CONCATENATE(A350, VLOOKUP(B350,'TS Identification'!$A$3:$S$500, 15, FALSE))</f>
        <v>#N/A</v>
      </c>
    </row>
    <row r="351" spans="4:15" ht="28.5" customHeight="1" x14ac:dyDescent="0.25">
      <c r="D351" s="13" t="str">
        <f>IFERROR(VLOOKUP(C351,'Threat Event Catalog'!$A$4:$C$113,2,FALSE),"")</f>
        <v/>
      </c>
      <c r="O351" s="13" t="e">
        <f>CONCATENATE(A351, VLOOKUP(B351,'TS Identification'!$A$3:$S$500, 15, FALSE))</f>
        <v>#N/A</v>
      </c>
    </row>
    <row r="352" spans="4:15" ht="28.5" customHeight="1" x14ac:dyDescent="0.25">
      <c r="D352" s="13" t="str">
        <f>IFERROR(VLOOKUP(C352,'Threat Event Catalog'!$A$4:$C$113,2,FALSE),"")</f>
        <v/>
      </c>
      <c r="O352" s="13" t="e">
        <f>CONCATENATE(A352, VLOOKUP(B352,'TS Identification'!$A$3:$S$500, 15, FALSE))</f>
        <v>#N/A</v>
      </c>
    </row>
    <row r="353" spans="4:15" ht="28.5" customHeight="1" x14ac:dyDescent="0.25">
      <c r="D353" s="13" t="str">
        <f>IFERROR(VLOOKUP(C353,'Threat Event Catalog'!$A$4:$C$113,2,FALSE),"")</f>
        <v/>
      </c>
      <c r="O353" s="13" t="e">
        <f>CONCATENATE(A353, VLOOKUP(B353,'TS Identification'!$A$3:$S$500, 15, FALSE))</f>
        <v>#N/A</v>
      </c>
    </row>
    <row r="354" spans="4:15" ht="28.5" customHeight="1" x14ac:dyDescent="0.25">
      <c r="D354" s="13" t="str">
        <f>IFERROR(VLOOKUP(C354,'Threat Event Catalog'!$A$4:$C$113,2,FALSE),"")</f>
        <v/>
      </c>
      <c r="O354" s="13" t="e">
        <f>CONCATENATE(A354, VLOOKUP(B354,'TS Identification'!$A$3:$S$500, 15, FALSE))</f>
        <v>#N/A</v>
      </c>
    </row>
    <row r="355" spans="4:15" ht="28.5" customHeight="1" x14ac:dyDescent="0.25">
      <c r="D355" s="13" t="str">
        <f>IFERROR(VLOOKUP(C355,'Threat Event Catalog'!$A$4:$C$113,2,FALSE),"")</f>
        <v/>
      </c>
      <c r="O355" s="13" t="e">
        <f>CONCATENATE(A355, VLOOKUP(B355,'TS Identification'!$A$3:$S$500, 15, FALSE))</f>
        <v>#N/A</v>
      </c>
    </row>
    <row r="356" spans="4:15" ht="28.5" customHeight="1" x14ac:dyDescent="0.25">
      <c r="D356" s="13" t="str">
        <f>IFERROR(VLOOKUP(C356,'Threat Event Catalog'!$A$4:$C$113,2,FALSE),"")</f>
        <v/>
      </c>
      <c r="O356" s="13" t="e">
        <f>CONCATENATE(A356, VLOOKUP(B356,'TS Identification'!$A$3:$S$500, 15, FALSE))</f>
        <v>#N/A</v>
      </c>
    </row>
    <row r="357" spans="4:15" ht="28.5" customHeight="1" x14ac:dyDescent="0.25">
      <c r="D357" s="13" t="str">
        <f>IFERROR(VLOOKUP(C357,'Threat Event Catalog'!$A$4:$C$113,2,FALSE),"")</f>
        <v/>
      </c>
      <c r="O357" s="13" t="e">
        <f>CONCATENATE(A357, VLOOKUP(B357,'TS Identification'!$A$3:$S$500, 15, FALSE))</f>
        <v>#N/A</v>
      </c>
    </row>
    <row r="358" spans="4:15" ht="28.5" customHeight="1" x14ac:dyDescent="0.25">
      <c r="D358" s="13" t="str">
        <f>IFERROR(VLOOKUP(C358,'Threat Event Catalog'!$A$4:$C$113,2,FALSE),"")</f>
        <v/>
      </c>
      <c r="O358" s="13" t="e">
        <f>CONCATENATE(A358, VLOOKUP(B358,'TS Identification'!$A$3:$S$500, 15, FALSE))</f>
        <v>#N/A</v>
      </c>
    </row>
    <row r="359" spans="4:15" ht="28.5" customHeight="1" x14ac:dyDescent="0.25">
      <c r="D359" s="13" t="str">
        <f>IFERROR(VLOOKUP(C359,'Threat Event Catalog'!$A$4:$C$113,2,FALSE),"")</f>
        <v/>
      </c>
      <c r="O359" s="13" t="e">
        <f>CONCATENATE(A359, VLOOKUP(B359,'TS Identification'!$A$3:$S$500, 15, FALSE))</f>
        <v>#N/A</v>
      </c>
    </row>
    <row r="360" spans="4:15" ht="28.5" customHeight="1" x14ac:dyDescent="0.25">
      <c r="D360" s="13" t="str">
        <f>IFERROR(VLOOKUP(C360,'Threat Event Catalog'!$A$4:$C$113,2,FALSE),"")</f>
        <v/>
      </c>
      <c r="O360" s="13" t="e">
        <f>CONCATENATE(A360, VLOOKUP(B360,'TS Identification'!$A$3:$S$500, 15, FALSE))</f>
        <v>#N/A</v>
      </c>
    </row>
    <row r="361" spans="4:15" ht="28.5" customHeight="1" x14ac:dyDescent="0.25">
      <c r="D361" s="13" t="str">
        <f>IFERROR(VLOOKUP(C361,'Threat Event Catalog'!$A$4:$C$113,2,FALSE),"")</f>
        <v/>
      </c>
      <c r="O361" s="13" t="e">
        <f>CONCATENATE(A361, VLOOKUP(B361,'TS Identification'!$A$3:$S$500, 15, FALSE))</f>
        <v>#N/A</v>
      </c>
    </row>
    <row r="362" spans="4:15" ht="28.5" customHeight="1" x14ac:dyDescent="0.25">
      <c r="D362" s="13" t="str">
        <f>IFERROR(VLOOKUP(C362,'Threat Event Catalog'!$A$4:$C$113,2,FALSE),"")</f>
        <v/>
      </c>
      <c r="O362" s="13" t="e">
        <f>CONCATENATE(A362, VLOOKUP(B362,'TS Identification'!$A$3:$S$500, 15, FALSE))</f>
        <v>#N/A</v>
      </c>
    </row>
    <row r="363" spans="4:15" ht="28.5" customHeight="1" x14ac:dyDescent="0.25">
      <c r="D363" s="13" t="str">
        <f>IFERROR(VLOOKUP(C363,'Threat Event Catalog'!$A$4:$C$113,2,FALSE),"")</f>
        <v/>
      </c>
      <c r="O363" s="13" t="e">
        <f>CONCATENATE(A363, VLOOKUP(B363,'TS Identification'!$A$3:$S$500, 15, FALSE))</f>
        <v>#N/A</v>
      </c>
    </row>
    <row r="364" spans="4:15" ht="28.5" customHeight="1" x14ac:dyDescent="0.25">
      <c r="D364" s="13" t="str">
        <f>IFERROR(VLOOKUP(C364,'Threat Event Catalog'!$A$4:$C$113,2,FALSE),"")</f>
        <v/>
      </c>
      <c r="O364" s="13" t="e">
        <f>CONCATENATE(A364, VLOOKUP(B364,'TS Identification'!$A$3:$S$500, 15, FALSE))</f>
        <v>#N/A</v>
      </c>
    </row>
    <row r="365" spans="4:15" ht="28.5" customHeight="1" x14ac:dyDescent="0.25">
      <c r="D365" s="13" t="str">
        <f>IFERROR(VLOOKUP(C365,'Threat Event Catalog'!$A$4:$C$113,2,FALSE),"")</f>
        <v/>
      </c>
      <c r="O365" s="13" t="e">
        <f>CONCATENATE(A365, VLOOKUP(B365,'TS Identification'!$A$3:$S$500, 15, FALSE))</f>
        <v>#N/A</v>
      </c>
    </row>
    <row r="366" spans="4:15" ht="28.5" customHeight="1" x14ac:dyDescent="0.25">
      <c r="D366" s="13" t="str">
        <f>IFERROR(VLOOKUP(C366,'Threat Event Catalog'!$A$4:$C$113,2,FALSE),"")</f>
        <v/>
      </c>
      <c r="O366" s="13" t="e">
        <f>CONCATENATE(A366, VLOOKUP(B366,'TS Identification'!$A$3:$S$500, 15, FALSE))</f>
        <v>#N/A</v>
      </c>
    </row>
    <row r="367" spans="4:15" ht="28.5" customHeight="1" x14ac:dyDescent="0.25">
      <c r="D367" s="13" t="str">
        <f>IFERROR(VLOOKUP(C367,'Threat Event Catalog'!$A$4:$C$113,2,FALSE),"")</f>
        <v/>
      </c>
      <c r="O367" s="13" t="e">
        <f>CONCATENATE(A367, VLOOKUP(B367,'TS Identification'!$A$3:$S$500, 15, FALSE))</f>
        <v>#N/A</v>
      </c>
    </row>
    <row r="368" spans="4:15" ht="28.5" customHeight="1" x14ac:dyDescent="0.25">
      <c r="D368" s="13" t="str">
        <f>IFERROR(VLOOKUP(C368,'Threat Event Catalog'!$A$4:$C$113,2,FALSE),"")</f>
        <v/>
      </c>
      <c r="O368" s="13" t="e">
        <f>CONCATENATE(A368, VLOOKUP(B368,'TS Identification'!$A$3:$S$500, 15, FALSE))</f>
        <v>#N/A</v>
      </c>
    </row>
    <row r="369" spans="4:15" ht="28.5" customHeight="1" x14ac:dyDescent="0.25">
      <c r="D369" s="13" t="str">
        <f>IFERROR(VLOOKUP(C369,'Threat Event Catalog'!$A$4:$C$113,2,FALSE),"")</f>
        <v/>
      </c>
      <c r="O369" s="13" t="e">
        <f>CONCATENATE(A369, VLOOKUP(B369,'TS Identification'!$A$3:$S$500, 15, FALSE))</f>
        <v>#N/A</v>
      </c>
    </row>
    <row r="370" spans="4:15" ht="28.5" customHeight="1" x14ac:dyDescent="0.25">
      <c r="D370" s="13" t="str">
        <f>IFERROR(VLOOKUP(C370,'Threat Event Catalog'!$A$4:$C$113,2,FALSE),"")</f>
        <v/>
      </c>
      <c r="O370" s="13" t="e">
        <f>CONCATENATE(A370, VLOOKUP(B370,'TS Identification'!$A$3:$S$500, 15, FALSE))</f>
        <v>#N/A</v>
      </c>
    </row>
    <row r="371" spans="4:15" ht="28.5" customHeight="1" x14ac:dyDescent="0.25">
      <c r="D371" s="13" t="str">
        <f>IFERROR(VLOOKUP(C371,'Threat Event Catalog'!$A$4:$C$113,2,FALSE),"")</f>
        <v/>
      </c>
      <c r="O371" s="13" t="e">
        <f>CONCATENATE(A371, VLOOKUP(B371,'TS Identification'!$A$3:$S$500, 15, FALSE))</f>
        <v>#N/A</v>
      </c>
    </row>
    <row r="372" spans="4:15" ht="28.5" customHeight="1" x14ac:dyDescent="0.25">
      <c r="D372" s="13" t="str">
        <f>IFERROR(VLOOKUP(C372,'Threat Event Catalog'!$A$4:$C$113,2,FALSE),"")</f>
        <v/>
      </c>
      <c r="O372" s="13" t="e">
        <f>CONCATENATE(A372, VLOOKUP(B372,'TS Identification'!$A$3:$S$500, 15, FALSE))</f>
        <v>#N/A</v>
      </c>
    </row>
    <row r="373" spans="4:15" ht="28.5" customHeight="1" x14ac:dyDescent="0.25">
      <c r="D373" s="13" t="str">
        <f>IFERROR(VLOOKUP(C373,'Threat Event Catalog'!$A$4:$C$113,2,FALSE),"")</f>
        <v/>
      </c>
      <c r="O373" s="13" t="e">
        <f>CONCATENATE(A373, VLOOKUP(B373,'TS Identification'!$A$3:$S$500, 15, FALSE))</f>
        <v>#N/A</v>
      </c>
    </row>
    <row r="374" spans="4:15" ht="28.5" customHeight="1" x14ac:dyDescent="0.25">
      <c r="D374" s="13" t="str">
        <f>IFERROR(VLOOKUP(C374,'Threat Event Catalog'!$A$4:$C$113,2,FALSE),"")</f>
        <v/>
      </c>
      <c r="O374" s="13" t="e">
        <f>CONCATENATE(A374, VLOOKUP(B374,'TS Identification'!$A$3:$S$500, 15, FALSE))</f>
        <v>#N/A</v>
      </c>
    </row>
    <row r="375" spans="4:15" ht="28.5" customHeight="1" x14ac:dyDescent="0.25">
      <c r="D375" s="13" t="str">
        <f>IFERROR(VLOOKUP(C375,'Threat Event Catalog'!$A$4:$C$113,2,FALSE),"")</f>
        <v/>
      </c>
      <c r="O375" s="13" t="e">
        <f>CONCATENATE(A375, VLOOKUP(B375,'TS Identification'!$A$3:$S$500, 15, FALSE))</f>
        <v>#N/A</v>
      </c>
    </row>
    <row r="376" spans="4:15" ht="28.5" customHeight="1" x14ac:dyDescent="0.25">
      <c r="D376" s="13" t="str">
        <f>IFERROR(VLOOKUP(C376,'Threat Event Catalog'!$A$4:$C$113,2,FALSE),"")</f>
        <v/>
      </c>
      <c r="O376" s="13" t="e">
        <f>CONCATENATE(A376, VLOOKUP(B376,'TS Identification'!$A$3:$S$500, 15, FALSE))</f>
        <v>#N/A</v>
      </c>
    </row>
    <row r="377" spans="4:15" ht="28.5" customHeight="1" x14ac:dyDescent="0.25">
      <c r="D377" s="13" t="str">
        <f>IFERROR(VLOOKUP(C377,'Threat Event Catalog'!$A$4:$C$113,2,FALSE),"")</f>
        <v/>
      </c>
      <c r="O377" s="13" t="e">
        <f>CONCATENATE(A377, VLOOKUP(B377,'TS Identification'!$A$3:$S$500, 15, FALSE))</f>
        <v>#N/A</v>
      </c>
    </row>
    <row r="378" spans="4:15" ht="28.5" customHeight="1" x14ac:dyDescent="0.25">
      <c r="D378" s="13" t="str">
        <f>IFERROR(VLOOKUP(C378,'Threat Event Catalog'!$A$4:$C$113,2,FALSE),"")</f>
        <v/>
      </c>
      <c r="O378" s="13" t="e">
        <f>CONCATENATE(A378, VLOOKUP(B378,'TS Identification'!$A$3:$S$500, 15, FALSE))</f>
        <v>#N/A</v>
      </c>
    </row>
    <row r="379" spans="4:15" ht="28.5" customHeight="1" x14ac:dyDescent="0.25">
      <c r="D379" s="13" t="str">
        <f>IFERROR(VLOOKUP(C379,'Threat Event Catalog'!$A$4:$C$113,2,FALSE),"")</f>
        <v/>
      </c>
      <c r="O379" s="13" t="e">
        <f>CONCATENATE(A379, VLOOKUP(B379,'TS Identification'!$A$3:$S$500, 15, FALSE))</f>
        <v>#N/A</v>
      </c>
    </row>
    <row r="380" spans="4:15" ht="28.5" customHeight="1" x14ac:dyDescent="0.25">
      <c r="D380" s="13" t="str">
        <f>IFERROR(VLOOKUP(C380,'Threat Event Catalog'!$A$4:$C$113,2,FALSE),"")</f>
        <v/>
      </c>
      <c r="O380" s="13" t="e">
        <f>CONCATENATE(A380, VLOOKUP(B380,'TS Identification'!$A$3:$S$500, 15, FALSE))</f>
        <v>#N/A</v>
      </c>
    </row>
    <row r="381" spans="4:15" ht="28.5" customHeight="1" x14ac:dyDescent="0.25">
      <c r="D381" s="13" t="str">
        <f>IFERROR(VLOOKUP(C381,'Threat Event Catalog'!$A$4:$C$113,2,FALSE),"")</f>
        <v/>
      </c>
      <c r="O381" s="13" t="e">
        <f>CONCATENATE(A381, VLOOKUP(B381,'TS Identification'!$A$3:$S$500, 15, FALSE))</f>
        <v>#N/A</v>
      </c>
    </row>
    <row r="382" spans="4:15" ht="28.5" customHeight="1" x14ac:dyDescent="0.25">
      <c r="D382" s="13" t="str">
        <f>IFERROR(VLOOKUP(C382,'Threat Event Catalog'!$A$4:$C$113,2,FALSE),"")</f>
        <v/>
      </c>
      <c r="O382" s="13" t="e">
        <f>CONCATENATE(A382, VLOOKUP(B382,'TS Identification'!$A$3:$S$500, 15, FALSE))</f>
        <v>#N/A</v>
      </c>
    </row>
    <row r="383" spans="4:15" ht="28.5" customHeight="1" x14ac:dyDescent="0.25">
      <c r="D383" s="13" t="str">
        <f>IFERROR(VLOOKUP(C383,'Threat Event Catalog'!$A$4:$C$113,2,FALSE),"")</f>
        <v/>
      </c>
      <c r="O383" s="13" t="e">
        <f>CONCATENATE(A383, VLOOKUP(B383,'TS Identification'!$A$3:$S$500, 15, FALSE))</f>
        <v>#N/A</v>
      </c>
    </row>
    <row r="384" spans="4:15" ht="28.5" customHeight="1" x14ac:dyDescent="0.25">
      <c r="D384" s="13" t="str">
        <f>IFERROR(VLOOKUP(C384,'Threat Event Catalog'!$A$4:$C$113,2,FALSE),"")</f>
        <v/>
      </c>
      <c r="O384" s="13" t="e">
        <f>CONCATENATE(A384, VLOOKUP(B384,'TS Identification'!$A$3:$S$500, 15, FALSE))</f>
        <v>#N/A</v>
      </c>
    </row>
    <row r="385" spans="4:15" ht="28.5" customHeight="1" x14ac:dyDescent="0.25">
      <c r="D385" s="13" t="str">
        <f>IFERROR(VLOOKUP(C385,'Threat Event Catalog'!$A$4:$C$113,2,FALSE),"")</f>
        <v/>
      </c>
      <c r="O385" s="13" t="e">
        <f>CONCATENATE(A385, VLOOKUP(B385,'TS Identification'!$A$3:$S$500, 15, FALSE))</f>
        <v>#N/A</v>
      </c>
    </row>
    <row r="386" spans="4:15" ht="28.5" customHeight="1" x14ac:dyDescent="0.25">
      <c r="D386" s="13" t="str">
        <f>IFERROR(VLOOKUP(C386,'Threat Event Catalog'!$A$4:$C$113,2,FALSE),"")</f>
        <v/>
      </c>
      <c r="O386" s="13" t="e">
        <f>CONCATENATE(A386, VLOOKUP(B386,'TS Identification'!$A$3:$S$500, 15, FALSE))</f>
        <v>#N/A</v>
      </c>
    </row>
    <row r="387" spans="4:15" ht="28.5" customHeight="1" x14ac:dyDescent="0.25">
      <c r="D387" s="13" t="str">
        <f>IFERROR(VLOOKUP(C387,'Threat Event Catalog'!$A$4:$C$113,2,FALSE),"")</f>
        <v/>
      </c>
      <c r="O387" s="13" t="e">
        <f>CONCATENATE(A387, VLOOKUP(B387,'TS Identification'!$A$3:$S$500, 15, FALSE))</f>
        <v>#N/A</v>
      </c>
    </row>
    <row r="388" spans="4:15" ht="28.5" customHeight="1" x14ac:dyDescent="0.25">
      <c r="D388" s="13" t="str">
        <f>IFERROR(VLOOKUP(C388,'Threat Event Catalog'!$A$4:$C$113,2,FALSE),"")</f>
        <v/>
      </c>
      <c r="O388" s="13" t="e">
        <f>CONCATENATE(A388, VLOOKUP(B388,'TS Identification'!$A$3:$S$500, 15, FALSE))</f>
        <v>#N/A</v>
      </c>
    </row>
    <row r="389" spans="4:15" ht="28.5" customHeight="1" x14ac:dyDescent="0.25">
      <c r="D389" s="13" t="str">
        <f>IFERROR(VLOOKUP(C389,'Threat Event Catalog'!$A$4:$C$113,2,FALSE),"")</f>
        <v/>
      </c>
      <c r="O389" s="13" t="e">
        <f>CONCATENATE(A389, VLOOKUP(B389,'TS Identification'!$A$3:$S$500, 15, FALSE))</f>
        <v>#N/A</v>
      </c>
    </row>
    <row r="390" spans="4:15" ht="28.5" customHeight="1" x14ac:dyDescent="0.25">
      <c r="D390" s="13" t="str">
        <f>IFERROR(VLOOKUP(C390,'Threat Event Catalog'!$A$4:$C$113,2,FALSE),"")</f>
        <v/>
      </c>
      <c r="O390" s="13" t="e">
        <f>CONCATENATE(A390, VLOOKUP(B390,'TS Identification'!$A$3:$S$500, 15, FALSE))</f>
        <v>#N/A</v>
      </c>
    </row>
    <row r="391" spans="4:15" ht="28.5" customHeight="1" x14ac:dyDescent="0.25">
      <c r="D391" s="13" t="str">
        <f>IFERROR(VLOOKUP(C391,'Threat Event Catalog'!$A$4:$C$113,2,FALSE),"")</f>
        <v/>
      </c>
      <c r="O391" s="13" t="e">
        <f>CONCATENATE(A391, VLOOKUP(B391,'TS Identification'!$A$3:$S$500, 15, FALSE))</f>
        <v>#N/A</v>
      </c>
    </row>
    <row r="392" spans="4:15" ht="28.5" customHeight="1" x14ac:dyDescent="0.25">
      <c r="D392" s="13" t="str">
        <f>IFERROR(VLOOKUP(C392,'Threat Event Catalog'!$A$4:$C$113,2,FALSE),"")</f>
        <v/>
      </c>
      <c r="O392" s="13" t="e">
        <f>CONCATENATE(A392, VLOOKUP(B392,'TS Identification'!$A$3:$S$500, 15, FALSE))</f>
        <v>#N/A</v>
      </c>
    </row>
    <row r="393" spans="4:15" ht="28.5" customHeight="1" x14ac:dyDescent="0.25">
      <c r="D393" s="13" t="str">
        <f>IFERROR(VLOOKUP(C393,'Threat Event Catalog'!$A$4:$C$113,2,FALSE),"")</f>
        <v/>
      </c>
      <c r="O393" s="13" t="e">
        <f>CONCATENATE(A393, VLOOKUP(B393,'TS Identification'!$A$3:$S$500, 15, FALSE))</f>
        <v>#N/A</v>
      </c>
    </row>
    <row r="394" spans="4:15" ht="28.5" customHeight="1" x14ac:dyDescent="0.25">
      <c r="D394" s="13" t="str">
        <f>IFERROR(VLOOKUP(C394,'Threat Event Catalog'!$A$4:$C$113,2,FALSE),"")</f>
        <v/>
      </c>
      <c r="O394" s="13" t="e">
        <f>CONCATENATE(A394, VLOOKUP(B394,'TS Identification'!$A$3:$S$500, 15, FALSE))</f>
        <v>#N/A</v>
      </c>
    </row>
    <row r="395" spans="4:15" ht="28.5" customHeight="1" x14ac:dyDescent="0.25">
      <c r="D395" s="13" t="str">
        <f>IFERROR(VLOOKUP(C395,'Threat Event Catalog'!$A$4:$C$113,2,FALSE),"")</f>
        <v/>
      </c>
      <c r="O395" s="13" t="e">
        <f>CONCATENATE(A395, VLOOKUP(B395,'TS Identification'!$A$3:$S$500, 15, FALSE))</f>
        <v>#N/A</v>
      </c>
    </row>
    <row r="396" spans="4:15" ht="28.5" customHeight="1" x14ac:dyDescent="0.25">
      <c r="D396" s="13" t="str">
        <f>IFERROR(VLOOKUP(C396,'Threat Event Catalog'!$A$4:$C$113,2,FALSE),"")</f>
        <v/>
      </c>
      <c r="O396" s="13" t="e">
        <f>CONCATENATE(A396, VLOOKUP(B396,'TS Identification'!$A$3:$S$500, 15, FALSE))</f>
        <v>#N/A</v>
      </c>
    </row>
    <row r="397" spans="4:15" ht="28.5" customHeight="1" x14ac:dyDescent="0.25">
      <c r="D397" s="13" t="str">
        <f>IFERROR(VLOOKUP(C397,'Threat Event Catalog'!$A$4:$C$113,2,FALSE),"")</f>
        <v/>
      </c>
      <c r="O397" s="13" t="e">
        <f>CONCATENATE(A397, VLOOKUP(B397,'TS Identification'!$A$3:$S$500, 15, FALSE))</f>
        <v>#N/A</v>
      </c>
    </row>
    <row r="398" spans="4:15" ht="28.5" customHeight="1" x14ac:dyDescent="0.25">
      <c r="D398" s="13" t="str">
        <f>IFERROR(VLOOKUP(C398,'Threat Event Catalog'!$A$4:$C$113,2,FALSE),"")</f>
        <v/>
      </c>
      <c r="O398" s="13" t="e">
        <f>CONCATENATE(A398, VLOOKUP(B398,'TS Identification'!$A$3:$S$500, 15, FALSE))</f>
        <v>#N/A</v>
      </c>
    </row>
    <row r="399" spans="4:15" ht="28.5" customHeight="1" x14ac:dyDescent="0.25">
      <c r="D399" s="13" t="str">
        <f>IFERROR(VLOOKUP(C399,'Threat Event Catalog'!$A$4:$C$113,2,FALSE),"")</f>
        <v/>
      </c>
      <c r="O399" s="13" t="e">
        <f>CONCATENATE(A399, VLOOKUP(B399,'TS Identification'!$A$3:$S$500, 15, FALSE))</f>
        <v>#N/A</v>
      </c>
    </row>
    <row r="400" spans="4:15" ht="28.5" customHeight="1" x14ac:dyDescent="0.25">
      <c r="D400" s="13" t="str">
        <f>IFERROR(VLOOKUP(C400,'Threat Event Catalog'!$A$4:$C$113,2,FALSE),"")</f>
        <v/>
      </c>
      <c r="O400" s="13" t="e">
        <f>CONCATENATE(A400, VLOOKUP(B400,'TS Identification'!$A$3:$S$500, 15, FALSE))</f>
        <v>#N/A</v>
      </c>
    </row>
    <row r="401" spans="4:15" ht="28.5" customHeight="1" x14ac:dyDescent="0.25">
      <c r="D401" s="13" t="str">
        <f>IFERROR(VLOOKUP(C401,'Threat Event Catalog'!$A$4:$C$113,2,FALSE),"")</f>
        <v/>
      </c>
      <c r="O401" s="13" t="e">
        <f>CONCATENATE(A401, VLOOKUP(B401,'TS Identification'!$A$3:$S$500, 15, FALSE))</f>
        <v>#N/A</v>
      </c>
    </row>
    <row r="402" spans="4:15" ht="28.5" customHeight="1" x14ac:dyDescent="0.25">
      <c r="D402" s="13" t="str">
        <f>IFERROR(VLOOKUP(C402,'Threat Event Catalog'!$A$4:$C$113,2,FALSE),"")</f>
        <v/>
      </c>
      <c r="O402" s="13" t="e">
        <f>CONCATENATE(A402, VLOOKUP(B402,'TS Identification'!$A$3:$S$500, 15, FALSE))</f>
        <v>#N/A</v>
      </c>
    </row>
    <row r="403" spans="4:15" ht="28.5" customHeight="1" x14ac:dyDescent="0.25">
      <c r="D403" s="13" t="str">
        <f>IFERROR(VLOOKUP(C403,'Threat Event Catalog'!$A$4:$C$113,2,FALSE),"")</f>
        <v/>
      </c>
      <c r="O403" s="13" t="e">
        <f>CONCATENATE(A403, VLOOKUP(B403,'TS Identification'!$A$3:$S$500, 15, FALSE))</f>
        <v>#N/A</v>
      </c>
    </row>
    <row r="404" spans="4:15" ht="28.5" customHeight="1" x14ac:dyDescent="0.25">
      <c r="D404" s="13" t="str">
        <f>IFERROR(VLOOKUP(C404,'Threat Event Catalog'!$A$4:$C$113,2,FALSE),"")</f>
        <v/>
      </c>
      <c r="O404" s="13" t="e">
        <f>CONCATENATE(A404, VLOOKUP(B404,'TS Identification'!$A$3:$S$500, 15, FALSE))</f>
        <v>#N/A</v>
      </c>
    </row>
    <row r="405" spans="4:15" ht="28.5" customHeight="1" x14ac:dyDescent="0.25">
      <c r="D405" s="13" t="str">
        <f>IFERROR(VLOOKUP(C405,'Threat Event Catalog'!$A$4:$C$113,2,FALSE),"")</f>
        <v/>
      </c>
      <c r="O405" s="13" t="e">
        <f>CONCATENATE(A405, VLOOKUP(B405,'TS Identification'!$A$3:$S$500, 15, FALSE))</f>
        <v>#N/A</v>
      </c>
    </row>
    <row r="406" spans="4:15" ht="28.5" customHeight="1" x14ac:dyDescent="0.25">
      <c r="D406" s="13" t="str">
        <f>IFERROR(VLOOKUP(C406,'Threat Event Catalog'!$A$4:$C$113,2,FALSE),"")</f>
        <v/>
      </c>
      <c r="O406" s="13" t="e">
        <f>CONCATENATE(A406, VLOOKUP(B406,'TS Identification'!$A$3:$S$500, 15, FALSE))</f>
        <v>#N/A</v>
      </c>
    </row>
    <row r="407" spans="4:15" ht="28.5" customHeight="1" x14ac:dyDescent="0.25">
      <c r="D407" s="13" t="str">
        <f>IFERROR(VLOOKUP(C407,'Threat Event Catalog'!$A$4:$C$113,2,FALSE),"")</f>
        <v/>
      </c>
      <c r="O407" s="13" t="e">
        <f>CONCATENATE(A407, VLOOKUP(B407,'TS Identification'!$A$3:$S$500, 15, FALSE))</f>
        <v>#N/A</v>
      </c>
    </row>
    <row r="408" spans="4:15" ht="28.5" customHeight="1" x14ac:dyDescent="0.25">
      <c r="D408" s="13" t="str">
        <f>IFERROR(VLOOKUP(C408,'Threat Event Catalog'!$A$4:$C$113,2,FALSE),"")</f>
        <v/>
      </c>
      <c r="O408" s="13" t="e">
        <f>CONCATENATE(A408, VLOOKUP(B408,'TS Identification'!$A$3:$S$500, 15, FALSE))</f>
        <v>#N/A</v>
      </c>
    </row>
    <row r="409" spans="4:15" ht="28.5" customHeight="1" x14ac:dyDescent="0.25">
      <c r="D409" s="13" t="str">
        <f>IFERROR(VLOOKUP(C409,'Threat Event Catalog'!$A$4:$C$113,2,FALSE),"")</f>
        <v/>
      </c>
      <c r="O409" s="13" t="e">
        <f>CONCATENATE(A409, VLOOKUP(B409,'TS Identification'!$A$3:$S$500, 15, FALSE))</f>
        <v>#N/A</v>
      </c>
    </row>
    <row r="410" spans="4:15" ht="28.5" customHeight="1" x14ac:dyDescent="0.25">
      <c r="D410" s="13" t="str">
        <f>IFERROR(VLOOKUP(C410,'Threat Event Catalog'!$A$4:$C$113,2,FALSE),"")</f>
        <v/>
      </c>
      <c r="O410" s="13" t="e">
        <f>CONCATENATE(A410, VLOOKUP(B410,'TS Identification'!$A$3:$S$500, 15, FALSE))</f>
        <v>#N/A</v>
      </c>
    </row>
    <row r="411" spans="4:15" ht="28.5" customHeight="1" x14ac:dyDescent="0.25">
      <c r="D411" s="13" t="str">
        <f>IFERROR(VLOOKUP(C411,'Threat Event Catalog'!$A$4:$C$113,2,FALSE),"")</f>
        <v/>
      </c>
      <c r="O411" s="13" t="e">
        <f>CONCATENATE(A411, VLOOKUP(B411,'TS Identification'!$A$3:$S$500, 15, FALSE))</f>
        <v>#N/A</v>
      </c>
    </row>
    <row r="412" spans="4:15" ht="28.5" customHeight="1" x14ac:dyDescent="0.25">
      <c r="D412" s="13" t="str">
        <f>IFERROR(VLOOKUP(C412,'Threat Event Catalog'!$A$4:$C$113,2,FALSE),"")</f>
        <v/>
      </c>
      <c r="O412" s="13" t="e">
        <f>CONCATENATE(A412, VLOOKUP(B412,'TS Identification'!$A$3:$S$500, 15, FALSE))</f>
        <v>#N/A</v>
      </c>
    </row>
    <row r="413" spans="4:15" ht="28.5" customHeight="1" x14ac:dyDescent="0.25">
      <c r="D413" s="13" t="str">
        <f>IFERROR(VLOOKUP(C413,'Threat Event Catalog'!$A$4:$C$113,2,FALSE),"")</f>
        <v/>
      </c>
      <c r="O413" s="13" t="e">
        <f>CONCATENATE(A413, VLOOKUP(B413,'TS Identification'!$A$3:$S$500, 15, FALSE))</f>
        <v>#N/A</v>
      </c>
    </row>
    <row r="414" spans="4:15" ht="28.5" customHeight="1" x14ac:dyDescent="0.25">
      <c r="D414" s="13" t="str">
        <f>IFERROR(VLOOKUP(C414,'Threat Event Catalog'!$A$4:$C$113,2,FALSE),"")</f>
        <v/>
      </c>
      <c r="O414" s="13" t="e">
        <f>CONCATENATE(A414, VLOOKUP(B414,'TS Identification'!$A$3:$S$500, 15, FALSE))</f>
        <v>#N/A</v>
      </c>
    </row>
    <row r="415" spans="4:15" ht="28.5" customHeight="1" x14ac:dyDescent="0.25">
      <c r="D415" s="13" t="str">
        <f>IFERROR(VLOOKUP(C415,'Threat Event Catalog'!$A$4:$C$113,2,FALSE),"")</f>
        <v/>
      </c>
      <c r="O415" s="13" t="e">
        <f>CONCATENATE(A415, VLOOKUP(B415,'TS Identification'!$A$3:$S$500, 15, FALSE))</f>
        <v>#N/A</v>
      </c>
    </row>
    <row r="416" spans="4:15" ht="28.5" customHeight="1" x14ac:dyDescent="0.25">
      <c r="D416" s="13" t="str">
        <f>IFERROR(VLOOKUP(C416,'Threat Event Catalog'!$A$4:$C$113,2,FALSE),"")</f>
        <v/>
      </c>
      <c r="O416" s="13" t="e">
        <f>CONCATENATE(A416, VLOOKUP(B416,'TS Identification'!$A$3:$S$500, 15, FALSE))</f>
        <v>#N/A</v>
      </c>
    </row>
    <row r="417" spans="4:15" ht="28.5" customHeight="1" x14ac:dyDescent="0.25">
      <c r="D417" s="13" t="str">
        <f>IFERROR(VLOOKUP(C417,'Threat Event Catalog'!$A$4:$C$113,2,FALSE),"")</f>
        <v/>
      </c>
      <c r="O417" s="13" t="e">
        <f>CONCATENATE(A417, VLOOKUP(B417,'TS Identification'!$A$3:$S$500, 15, FALSE))</f>
        <v>#N/A</v>
      </c>
    </row>
    <row r="418" spans="4:15" ht="28.5" customHeight="1" x14ac:dyDescent="0.25">
      <c r="D418" s="13" t="str">
        <f>IFERROR(VLOOKUP(C418,'Threat Event Catalog'!$A$4:$C$113,2,FALSE),"")</f>
        <v/>
      </c>
      <c r="O418" s="13" t="e">
        <f>CONCATENATE(A418, VLOOKUP(B418,'TS Identification'!$A$3:$S$500, 15, FALSE))</f>
        <v>#N/A</v>
      </c>
    </row>
    <row r="419" spans="4:15" ht="28.5" customHeight="1" x14ac:dyDescent="0.25">
      <c r="D419" s="13" t="str">
        <f>IFERROR(VLOOKUP(C419,'Threat Event Catalog'!$A$4:$C$113,2,FALSE),"")</f>
        <v/>
      </c>
      <c r="O419" s="13" t="e">
        <f>CONCATENATE(A419, VLOOKUP(B419,'TS Identification'!$A$3:$S$500, 15, FALSE))</f>
        <v>#N/A</v>
      </c>
    </row>
    <row r="420" spans="4:15" ht="28.5" customHeight="1" x14ac:dyDescent="0.25">
      <c r="D420" s="13" t="str">
        <f>IFERROR(VLOOKUP(C420,'Threat Event Catalog'!$A$4:$C$113,2,FALSE),"")</f>
        <v/>
      </c>
      <c r="O420" s="13" t="e">
        <f>CONCATENATE(A420, VLOOKUP(B420,'TS Identification'!$A$3:$S$500, 15, FALSE))</f>
        <v>#N/A</v>
      </c>
    </row>
    <row r="421" spans="4:15" ht="28.5" customHeight="1" x14ac:dyDescent="0.25">
      <c r="D421" s="13" t="str">
        <f>IFERROR(VLOOKUP(C421,'Threat Event Catalog'!$A$4:$C$113,2,FALSE),"")</f>
        <v/>
      </c>
      <c r="O421" s="13" t="e">
        <f>CONCATENATE(A421, VLOOKUP(B421,'TS Identification'!$A$3:$S$500, 15, FALSE))</f>
        <v>#N/A</v>
      </c>
    </row>
    <row r="422" spans="4:15" ht="28.5" customHeight="1" x14ac:dyDescent="0.25">
      <c r="D422" s="13" t="str">
        <f>IFERROR(VLOOKUP(C422,'Threat Event Catalog'!$A$4:$C$113,2,FALSE),"")</f>
        <v/>
      </c>
      <c r="O422" s="13" t="e">
        <f>CONCATENATE(A422, VLOOKUP(B422,'TS Identification'!$A$3:$S$500, 15, FALSE))</f>
        <v>#N/A</v>
      </c>
    </row>
    <row r="423" spans="4:15" ht="28.5" customHeight="1" x14ac:dyDescent="0.25">
      <c r="D423" s="13" t="str">
        <f>IFERROR(VLOOKUP(C423,'Threat Event Catalog'!$A$4:$C$113,2,FALSE),"")</f>
        <v/>
      </c>
      <c r="O423" s="13" t="e">
        <f>CONCATENATE(A423, VLOOKUP(B423,'TS Identification'!$A$3:$S$500, 15, FALSE))</f>
        <v>#N/A</v>
      </c>
    </row>
    <row r="424" spans="4:15" ht="28.5" customHeight="1" x14ac:dyDescent="0.25">
      <c r="D424" s="13" t="str">
        <f>IFERROR(VLOOKUP(C424,'Threat Event Catalog'!$A$4:$C$113,2,FALSE),"")</f>
        <v/>
      </c>
      <c r="O424" s="13" t="e">
        <f>CONCATENATE(A424, VLOOKUP(B424,'TS Identification'!$A$3:$S$500, 15, FALSE))</f>
        <v>#N/A</v>
      </c>
    </row>
    <row r="425" spans="4:15" ht="28.5" customHeight="1" x14ac:dyDescent="0.25">
      <c r="D425" s="13" t="str">
        <f>IFERROR(VLOOKUP(C425,'Threat Event Catalog'!$A$4:$C$113,2,FALSE),"")</f>
        <v/>
      </c>
      <c r="O425" s="13" t="e">
        <f>CONCATENATE(A425, VLOOKUP(B425,'TS Identification'!$A$3:$S$500, 15, FALSE))</f>
        <v>#N/A</v>
      </c>
    </row>
    <row r="426" spans="4:15" ht="28.5" customHeight="1" x14ac:dyDescent="0.25">
      <c r="D426" s="13" t="str">
        <f>IFERROR(VLOOKUP(C426,'Threat Event Catalog'!$A$4:$C$113,2,FALSE),"")</f>
        <v/>
      </c>
      <c r="O426" s="13" t="e">
        <f>CONCATENATE(A426, VLOOKUP(B426,'TS Identification'!$A$3:$S$500, 15, FALSE))</f>
        <v>#N/A</v>
      </c>
    </row>
    <row r="427" spans="4:15" ht="28.5" customHeight="1" x14ac:dyDescent="0.25">
      <c r="D427" s="13" t="str">
        <f>IFERROR(VLOOKUP(C427,'Threat Event Catalog'!$A$4:$C$113,2,FALSE),"")</f>
        <v/>
      </c>
      <c r="O427" s="13" t="e">
        <f>CONCATENATE(A427, VLOOKUP(B427,'TS Identification'!$A$3:$S$500, 15, FALSE))</f>
        <v>#N/A</v>
      </c>
    </row>
    <row r="428" spans="4:15" ht="28.5" customHeight="1" x14ac:dyDescent="0.25">
      <c r="D428" s="13" t="str">
        <f>IFERROR(VLOOKUP(C428,'Threat Event Catalog'!$A$4:$C$113,2,FALSE),"")</f>
        <v/>
      </c>
      <c r="O428" s="13" t="e">
        <f>CONCATENATE(A428, VLOOKUP(B428,'TS Identification'!$A$3:$S$500, 15, FALSE))</f>
        <v>#N/A</v>
      </c>
    </row>
    <row r="429" spans="4:15" ht="28.5" customHeight="1" x14ac:dyDescent="0.25">
      <c r="D429" s="13" t="str">
        <f>IFERROR(VLOOKUP(C429,'Threat Event Catalog'!$A$4:$C$113,2,FALSE),"")</f>
        <v/>
      </c>
      <c r="O429" s="13" t="e">
        <f>CONCATENATE(A429, VLOOKUP(B429,'TS Identification'!$A$3:$S$500, 15, FALSE))</f>
        <v>#N/A</v>
      </c>
    </row>
    <row r="430" spans="4:15" ht="28.5" customHeight="1" x14ac:dyDescent="0.25">
      <c r="D430" s="13" t="str">
        <f>IFERROR(VLOOKUP(C430,'Threat Event Catalog'!$A$4:$C$113,2,FALSE),"")</f>
        <v/>
      </c>
      <c r="O430" s="13" t="e">
        <f>CONCATENATE(A430, VLOOKUP(B430,'TS Identification'!$A$3:$S$500, 15, FALSE))</f>
        <v>#N/A</v>
      </c>
    </row>
    <row r="431" spans="4:15" ht="28.5" customHeight="1" x14ac:dyDescent="0.25">
      <c r="D431" s="13" t="str">
        <f>IFERROR(VLOOKUP(C431,'Threat Event Catalog'!$A$4:$C$113,2,FALSE),"")</f>
        <v/>
      </c>
      <c r="O431" s="13" t="e">
        <f>CONCATENATE(A431, VLOOKUP(B431,'TS Identification'!$A$3:$S$500, 15, FALSE))</f>
        <v>#N/A</v>
      </c>
    </row>
    <row r="432" spans="4:15" ht="28.5" customHeight="1" x14ac:dyDescent="0.25">
      <c r="D432" s="13" t="str">
        <f>IFERROR(VLOOKUP(C432,'Threat Event Catalog'!$A$4:$C$113,2,FALSE),"")</f>
        <v/>
      </c>
      <c r="O432" s="13" t="e">
        <f>CONCATENATE(A432, VLOOKUP(B432,'TS Identification'!$A$3:$S$500, 15, FALSE))</f>
        <v>#N/A</v>
      </c>
    </row>
    <row r="433" spans="4:15" ht="28.5" customHeight="1" x14ac:dyDescent="0.25">
      <c r="D433" s="13" t="str">
        <f>IFERROR(VLOOKUP(C433,'Threat Event Catalog'!$A$4:$C$113,2,FALSE),"")</f>
        <v/>
      </c>
      <c r="O433" s="13" t="e">
        <f>CONCATENATE(A433, VLOOKUP(B433,'TS Identification'!$A$3:$S$500, 15, FALSE))</f>
        <v>#N/A</v>
      </c>
    </row>
    <row r="434" spans="4:15" ht="28.5" customHeight="1" x14ac:dyDescent="0.25">
      <c r="D434" s="13" t="str">
        <f>IFERROR(VLOOKUP(C434,'Threat Event Catalog'!$A$4:$C$113,2,FALSE),"")</f>
        <v/>
      </c>
      <c r="O434" s="13" t="e">
        <f>CONCATENATE(A434, VLOOKUP(B434,'TS Identification'!$A$3:$S$500, 15, FALSE))</f>
        <v>#N/A</v>
      </c>
    </row>
    <row r="435" spans="4:15" ht="28.5" customHeight="1" x14ac:dyDescent="0.25">
      <c r="D435" s="13" t="str">
        <f>IFERROR(VLOOKUP(C435,'Threat Event Catalog'!$A$4:$C$113,2,FALSE),"")</f>
        <v/>
      </c>
      <c r="O435" s="13" t="e">
        <f>CONCATENATE(A435, VLOOKUP(B435,'TS Identification'!$A$3:$S$500, 15, FALSE))</f>
        <v>#N/A</v>
      </c>
    </row>
    <row r="436" spans="4:15" ht="28.5" customHeight="1" x14ac:dyDescent="0.25">
      <c r="D436" s="13" t="str">
        <f>IFERROR(VLOOKUP(C436,'Threat Event Catalog'!$A$4:$C$113,2,FALSE),"")</f>
        <v/>
      </c>
      <c r="O436" s="13" t="e">
        <f>CONCATENATE(A436, VLOOKUP(B436,'TS Identification'!$A$3:$S$500, 15, FALSE))</f>
        <v>#N/A</v>
      </c>
    </row>
    <row r="437" spans="4:15" ht="28.5" customHeight="1" x14ac:dyDescent="0.25">
      <c r="D437" s="13" t="str">
        <f>IFERROR(VLOOKUP(C437,'Threat Event Catalog'!$A$4:$C$113,2,FALSE),"")</f>
        <v/>
      </c>
      <c r="O437" s="13" t="e">
        <f>CONCATENATE(A437, VLOOKUP(B437,'TS Identification'!$A$3:$S$500, 15, FALSE))</f>
        <v>#N/A</v>
      </c>
    </row>
    <row r="438" spans="4:15" ht="28.5" customHeight="1" x14ac:dyDescent="0.25">
      <c r="D438" s="13" t="str">
        <f>IFERROR(VLOOKUP(C438,'Threat Event Catalog'!$A$4:$C$113,2,FALSE),"")</f>
        <v/>
      </c>
      <c r="O438" s="13" t="e">
        <f>CONCATENATE(A438, VLOOKUP(B438,'TS Identification'!$A$3:$S$500, 15, FALSE))</f>
        <v>#N/A</v>
      </c>
    </row>
    <row r="439" spans="4:15" ht="28.5" customHeight="1" x14ac:dyDescent="0.25">
      <c r="D439" s="13" t="str">
        <f>IFERROR(VLOOKUP(C439,'Threat Event Catalog'!$A$4:$C$113,2,FALSE),"")</f>
        <v/>
      </c>
      <c r="O439" s="13" t="e">
        <f>CONCATENATE(A439, VLOOKUP(B439,'TS Identification'!$A$3:$S$500, 15, FALSE))</f>
        <v>#N/A</v>
      </c>
    </row>
    <row r="440" spans="4:15" ht="28.5" customHeight="1" x14ac:dyDescent="0.25">
      <c r="D440" s="13" t="str">
        <f>IFERROR(VLOOKUP(C440,'Threat Event Catalog'!$A$4:$C$113,2,FALSE),"")</f>
        <v/>
      </c>
      <c r="O440" s="13" t="e">
        <f>CONCATENATE(A440, VLOOKUP(B440,'TS Identification'!$A$3:$S$500, 15, FALSE))</f>
        <v>#N/A</v>
      </c>
    </row>
    <row r="441" spans="4:15" ht="28.5" customHeight="1" x14ac:dyDescent="0.25">
      <c r="D441" s="13" t="str">
        <f>IFERROR(VLOOKUP(C441,'Threat Event Catalog'!$A$4:$C$113,2,FALSE),"")</f>
        <v/>
      </c>
      <c r="O441" s="13" t="e">
        <f>CONCATENATE(A441, VLOOKUP(B441,'TS Identification'!$A$3:$S$500, 15, FALSE))</f>
        <v>#N/A</v>
      </c>
    </row>
    <row r="442" spans="4:15" ht="28.5" customHeight="1" x14ac:dyDescent="0.25">
      <c r="D442" s="13" t="str">
        <f>IFERROR(VLOOKUP(C442,'Threat Event Catalog'!$A$4:$C$113,2,FALSE),"")</f>
        <v/>
      </c>
      <c r="O442" s="13" t="e">
        <f>CONCATENATE(A442, VLOOKUP(B442,'TS Identification'!$A$3:$S$500, 15, FALSE))</f>
        <v>#N/A</v>
      </c>
    </row>
    <row r="443" spans="4:15" ht="28.5" customHeight="1" x14ac:dyDescent="0.25">
      <c r="D443" s="13" t="str">
        <f>IFERROR(VLOOKUP(C443,'Threat Event Catalog'!$A$4:$C$113,2,FALSE),"")</f>
        <v/>
      </c>
      <c r="O443" s="13" t="e">
        <f>CONCATENATE(A443, VLOOKUP(B443,'TS Identification'!$A$3:$S$500, 15, FALSE))</f>
        <v>#N/A</v>
      </c>
    </row>
    <row r="444" spans="4:15" ht="28.5" customHeight="1" x14ac:dyDescent="0.25">
      <c r="D444" s="13" t="str">
        <f>IFERROR(VLOOKUP(C444,'Threat Event Catalog'!$A$4:$C$113,2,FALSE),"")</f>
        <v/>
      </c>
      <c r="O444" s="13" t="e">
        <f>CONCATENATE(A444, VLOOKUP(B444,'TS Identification'!$A$3:$S$500, 15, FALSE))</f>
        <v>#N/A</v>
      </c>
    </row>
    <row r="445" spans="4:15" ht="28.5" customHeight="1" x14ac:dyDescent="0.25">
      <c r="D445" s="13" t="str">
        <f>IFERROR(VLOOKUP(C445,'Threat Event Catalog'!$A$4:$C$113,2,FALSE),"")</f>
        <v/>
      </c>
      <c r="O445" s="13" t="e">
        <f>CONCATENATE(A445, VLOOKUP(B445,'TS Identification'!$A$3:$S$500, 15, FALSE))</f>
        <v>#N/A</v>
      </c>
    </row>
    <row r="446" spans="4:15" ht="28.5" customHeight="1" x14ac:dyDescent="0.25">
      <c r="D446" s="13" t="str">
        <f>IFERROR(VLOOKUP(C446,'Threat Event Catalog'!$A$4:$C$113,2,FALSE),"")</f>
        <v/>
      </c>
      <c r="O446" s="13" t="e">
        <f>CONCATENATE(A446, VLOOKUP(B446,'TS Identification'!$A$3:$S$500, 15, FALSE))</f>
        <v>#N/A</v>
      </c>
    </row>
    <row r="447" spans="4:15" ht="28.5" customHeight="1" x14ac:dyDescent="0.25">
      <c r="D447" s="13" t="str">
        <f>IFERROR(VLOOKUP(C447,'Threat Event Catalog'!$A$4:$C$113,2,FALSE),"")</f>
        <v/>
      </c>
      <c r="O447" s="13" t="e">
        <f>CONCATENATE(A447, VLOOKUP(B447,'TS Identification'!$A$3:$S$500, 15, FALSE))</f>
        <v>#N/A</v>
      </c>
    </row>
    <row r="448" spans="4:15" ht="28.5" customHeight="1" x14ac:dyDescent="0.25">
      <c r="D448" s="13" t="str">
        <f>IFERROR(VLOOKUP(C448,'Threat Event Catalog'!$A$4:$C$113,2,FALSE),"")</f>
        <v/>
      </c>
      <c r="O448" s="13" t="e">
        <f>CONCATENATE(A448, VLOOKUP(B448,'TS Identification'!$A$3:$S$500, 15, FALSE))</f>
        <v>#N/A</v>
      </c>
    </row>
    <row r="449" spans="4:15" ht="28.5" customHeight="1" x14ac:dyDescent="0.25">
      <c r="D449" s="13" t="str">
        <f>IFERROR(VLOOKUP(C449,'Threat Event Catalog'!$A$4:$C$113,2,FALSE),"")</f>
        <v/>
      </c>
      <c r="O449" s="13" t="e">
        <f>CONCATENATE(A449, VLOOKUP(B449,'TS Identification'!$A$3:$S$500, 15, FALSE))</f>
        <v>#N/A</v>
      </c>
    </row>
    <row r="450" spans="4:15" ht="28.5" customHeight="1" x14ac:dyDescent="0.25">
      <c r="D450" s="13" t="str">
        <f>IFERROR(VLOOKUP(C450,'Threat Event Catalog'!$A$4:$C$113,2,FALSE),"")</f>
        <v/>
      </c>
      <c r="O450" s="13" t="e">
        <f>CONCATENATE(A450, VLOOKUP(B450,'TS Identification'!$A$3:$S$500, 15, FALSE))</f>
        <v>#N/A</v>
      </c>
    </row>
    <row r="451" spans="4:15" ht="28.5" customHeight="1" x14ac:dyDescent="0.25">
      <c r="D451" s="13" t="str">
        <f>IFERROR(VLOOKUP(C451,'Threat Event Catalog'!$A$4:$C$113,2,FALSE),"")</f>
        <v/>
      </c>
      <c r="O451" s="13" t="e">
        <f>CONCATENATE(A451, VLOOKUP(B451,'TS Identification'!$A$3:$S$500, 15, FALSE))</f>
        <v>#N/A</v>
      </c>
    </row>
    <row r="452" spans="4:15" ht="28.5" customHeight="1" x14ac:dyDescent="0.25">
      <c r="D452" s="13" t="str">
        <f>IFERROR(VLOOKUP(C452,'Threat Event Catalog'!$A$4:$C$113,2,FALSE),"")</f>
        <v/>
      </c>
      <c r="O452" s="13" t="e">
        <f>CONCATENATE(A452, VLOOKUP(B452,'TS Identification'!$A$3:$S$500, 15, FALSE))</f>
        <v>#N/A</v>
      </c>
    </row>
    <row r="453" spans="4:15" ht="28.5" customHeight="1" x14ac:dyDescent="0.25">
      <c r="D453" s="13" t="str">
        <f>IFERROR(VLOOKUP(C453,'Threat Event Catalog'!$A$4:$C$113,2,FALSE),"")</f>
        <v/>
      </c>
      <c r="O453" s="13" t="e">
        <f>CONCATENATE(A453, VLOOKUP(B453,'TS Identification'!$A$3:$S$500, 15, FALSE))</f>
        <v>#N/A</v>
      </c>
    </row>
    <row r="454" spans="4:15" ht="28.5" customHeight="1" x14ac:dyDescent="0.25">
      <c r="D454" s="13" t="str">
        <f>IFERROR(VLOOKUP(C454,'Threat Event Catalog'!$A$4:$C$113,2,FALSE),"")</f>
        <v/>
      </c>
      <c r="O454" s="13" t="e">
        <f>CONCATENATE(A454, VLOOKUP(B454,'TS Identification'!$A$3:$S$500, 15, FALSE))</f>
        <v>#N/A</v>
      </c>
    </row>
    <row r="455" spans="4:15" ht="28.5" customHeight="1" x14ac:dyDescent="0.25">
      <c r="D455" s="13" t="str">
        <f>IFERROR(VLOOKUP(C455,'Threat Event Catalog'!$A$4:$C$113,2,FALSE),"")</f>
        <v/>
      </c>
      <c r="O455" s="13" t="e">
        <f>CONCATENATE(A455, VLOOKUP(B455,'TS Identification'!$A$3:$S$500, 15, FALSE))</f>
        <v>#N/A</v>
      </c>
    </row>
    <row r="456" spans="4:15" ht="28.5" customHeight="1" x14ac:dyDescent="0.25">
      <c r="D456" s="13" t="str">
        <f>IFERROR(VLOOKUP(C456,'Threat Event Catalog'!$A$4:$C$113,2,FALSE),"")</f>
        <v/>
      </c>
      <c r="O456" s="13" t="e">
        <f>CONCATENATE(A456, VLOOKUP(B456,'TS Identification'!$A$3:$S$500, 15, FALSE))</f>
        <v>#N/A</v>
      </c>
    </row>
    <row r="457" spans="4:15" ht="28.5" customHeight="1" x14ac:dyDescent="0.25">
      <c r="D457" s="13" t="str">
        <f>IFERROR(VLOOKUP(C457,'Threat Event Catalog'!$A$4:$C$113,2,FALSE),"")</f>
        <v/>
      </c>
      <c r="O457" s="13" t="e">
        <f>CONCATENATE(A457, VLOOKUP(B457,'TS Identification'!$A$3:$S$500, 15, FALSE))</f>
        <v>#N/A</v>
      </c>
    </row>
    <row r="458" spans="4:15" ht="28.5" customHeight="1" x14ac:dyDescent="0.25">
      <c r="D458" s="13" t="str">
        <f>IFERROR(VLOOKUP(C458,'Threat Event Catalog'!$A$4:$C$113,2,FALSE),"")</f>
        <v/>
      </c>
      <c r="O458" s="13" t="e">
        <f>CONCATENATE(A458, VLOOKUP(B458,'TS Identification'!$A$3:$S$500, 15, FALSE))</f>
        <v>#N/A</v>
      </c>
    </row>
    <row r="459" spans="4:15" ht="28.5" customHeight="1" x14ac:dyDescent="0.25">
      <c r="D459" s="13" t="str">
        <f>IFERROR(VLOOKUP(C459,'Threat Event Catalog'!$A$4:$C$113,2,FALSE),"")</f>
        <v/>
      </c>
      <c r="O459" s="13" t="e">
        <f>CONCATENATE(A459, VLOOKUP(B459,'TS Identification'!$A$3:$S$500, 15, FALSE))</f>
        <v>#N/A</v>
      </c>
    </row>
    <row r="460" spans="4:15" ht="28.5" customHeight="1" x14ac:dyDescent="0.25">
      <c r="D460" s="13" t="str">
        <f>IFERROR(VLOOKUP(C460,'Threat Event Catalog'!$A$4:$C$113,2,FALSE),"")</f>
        <v/>
      </c>
      <c r="O460" s="13" t="e">
        <f>CONCATENATE(A460, VLOOKUP(B460,'TS Identification'!$A$3:$S$500, 15, FALSE))</f>
        <v>#N/A</v>
      </c>
    </row>
    <row r="461" spans="4:15" ht="28.5" customHeight="1" x14ac:dyDescent="0.25">
      <c r="D461" s="13" t="str">
        <f>IFERROR(VLOOKUP(C461,'Threat Event Catalog'!$A$4:$C$113,2,FALSE),"")</f>
        <v/>
      </c>
      <c r="O461" s="13" t="e">
        <f>CONCATENATE(A461, VLOOKUP(B461,'TS Identification'!$A$3:$S$500, 15, FALSE))</f>
        <v>#N/A</v>
      </c>
    </row>
    <row r="462" spans="4:15" ht="28.5" customHeight="1" x14ac:dyDescent="0.25">
      <c r="D462" s="13" t="str">
        <f>IFERROR(VLOOKUP(C462,'Threat Event Catalog'!$A$4:$C$113,2,FALSE),"")</f>
        <v/>
      </c>
      <c r="O462" s="13" t="e">
        <f>CONCATENATE(A462, VLOOKUP(B462,'TS Identification'!$A$3:$S$500, 15, FALSE))</f>
        <v>#N/A</v>
      </c>
    </row>
    <row r="463" spans="4:15" ht="28.5" customHeight="1" x14ac:dyDescent="0.25">
      <c r="D463" s="13" t="str">
        <f>IFERROR(VLOOKUP(C463,'Threat Event Catalog'!$A$4:$C$113,2,FALSE),"")</f>
        <v/>
      </c>
      <c r="O463" s="13" t="e">
        <f>CONCATENATE(A463, VLOOKUP(B463,'TS Identification'!$A$3:$S$500, 15, FALSE))</f>
        <v>#N/A</v>
      </c>
    </row>
    <row r="464" spans="4:15" ht="28.5" customHeight="1" x14ac:dyDescent="0.25">
      <c r="D464" s="13" t="str">
        <f>IFERROR(VLOOKUP(C464,'Threat Event Catalog'!$A$4:$C$113,2,FALSE),"")</f>
        <v/>
      </c>
      <c r="O464" s="13" t="e">
        <f>CONCATENATE(A464, VLOOKUP(B464,'TS Identification'!$A$3:$S$500, 15, FALSE))</f>
        <v>#N/A</v>
      </c>
    </row>
    <row r="465" spans="4:15" ht="28.5" customHeight="1" x14ac:dyDescent="0.25">
      <c r="D465" s="13" t="str">
        <f>IFERROR(VLOOKUP(C465,'Threat Event Catalog'!$A$4:$C$113,2,FALSE),"")</f>
        <v/>
      </c>
      <c r="O465" s="13" t="e">
        <f>CONCATENATE(A465, VLOOKUP(B465,'TS Identification'!$A$3:$S$500, 15, FALSE))</f>
        <v>#N/A</v>
      </c>
    </row>
    <row r="466" spans="4:15" ht="28.5" customHeight="1" x14ac:dyDescent="0.25">
      <c r="D466" s="13" t="str">
        <f>IFERROR(VLOOKUP(C466,'Threat Event Catalog'!$A$4:$C$113,2,FALSE),"")</f>
        <v/>
      </c>
      <c r="O466" s="13" t="e">
        <f>CONCATENATE(A466, VLOOKUP(B466,'TS Identification'!$A$3:$S$500, 15, FALSE))</f>
        <v>#N/A</v>
      </c>
    </row>
    <row r="467" spans="4:15" ht="28.5" customHeight="1" x14ac:dyDescent="0.25">
      <c r="D467" s="13" t="str">
        <f>IFERROR(VLOOKUP(C467,'Threat Event Catalog'!$A$4:$C$113,2,FALSE),"")</f>
        <v/>
      </c>
      <c r="O467" s="13" t="e">
        <f>CONCATENATE(A467, VLOOKUP(B467,'TS Identification'!$A$3:$S$500, 15, FALSE))</f>
        <v>#N/A</v>
      </c>
    </row>
    <row r="468" spans="4:15" ht="28.5" customHeight="1" x14ac:dyDescent="0.25">
      <c r="D468" s="13" t="str">
        <f>IFERROR(VLOOKUP(C468,'Threat Event Catalog'!$A$4:$C$113,2,FALSE),"")</f>
        <v/>
      </c>
      <c r="O468" s="13" t="e">
        <f>CONCATENATE(A468, VLOOKUP(B468,'TS Identification'!$A$3:$S$500, 15, FALSE))</f>
        <v>#N/A</v>
      </c>
    </row>
    <row r="469" spans="4:15" ht="28.5" customHeight="1" x14ac:dyDescent="0.25">
      <c r="D469" s="13" t="str">
        <f>IFERROR(VLOOKUP(C469,'Threat Event Catalog'!$A$4:$C$113,2,FALSE),"")</f>
        <v/>
      </c>
      <c r="O469" s="13" t="e">
        <f>CONCATENATE(A469, VLOOKUP(B469,'TS Identification'!$A$3:$S$500, 15, FALSE))</f>
        <v>#N/A</v>
      </c>
    </row>
    <row r="470" spans="4:15" ht="28.5" customHeight="1" x14ac:dyDescent="0.25">
      <c r="D470" s="13" t="str">
        <f>IFERROR(VLOOKUP(C470,'Threat Event Catalog'!$A$4:$C$113,2,FALSE),"")</f>
        <v/>
      </c>
      <c r="O470" s="13" t="e">
        <f>CONCATENATE(A470, VLOOKUP(B470,'TS Identification'!$A$3:$S$500, 15, FALSE))</f>
        <v>#N/A</v>
      </c>
    </row>
    <row r="471" spans="4:15" ht="28.5" customHeight="1" x14ac:dyDescent="0.25">
      <c r="D471" s="13" t="str">
        <f>IFERROR(VLOOKUP(C471,'Threat Event Catalog'!$A$4:$C$113,2,FALSE),"")</f>
        <v/>
      </c>
      <c r="O471" s="13" t="e">
        <f>CONCATENATE(A471, VLOOKUP(B471,'TS Identification'!$A$3:$S$500, 15, FALSE))</f>
        <v>#N/A</v>
      </c>
    </row>
    <row r="472" spans="4:15" ht="28.5" customHeight="1" x14ac:dyDescent="0.25">
      <c r="D472" s="13" t="str">
        <f>IFERROR(VLOOKUP(C472,'Threat Event Catalog'!$A$4:$C$113,2,FALSE),"")</f>
        <v/>
      </c>
      <c r="O472" s="13" t="e">
        <f>CONCATENATE(A472, VLOOKUP(B472,'TS Identification'!$A$3:$S$500, 15, FALSE))</f>
        <v>#N/A</v>
      </c>
    </row>
    <row r="473" spans="4:15" ht="28.5" customHeight="1" x14ac:dyDescent="0.25">
      <c r="D473" s="13" t="str">
        <f>IFERROR(VLOOKUP(C473,'Threat Event Catalog'!$A$4:$C$113,2,FALSE),"")</f>
        <v/>
      </c>
      <c r="O473" s="13" t="e">
        <f>CONCATENATE(A473, VLOOKUP(B473,'TS Identification'!$A$3:$S$500, 15, FALSE))</f>
        <v>#N/A</v>
      </c>
    </row>
    <row r="474" spans="4:15" ht="28.5" customHeight="1" x14ac:dyDescent="0.25">
      <c r="D474" s="13" t="str">
        <f>IFERROR(VLOOKUP(C474,'Threat Event Catalog'!$A$4:$C$113,2,FALSE),"")</f>
        <v/>
      </c>
      <c r="O474" s="13" t="e">
        <f>CONCATENATE(A474, VLOOKUP(B474,'TS Identification'!$A$3:$S$500, 15, FALSE))</f>
        <v>#N/A</v>
      </c>
    </row>
    <row r="475" spans="4:15" ht="28.5" customHeight="1" x14ac:dyDescent="0.25">
      <c r="D475" s="13" t="str">
        <f>IFERROR(VLOOKUP(C475,'Threat Event Catalog'!$A$4:$C$113,2,FALSE),"")</f>
        <v/>
      </c>
      <c r="O475" s="13" t="e">
        <f>CONCATENATE(A475, VLOOKUP(B475,'TS Identification'!$A$3:$S$500, 15, FALSE))</f>
        <v>#N/A</v>
      </c>
    </row>
    <row r="476" spans="4:15" ht="28.5" customHeight="1" x14ac:dyDescent="0.25">
      <c r="D476" s="13" t="str">
        <f>IFERROR(VLOOKUP(C476,'Threat Event Catalog'!$A$4:$C$113,2,FALSE),"")</f>
        <v/>
      </c>
      <c r="O476" s="13" t="e">
        <f>CONCATENATE(A476, VLOOKUP(B476,'TS Identification'!$A$3:$S$500, 15, FALSE))</f>
        <v>#N/A</v>
      </c>
    </row>
    <row r="477" spans="4:15" ht="28.5" customHeight="1" x14ac:dyDescent="0.25">
      <c r="D477" s="13" t="str">
        <f>IFERROR(VLOOKUP(C477,'Threat Event Catalog'!$A$4:$C$113,2,FALSE),"")</f>
        <v/>
      </c>
      <c r="O477" s="13" t="e">
        <f>CONCATENATE(A477, VLOOKUP(B477,'TS Identification'!$A$3:$S$500, 15, FALSE))</f>
        <v>#N/A</v>
      </c>
    </row>
    <row r="478" spans="4:15" ht="28.5" customHeight="1" x14ac:dyDescent="0.25">
      <c r="D478" s="13" t="str">
        <f>IFERROR(VLOOKUP(C478,'Threat Event Catalog'!$A$4:$C$113,2,FALSE),"")</f>
        <v/>
      </c>
      <c r="O478" s="13" t="e">
        <f>CONCATENATE(A478, VLOOKUP(B478,'TS Identification'!$A$3:$S$500, 15, FALSE))</f>
        <v>#N/A</v>
      </c>
    </row>
    <row r="479" spans="4:15" ht="28.5" customHeight="1" x14ac:dyDescent="0.25">
      <c r="D479" s="13" t="str">
        <f>IFERROR(VLOOKUP(C479,'Threat Event Catalog'!$A$4:$C$113,2,FALSE),"")</f>
        <v/>
      </c>
      <c r="O479" s="13" t="e">
        <f>CONCATENATE(A479, VLOOKUP(B479,'TS Identification'!$A$3:$S$500, 15, FALSE))</f>
        <v>#N/A</v>
      </c>
    </row>
    <row r="480" spans="4:15" ht="28.5" customHeight="1" x14ac:dyDescent="0.25">
      <c r="D480" s="13" t="str">
        <f>IFERROR(VLOOKUP(C480,'Threat Event Catalog'!$A$4:$C$113,2,FALSE),"")</f>
        <v/>
      </c>
      <c r="O480" s="13" t="e">
        <f>CONCATENATE(A480, VLOOKUP(B480,'TS Identification'!$A$3:$S$500, 15, FALSE))</f>
        <v>#N/A</v>
      </c>
    </row>
    <row r="481" spans="4:15" ht="28.5" customHeight="1" x14ac:dyDescent="0.25">
      <c r="D481" s="13" t="str">
        <f>IFERROR(VLOOKUP(C481,'Threat Event Catalog'!$A$4:$C$113,2,FALSE),"")</f>
        <v/>
      </c>
      <c r="O481" s="13" t="e">
        <f>CONCATENATE(A481, VLOOKUP(B481,'TS Identification'!$A$3:$S$500, 15, FALSE))</f>
        <v>#N/A</v>
      </c>
    </row>
    <row r="482" spans="4:15" ht="28.5" customHeight="1" x14ac:dyDescent="0.25">
      <c r="D482" s="13" t="str">
        <f>IFERROR(VLOOKUP(C482,'Threat Event Catalog'!$A$4:$C$113,2,FALSE),"")</f>
        <v/>
      </c>
      <c r="O482" s="13" t="e">
        <f>CONCATENATE(A482, VLOOKUP(B482,'TS Identification'!$A$3:$S$500, 15, FALSE))</f>
        <v>#N/A</v>
      </c>
    </row>
    <row r="483" spans="4:15" ht="28.5" customHeight="1" x14ac:dyDescent="0.25">
      <c r="D483" s="13" t="str">
        <f>IFERROR(VLOOKUP(C483,'Threat Event Catalog'!$A$4:$C$113,2,FALSE),"")</f>
        <v/>
      </c>
      <c r="O483" s="13" t="e">
        <f>CONCATENATE(A483, VLOOKUP(B483,'TS Identification'!$A$3:$S$500, 15, FALSE))</f>
        <v>#N/A</v>
      </c>
    </row>
    <row r="484" spans="4:15" ht="28.5" customHeight="1" x14ac:dyDescent="0.25">
      <c r="D484" s="13" t="str">
        <f>IFERROR(VLOOKUP(C484,'Threat Event Catalog'!$A$4:$C$113,2,FALSE),"")</f>
        <v/>
      </c>
      <c r="O484" s="13" t="e">
        <f>CONCATENATE(A484, VLOOKUP(B484,'TS Identification'!$A$3:$S$500, 15, FALSE))</f>
        <v>#N/A</v>
      </c>
    </row>
    <row r="485" spans="4:15" ht="28.5" customHeight="1" x14ac:dyDescent="0.25">
      <c r="D485" s="13" t="str">
        <f>IFERROR(VLOOKUP(C485,'Threat Event Catalog'!$A$4:$C$113,2,FALSE),"")</f>
        <v/>
      </c>
      <c r="O485" s="13" t="e">
        <f>CONCATENATE(A485, VLOOKUP(B485,'TS Identification'!$A$3:$S$500, 15, FALSE))</f>
        <v>#N/A</v>
      </c>
    </row>
    <row r="486" spans="4:15" ht="28.5" customHeight="1" x14ac:dyDescent="0.25">
      <c r="D486" s="13" t="str">
        <f>IFERROR(VLOOKUP(C486,'Threat Event Catalog'!$A$4:$C$113,2,FALSE),"")</f>
        <v/>
      </c>
      <c r="O486" s="13" t="e">
        <f>CONCATENATE(A486, VLOOKUP(B486,'TS Identification'!$A$3:$S$500, 15, FALSE))</f>
        <v>#N/A</v>
      </c>
    </row>
    <row r="487" spans="4:15" ht="28.5" customHeight="1" x14ac:dyDescent="0.25">
      <c r="D487" s="13" t="str">
        <f>IFERROR(VLOOKUP(C487,'Threat Event Catalog'!$A$4:$C$113,2,FALSE),"")</f>
        <v/>
      </c>
      <c r="O487" s="13" t="e">
        <f>CONCATENATE(A487, VLOOKUP(B487,'TS Identification'!$A$3:$S$500, 15, FALSE))</f>
        <v>#N/A</v>
      </c>
    </row>
    <row r="488" spans="4:15" ht="28.5" customHeight="1" x14ac:dyDescent="0.25">
      <c r="D488" s="13" t="str">
        <f>IFERROR(VLOOKUP(C488,'Threat Event Catalog'!$A$4:$C$113,2,FALSE),"")</f>
        <v/>
      </c>
      <c r="O488" s="13" t="e">
        <f>CONCATENATE(A488, VLOOKUP(B488,'TS Identification'!$A$3:$S$500, 15, FALSE))</f>
        <v>#N/A</v>
      </c>
    </row>
    <row r="489" spans="4:15" ht="28.5" customHeight="1" x14ac:dyDescent="0.25">
      <c r="D489" s="13" t="str">
        <f>IFERROR(VLOOKUP(C489,'Threat Event Catalog'!$A$4:$C$113,2,FALSE),"")</f>
        <v/>
      </c>
      <c r="O489" s="13" t="e">
        <f>CONCATENATE(A489, VLOOKUP(B489,'TS Identification'!$A$3:$S$500, 15, FALSE))</f>
        <v>#N/A</v>
      </c>
    </row>
    <row r="490" spans="4:15" ht="28.5" customHeight="1" x14ac:dyDescent="0.25">
      <c r="D490" s="13" t="str">
        <f>IFERROR(VLOOKUP(C490,'Threat Event Catalog'!$A$4:$C$113,2,FALSE),"")</f>
        <v/>
      </c>
      <c r="O490" s="13" t="e">
        <f>CONCATENATE(A490, VLOOKUP(B490,'TS Identification'!$A$3:$S$500, 15, FALSE))</f>
        <v>#N/A</v>
      </c>
    </row>
    <row r="491" spans="4:15" ht="28.5" customHeight="1" x14ac:dyDescent="0.25">
      <c r="D491" s="13" t="str">
        <f>IFERROR(VLOOKUP(C491,'Threat Event Catalog'!$A$4:$C$113,2,FALSE),"")</f>
        <v/>
      </c>
      <c r="O491" s="13" t="e">
        <f>CONCATENATE(A491, VLOOKUP(B491,'TS Identification'!$A$3:$S$500, 15, FALSE))</f>
        <v>#N/A</v>
      </c>
    </row>
    <row r="492" spans="4:15" ht="28.5" customHeight="1" x14ac:dyDescent="0.25">
      <c r="D492" s="13" t="str">
        <f>IFERROR(VLOOKUP(C492,'Threat Event Catalog'!$A$4:$C$113,2,FALSE),"")</f>
        <v/>
      </c>
      <c r="O492" s="13" t="e">
        <f>CONCATENATE(A492, VLOOKUP(B492,'TS Identification'!$A$3:$S$500, 15, FALSE))</f>
        <v>#N/A</v>
      </c>
    </row>
    <row r="493" spans="4:15" ht="28.5" customHeight="1" x14ac:dyDescent="0.25">
      <c r="D493" s="13" t="str">
        <f>IFERROR(VLOOKUP(C493,'Threat Event Catalog'!$A$4:$C$113,2,FALSE),"")</f>
        <v/>
      </c>
      <c r="O493" s="13" t="e">
        <f>CONCATENATE(A493, VLOOKUP(B493,'TS Identification'!$A$3:$S$500, 15, FALSE))</f>
        <v>#N/A</v>
      </c>
    </row>
    <row r="494" spans="4:15" ht="28.5" customHeight="1" x14ac:dyDescent="0.25">
      <c r="D494" s="13" t="str">
        <f>IFERROR(VLOOKUP(C494,'Threat Event Catalog'!$A$4:$C$113,2,FALSE),"")</f>
        <v/>
      </c>
      <c r="O494" s="13" t="e">
        <f>CONCATENATE(A494, VLOOKUP(B494,'TS Identification'!$A$3:$S$500, 15, FALSE))</f>
        <v>#N/A</v>
      </c>
    </row>
    <row r="495" spans="4:15" ht="28.5" customHeight="1" x14ac:dyDescent="0.25">
      <c r="D495" s="13" t="str">
        <f>IFERROR(VLOOKUP(C495,'Threat Event Catalog'!$A$4:$C$113,2,FALSE),"")</f>
        <v/>
      </c>
      <c r="O495" s="13" t="e">
        <f>CONCATENATE(A495, VLOOKUP(B495,'TS Identification'!$A$3:$S$500, 15, FALSE))</f>
        <v>#N/A</v>
      </c>
    </row>
    <row r="496" spans="4:15" ht="28.5" customHeight="1" x14ac:dyDescent="0.25">
      <c r="D496" s="13" t="str">
        <f>IFERROR(VLOOKUP(C496,'Threat Event Catalog'!$A$4:$C$113,2,FALSE),"")</f>
        <v/>
      </c>
      <c r="O496" s="13" t="e">
        <f>CONCATENATE(A496, VLOOKUP(B496,'TS Identification'!$A$3:$S$500, 15, FALSE))</f>
        <v>#N/A</v>
      </c>
    </row>
    <row r="497" spans="4:15" ht="28.5" customHeight="1" x14ac:dyDescent="0.25">
      <c r="D497" s="13" t="str">
        <f>IFERROR(VLOOKUP(C497,'Threat Event Catalog'!$A$4:$C$113,2,FALSE),"")</f>
        <v/>
      </c>
      <c r="O497" s="13" t="e">
        <f>CONCATENATE(A497, VLOOKUP(B497,'TS Identification'!$A$3:$S$500, 15, FALSE))</f>
        <v>#N/A</v>
      </c>
    </row>
    <row r="498" spans="4:15" ht="28.5" customHeight="1" x14ac:dyDescent="0.25">
      <c r="D498" s="13" t="str">
        <f>IFERROR(VLOOKUP(C498,'Threat Event Catalog'!$A$4:$C$113,2,FALSE),"")</f>
        <v/>
      </c>
      <c r="O498" s="13" t="e">
        <f>CONCATENATE(A498, VLOOKUP(B498,'TS Identification'!$A$3:$S$500, 15, FALSE))</f>
        <v>#N/A</v>
      </c>
    </row>
    <row r="499" spans="4:15" ht="28.5" customHeight="1" x14ac:dyDescent="0.25">
      <c r="D499" s="13" t="str">
        <f>IFERROR(VLOOKUP(C499,'Threat Event Catalog'!$A$4:$C$113,2,FALSE),"")</f>
        <v/>
      </c>
      <c r="O499" s="13" t="e">
        <f>CONCATENATE(A499, VLOOKUP(B499,'TS Identification'!$A$3:$S$500, 15, FALSE))</f>
        <v>#N/A</v>
      </c>
    </row>
    <row r="500" spans="4:15" ht="28.5" customHeight="1" x14ac:dyDescent="0.25">
      <c r="D500" s="13" t="str">
        <f>IFERROR(VLOOKUP(C500,'Threat Event Catalog'!$A$4:$C$113,2,FALSE),"")</f>
        <v/>
      </c>
      <c r="O500" s="13" t="e">
        <f>CONCATENATE(A500, VLOOKUP(B500,'TS Identification'!$A$3:$S$500, 15, FALSE))</f>
        <v>#N/A</v>
      </c>
    </row>
  </sheetData>
  <mergeCells count="1">
    <mergeCell ref="A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99BA6752-5720-419A-BCA7-EA97E77EBF35}">
          <x14:formula1>
            <xm:f>'TS Identification'!$A$3:$A$500</xm:f>
          </x14:formula1>
          <xm:sqref>B13:B500</xm:sqref>
        </x14:dataValidation>
        <x14:dataValidation type="list" allowBlank="1" showInputMessage="1" showErrorMessage="1" xr:uid="{5AB1B277-582C-472D-BE41-B5B48995B792}">
          <x14:formula1>
            <xm:f>IF(VLOOKUP(B13,'TS Identification'!$A$3:$H$500,3,FALSE)="TS1",ATE,NATE)</xm:f>
          </x14:formula1>
          <xm:sqref>C13:C500</xm:sqref>
        </x14:dataValidation>
        <x14:dataValidation type="list" allowBlank="1" showInputMessage="1" showErrorMessage="1" xr:uid="{2C934914-1B0C-4E75-9458-EDBB26C2B351}">
          <x14:formula1>
            <xm:f>Scales!$A$11:$A$16</xm:f>
          </x14:formula1>
          <xm:sqref>E11:E500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9AF64-425E-467F-A562-7D5251A25889}">
  <sheetPr codeName="Sheet10"/>
  <dimension ref="A1:O500"/>
  <sheetViews>
    <sheetView zoomScale="70" zoomScaleNormal="70" workbookViewId="0">
      <selection activeCell="E11" sqref="E11"/>
    </sheetView>
  </sheetViews>
  <sheetFormatPr defaultRowHeight="63" customHeight="1" x14ac:dyDescent="0.25"/>
  <cols>
    <col min="1" max="1" width="26" style="13" customWidth="1"/>
    <col min="2" max="2" width="31.5703125" style="13" customWidth="1"/>
    <col min="3" max="3" width="28.42578125" style="13" customWidth="1"/>
    <col min="4" max="4" width="37.5703125" style="13" customWidth="1"/>
    <col min="5" max="5" width="32.5703125" style="13" customWidth="1"/>
    <col min="6" max="6" width="58.85546875" style="13" customWidth="1"/>
    <col min="7" max="12" width="9.140625" style="13"/>
    <col min="13" max="13" width="0" style="13" hidden="1" customWidth="1"/>
    <col min="14" max="15" width="25.7109375" style="13" hidden="1" customWidth="1"/>
    <col min="16" max="18" width="9.140625" style="13" customWidth="1"/>
    <col min="19" max="16384" width="9.140625" style="13"/>
  </cols>
  <sheetData>
    <row r="1" spans="1:14" customFormat="1" ht="15" x14ac:dyDescent="0.25">
      <c r="A1" s="136" t="s">
        <v>685</v>
      </c>
      <c r="B1" s="136"/>
      <c r="C1" s="136"/>
      <c r="D1" s="136"/>
      <c r="E1" s="136"/>
      <c r="F1" s="3"/>
    </row>
    <row r="2" spans="1:14" customFormat="1" ht="52.5" customHeight="1" x14ac:dyDescent="0.25">
      <c r="A2" s="1" t="s">
        <v>1137</v>
      </c>
      <c r="B2" s="2" t="s">
        <v>1138</v>
      </c>
      <c r="C2" s="2" t="s">
        <v>688</v>
      </c>
      <c r="D2" s="2" t="s">
        <v>687</v>
      </c>
      <c r="E2" s="3" t="s">
        <v>686</v>
      </c>
      <c r="F2" s="3" t="s">
        <v>1186</v>
      </c>
    </row>
    <row r="3" spans="1:14" ht="63" customHeight="1" x14ac:dyDescent="0.25">
      <c r="A3" s="13" t="s">
        <v>1163</v>
      </c>
      <c r="B3" s="13" t="s">
        <v>1189</v>
      </c>
      <c r="C3" s="7" t="s">
        <v>149</v>
      </c>
      <c r="D3" s="13" t="str">
        <f>IFERROR(VLOOKUP(C3,'Vulnerability Catalog'!A$3:C$79,2,FALSE),"")</f>
        <v>Improper data validation</v>
      </c>
      <c r="E3" s="13" t="s">
        <v>577</v>
      </c>
      <c r="F3" s="13" t="s">
        <v>1523</v>
      </c>
      <c r="N3" s="13" t="str">
        <f>CONCATENATE(A3, VLOOKUP(B3,'TE Identification'!$A$3:$S$500, 15, FALSE))</f>
        <v>VPID1.TEID1.TSID3.</v>
      </c>
    </row>
    <row r="4" spans="1:14" ht="63" customHeight="1" x14ac:dyDescent="0.25">
      <c r="A4" s="13" t="s">
        <v>1164</v>
      </c>
      <c r="B4" s="13" t="s">
        <v>1201</v>
      </c>
      <c r="C4" s="7" t="s">
        <v>149</v>
      </c>
      <c r="D4" s="13" t="str">
        <f>IFERROR(VLOOKUP(C4,'Vulnerability Catalog'!A$3:C$79,2,FALSE),"")</f>
        <v>Improper data validation</v>
      </c>
      <c r="E4" s="13" t="s">
        <v>577</v>
      </c>
      <c r="F4" s="13" t="s">
        <v>1512</v>
      </c>
      <c r="N4" s="13" t="str">
        <f>CONCATENATE(A4, VLOOKUP(B4,'TE Identification'!$A$3:$S$500, 15, FALSE))</f>
        <v>VPID2.TEID2.TSID3.</v>
      </c>
    </row>
    <row r="5" spans="1:14" ht="63" customHeight="1" x14ac:dyDescent="0.25">
      <c r="A5" s="13" t="s">
        <v>1165</v>
      </c>
      <c r="B5" s="13" t="s">
        <v>1202</v>
      </c>
      <c r="C5" s="7" t="s">
        <v>149</v>
      </c>
      <c r="D5" s="13" t="str">
        <f>IFERROR(VLOOKUP(C5,'Vulnerability Catalog'!A$3:C$79,2,FALSE),"")</f>
        <v>Improper data validation</v>
      </c>
      <c r="E5" s="13" t="s">
        <v>577</v>
      </c>
      <c r="F5" s="13" t="s">
        <v>1515</v>
      </c>
      <c r="N5" s="13" t="str">
        <f>CONCATENATE(A5, VLOOKUP(B5,'TE Identification'!$A$3:$S$500, 15, FALSE))</f>
        <v>VPID3.TEID3.TSID3.</v>
      </c>
    </row>
    <row r="6" spans="1:14" ht="63" customHeight="1" x14ac:dyDescent="0.25">
      <c r="A6" s="13" t="s">
        <v>1166</v>
      </c>
      <c r="B6" s="13" t="s">
        <v>1247</v>
      </c>
      <c r="C6" s="7" t="s">
        <v>113</v>
      </c>
      <c r="D6" s="13" t="str">
        <f>IFERROR(VLOOKUP(C6,'Vulnerability Catalog'!A$3:C$79,2,FALSE),"")</f>
        <v>Intrusion detection/prevention
software not installed</v>
      </c>
      <c r="E6" s="13" t="s">
        <v>580</v>
      </c>
      <c r="F6" s="13" t="s">
        <v>1465</v>
      </c>
      <c r="N6" s="13" t="str">
        <f>CONCATENATE(A6, VLOOKUP(B6,'TE Identification'!$A$3:$S$500, 15, FALSE))</f>
        <v>VPID4.TEID4.TSID4.</v>
      </c>
    </row>
    <row r="7" spans="1:14" ht="63" customHeight="1" x14ac:dyDescent="0.25">
      <c r="A7" s="13" t="s">
        <v>1167</v>
      </c>
      <c r="B7" s="13" t="s">
        <v>1248</v>
      </c>
      <c r="C7" s="7" t="s">
        <v>16</v>
      </c>
      <c r="D7" s="13" t="str">
        <f>IFERROR(VLOOKUP(C7,'Vulnerability Catalog'!A$3:C$79,2,FALSE),"")</f>
        <v>Lack of configuration management policy</v>
      </c>
      <c r="E7" s="13" t="s">
        <v>583</v>
      </c>
      <c r="F7" s="13" t="s">
        <v>1466</v>
      </c>
      <c r="N7" s="13" t="str">
        <f>CONCATENATE(A7, VLOOKUP(B7,'TE Identification'!$A$3:$S$500, 15, FALSE))</f>
        <v>VPID5.TEID5.TSID6.</v>
      </c>
    </row>
    <row r="8" spans="1:14" ht="63" customHeight="1" x14ac:dyDescent="0.25">
      <c r="A8" s="13" t="s">
        <v>1168</v>
      </c>
      <c r="B8" s="13" t="s">
        <v>1249</v>
      </c>
      <c r="C8" s="7" t="s">
        <v>172</v>
      </c>
      <c r="D8" s="13" t="str">
        <f>IFERROR(VLOOKUP(C8,'Vulnerability Catalog'!A$3:C$79,2,FALSE),"")</f>
        <v>Authentication of users, data or
devices is substandard or
nonexistent</v>
      </c>
      <c r="E8" s="13" t="s">
        <v>580</v>
      </c>
      <c r="F8" s="13" t="s">
        <v>1467</v>
      </c>
      <c r="N8" s="13" t="str">
        <f>CONCATENATE(A8, VLOOKUP(B8,'TE Identification'!$A$3:$S$500, 15, FALSE))</f>
        <v>VPID6.TEID6.TSID3.</v>
      </c>
    </row>
    <row r="9" spans="1:14" ht="63" customHeight="1" x14ac:dyDescent="0.25">
      <c r="A9" s="13" t="s">
        <v>1169</v>
      </c>
      <c r="B9" s="13" t="s">
        <v>1251</v>
      </c>
      <c r="C9" s="7" t="s">
        <v>104</v>
      </c>
      <c r="D9" s="13" t="str">
        <f>IFERROR(VLOOKUP(C9,'Vulnerability Catalog'!A$3:C$79,2,FALSE),"")</f>
        <v>Malware protection not installed or
up to date</v>
      </c>
      <c r="E9" s="13" t="s">
        <v>580</v>
      </c>
      <c r="F9" s="13" t="s">
        <v>1464</v>
      </c>
      <c r="N9" s="13" t="str">
        <f>CONCATENATE(A9, VLOOKUP(B9,'TE Identification'!$A$3:$S$500, 15, FALSE))</f>
        <v>VPID7.TEID7.TSID3.</v>
      </c>
    </row>
    <row r="10" spans="1:14" ht="63" customHeight="1" x14ac:dyDescent="0.25">
      <c r="A10" s="13" t="s">
        <v>1170</v>
      </c>
      <c r="B10" s="13" t="s">
        <v>1306</v>
      </c>
      <c r="C10" s="7" t="s">
        <v>104</v>
      </c>
      <c r="D10" s="13" t="str">
        <f>IFERROR(VLOOKUP(C10,'Vulnerability Catalog'!A$3:C$79,2,FALSE),"")</f>
        <v>Malware protection not installed or
up to date</v>
      </c>
      <c r="E10" s="13" t="s">
        <v>580</v>
      </c>
      <c r="F10" s="13" t="s">
        <v>1521</v>
      </c>
      <c r="N10" s="13" t="str">
        <f>CONCATENATE(A10, VLOOKUP(B10,'TE Identification'!$A$3:$S$500, 15, FALSE))</f>
        <v>VPID8.TEID8.TSID4.</v>
      </c>
    </row>
    <row r="11" spans="1:14" ht="63" customHeight="1" x14ac:dyDescent="0.25">
      <c r="A11" s="13" t="s">
        <v>1171</v>
      </c>
      <c r="C11" s="7"/>
      <c r="D11" s="13" t="str">
        <f>IFERROR(VLOOKUP(C11,'Vulnerability Catalog'!A$3:C$79,2,FALSE),"")</f>
        <v/>
      </c>
      <c r="N11" s="13" t="e">
        <f>CONCATENATE(A11, VLOOKUP(B11,'TE Identification'!$A$3:$S$500, 15, FALSE))</f>
        <v>#N/A</v>
      </c>
    </row>
    <row r="12" spans="1:14" ht="63" customHeight="1" x14ac:dyDescent="0.25">
      <c r="A12" s="13" t="s">
        <v>1172</v>
      </c>
      <c r="C12" s="7"/>
      <c r="D12" s="13" t="str">
        <f>IFERROR(VLOOKUP(C12,'Vulnerability Catalog'!A$3:C$79,2,FALSE),"")</f>
        <v/>
      </c>
      <c r="N12" s="13" t="e">
        <f>CONCATENATE(A12, VLOOKUP(B12,'TE Identification'!$A$3:$S$500, 15, FALSE))</f>
        <v>#N/A</v>
      </c>
    </row>
    <row r="13" spans="1:14" ht="63" customHeight="1" x14ac:dyDescent="0.25">
      <c r="A13" s="13" t="s">
        <v>1173</v>
      </c>
      <c r="C13" s="7"/>
      <c r="D13" s="13" t="str">
        <f>IFERROR(VLOOKUP(C13,'Vulnerability Catalog'!A$3:C$79,2,FALSE),"")</f>
        <v/>
      </c>
      <c r="N13" s="13" t="e">
        <f>CONCATENATE(A13, VLOOKUP(B13,'TE Identification'!$A$3:$S$500, 15, FALSE))</f>
        <v>#N/A</v>
      </c>
    </row>
    <row r="14" spans="1:14" ht="63" customHeight="1" x14ac:dyDescent="0.25">
      <c r="A14" s="13" t="s">
        <v>1174</v>
      </c>
      <c r="C14" s="7"/>
      <c r="D14" s="13" t="str">
        <f>IFERROR(VLOOKUP(C14,'Vulnerability Catalog'!A$3:C$79,2,FALSE),"")</f>
        <v/>
      </c>
      <c r="N14" s="13" t="e">
        <f>CONCATENATE(A14, VLOOKUP(B14,'TE Identification'!$A$3:$S$500, 15, FALSE))</f>
        <v>#N/A</v>
      </c>
    </row>
    <row r="15" spans="1:14" ht="63" customHeight="1" x14ac:dyDescent="0.25">
      <c r="A15" s="13" t="s">
        <v>1175</v>
      </c>
      <c r="C15" s="7"/>
      <c r="D15" s="13" t="str">
        <f>IFERROR(VLOOKUP(C15,'Vulnerability Catalog'!A$3:C$79,2,FALSE),"")</f>
        <v/>
      </c>
      <c r="N15" s="13" t="e">
        <f>CONCATENATE(A15, VLOOKUP(B15,'TE Identification'!$A$3:$S$500, 15, FALSE))</f>
        <v>#N/A</v>
      </c>
    </row>
    <row r="16" spans="1:14" ht="63" customHeight="1" x14ac:dyDescent="0.25">
      <c r="A16" s="13" t="s">
        <v>1176</v>
      </c>
      <c r="C16" s="7"/>
      <c r="D16" s="13" t="str">
        <f>IFERROR(VLOOKUP(C16,'Vulnerability Catalog'!A$3:C$79,2,FALSE),"")</f>
        <v/>
      </c>
      <c r="N16" s="13" t="e">
        <f>CONCATENATE(A16, VLOOKUP(B16,'TE Identification'!$A$3:$S$500, 15, FALSE))</f>
        <v>#N/A</v>
      </c>
    </row>
    <row r="17" spans="1:14" ht="63" customHeight="1" x14ac:dyDescent="0.25">
      <c r="A17" s="13" t="s">
        <v>1177</v>
      </c>
      <c r="C17" s="7"/>
      <c r="D17" s="13" t="str">
        <f>IFERROR(VLOOKUP(C17,'Vulnerability Catalog'!A$3:C$79,2,FALSE),"")</f>
        <v/>
      </c>
      <c r="N17" s="13" t="e">
        <f>CONCATENATE(A17, VLOOKUP(B17,'TE Identification'!$A$3:$S$500, 15, FALSE))</f>
        <v>#N/A</v>
      </c>
    </row>
    <row r="18" spans="1:14" ht="63" customHeight="1" x14ac:dyDescent="0.25">
      <c r="A18" s="13" t="s">
        <v>1178</v>
      </c>
      <c r="D18" s="13" t="str">
        <f>IFERROR(VLOOKUP(C18,'Vulnerability Catalog'!A$3:C$79,2,FALSE),"")</f>
        <v/>
      </c>
      <c r="N18" s="13" t="e">
        <f>CONCATENATE(A18, VLOOKUP(B18,'TE Identification'!$A$3:$S$500, 15, FALSE))</f>
        <v>#N/A</v>
      </c>
    </row>
    <row r="19" spans="1:14" ht="63" customHeight="1" x14ac:dyDescent="0.25">
      <c r="A19" s="13" t="s">
        <v>1179</v>
      </c>
      <c r="C19" s="7"/>
      <c r="D19" s="13" t="str">
        <f>IFERROR(VLOOKUP(C19,'Vulnerability Catalog'!A$3:C$79,2,FALSE),"")</f>
        <v/>
      </c>
      <c r="N19" s="13" t="e">
        <f>CONCATENATE(A19, VLOOKUP(B19,'TE Identification'!$A$3:$S$500, 15, FALSE))</f>
        <v>#N/A</v>
      </c>
    </row>
    <row r="20" spans="1:14" ht="63" customHeight="1" x14ac:dyDescent="0.25">
      <c r="A20" s="13" t="s">
        <v>1180</v>
      </c>
      <c r="C20" s="7"/>
      <c r="D20" s="13" t="str">
        <f>IFERROR(VLOOKUP(C20,'Vulnerability Catalog'!A$3:C$79,2,FALSE),"")</f>
        <v/>
      </c>
      <c r="N20" s="13" t="e">
        <f>CONCATENATE(A20, VLOOKUP(B20,'TE Identification'!$A$3:$S$500, 15, FALSE))</f>
        <v>#N/A</v>
      </c>
    </row>
    <row r="21" spans="1:14" ht="63" customHeight="1" x14ac:dyDescent="0.25">
      <c r="A21" s="13" t="s">
        <v>1181</v>
      </c>
      <c r="C21" s="7"/>
      <c r="D21" s="13" t="str">
        <f>IFERROR(VLOOKUP(C21,'Vulnerability Catalog'!A$3:C$79,2,FALSE),"")</f>
        <v/>
      </c>
      <c r="N21" s="13" t="e">
        <f>CONCATENATE(A21, VLOOKUP(B21,'TE Identification'!$A$3:$S$500, 15, FALSE))</f>
        <v>#N/A</v>
      </c>
    </row>
    <row r="22" spans="1:14" ht="63" customHeight="1" x14ac:dyDescent="0.25">
      <c r="A22" s="13" t="s">
        <v>1182</v>
      </c>
      <c r="C22" s="7"/>
      <c r="D22" s="13" t="str">
        <f>IFERROR(VLOOKUP(C22,'Vulnerability Catalog'!A$3:C$79,2,FALSE),"")</f>
        <v/>
      </c>
      <c r="N22" s="13" t="e">
        <f>CONCATENATE(A22, VLOOKUP(B22,'TE Identification'!$A$3:$S$500, 15, FALSE))</f>
        <v>#N/A</v>
      </c>
    </row>
    <row r="23" spans="1:14" ht="63" customHeight="1" x14ac:dyDescent="0.25">
      <c r="A23" s="13" t="s">
        <v>1183</v>
      </c>
      <c r="C23" s="7"/>
      <c r="D23" s="13" t="str">
        <f>IFERROR(VLOOKUP(C23,'Vulnerability Catalog'!A$3:C$79,2,FALSE),"")</f>
        <v/>
      </c>
      <c r="N23" s="13" t="e">
        <f>CONCATENATE(A23, VLOOKUP(B23,'TE Identification'!$A$3:$S$500, 15, FALSE))</f>
        <v>#N/A</v>
      </c>
    </row>
    <row r="24" spans="1:14" ht="63" customHeight="1" x14ac:dyDescent="0.25">
      <c r="A24" s="13" t="s">
        <v>1184</v>
      </c>
      <c r="C24" s="7"/>
      <c r="D24" s="13" t="str">
        <f>IFERROR(VLOOKUP(C24,'Vulnerability Catalog'!A$3:C$79,2,FALSE),"")</f>
        <v/>
      </c>
      <c r="N24" s="13" t="e">
        <f>CONCATENATE(A24, VLOOKUP(B24,'TE Identification'!$A$3:$S$500, 15, FALSE))</f>
        <v>#N/A</v>
      </c>
    </row>
    <row r="25" spans="1:14" ht="63" customHeight="1" x14ac:dyDescent="0.25">
      <c r="A25" s="13" t="s">
        <v>1185</v>
      </c>
      <c r="C25" s="7"/>
      <c r="D25" s="13" t="str">
        <f>IFERROR(VLOOKUP(C25,'Vulnerability Catalog'!A$3:C$79,2,FALSE),"")</f>
        <v/>
      </c>
      <c r="N25" s="13" t="e">
        <f>CONCATENATE(A25, VLOOKUP(B25,'TE Identification'!$A$3:$S$500, 15, FALSE))</f>
        <v>#N/A</v>
      </c>
    </row>
    <row r="26" spans="1:14" ht="63" customHeight="1" x14ac:dyDescent="0.25">
      <c r="A26" s="13" t="s">
        <v>1252</v>
      </c>
      <c r="C26" s="7"/>
      <c r="D26" s="13" t="str">
        <f>IFERROR(VLOOKUP(C26,'Vulnerability Catalog'!A$3:C$79,2,FALSE),"")</f>
        <v/>
      </c>
      <c r="N26" s="13" t="e">
        <f>CONCATENATE(A26, VLOOKUP(B26,'TE Identification'!$A$3:$S$500, 15, FALSE))</f>
        <v>#N/A</v>
      </c>
    </row>
    <row r="27" spans="1:14" ht="63" customHeight="1" x14ac:dyDescent="0.25">
      <c r="A27" s="13" t="s">
        <v>1253</v>
      </c>
      <c r="C27" s="7"/>
      <c r="D27" s="13" t="str">
        <f>IFERROR(VLOOKUP(C27,'Vulnerability Catalog'!A$3:C$79,2,FALSE),"")</f>
        <v/>
      </c>
      <c r="F27" s="123"/>
      <c r="N27" s="13" t="e">
        <f>CONCATENATE(A27, VLOOKUP(B27,'TE Identification'!$A$3:$S$500, 15, FALSE))</f>
        <v>#N/A</v>
      </c>
    </row>
    <row r="28" spans="1:14" ht="63" customHeight="1" x14ac:dyDescent="0.25">
      <c r="A28" s="13" t="s">
        <v>1254</v>
      </c>
      <c r="C28" s="7"/>
      <c r="D28" s="13" t="str">
        <f>IFERROR(VLOOKUP(C28,'Vulnerability Catalog'!A$3:C$79,2,FALSE),"")</f>
        <v/>
      </c>
      <c r="N28" s="13" t="e">
        <f>CONCATENATE(A28, VLOOKUP(B28,'TE Identification'!$A$3:$S$500, 15, FALSE))</f>
        <v>#N/A</v>
      </c>
    </row>
    <row r="29" spans="1:14" ht="63" customHeight="1" x14ac:dyDescent="0.25">
      <c r="A29" s="13" t="s">
        <v>1255</v>
      </c>
      <c r="D29" s="13" t="str">
        <f>IFERROR(VLOOKUP(C29,'Vulnerability Catalog'!A$3:C$79,2,FALSE),"")</f>
        <v/>
      </c>
      <c r="F29" s="123"/>
      <c r="N29" s="13" t="e">
        <f>CONCATENATE(A29, VLOOKUP(B29,'TE Identification'!$A$3:$S$500, 15, FALSE))</f>
        <v>#N/A</v>
      </c>
    </row>
    <row r="30" spans="1:14" ht="63" customHeight="1" x14ac:dyDescent="0.25">
      <c r="A30" s="13" t="s">
        <v>1256</v>
      </c>
      <c r="C30" s="7"/>
      <c r="D30" s="13" t="str">
        <f>IFERROR(VLOOKUP(C30,'Vulnerability Catalog'!A$3:C$79,2,FALSE),"")</f>
        <v/>
      </c>
      <c r="N30" s="13" t="e">
        <f>CONCATENATE(A30, VLOOKUP(B30,'TE Identification'!$A$3:$S$500, 15, FALSE))</f>
        <v>#N/A</v>
      </c>
    </row>
    <row r="31" spans="1:14" ht="63" customHeight="1" x14ac:dyDescent="0.25">
      <c r="A31" s="13" t="s">
        <v>1257</v>
      </c>
      <c r="C31" s="7"/>
      <c r="D31" s="13" t="str">
        <f>IFERROR(VLOOKUP(C31,'Vulnerability Catalog'!A$3:C$79,2,FALSE),"")</f>
        <v/>
      </c>
      <c r="N31" s="13" t="e">
        <f>CONCATENATE(A31, VLOOKUP(B31,'TE Identification'!$A$3:$S$500, 15, FALSE))</f>
        <v>#N/A</v>
      </c>
    </row>
    <row r="32" spans="1:14" ht="63" customHeight="1" x14ac:dyDescent="0.25">
      <c r="A32" s="13" t="s">
        <v>1258</v>
      </c>
      <c r="C32" s="7"/>
      <c r="D32" s="13" t="str">
        <f>IFERROR(VLOOKUP(C32,'Vulnerability Catalog'!A$3:C$79,2,FALSE),"")</f>
        <v/>
      </c>
      <c r="N32" s="13" t="e">
        <f>CONCATENATE(A32, VLOOKUP(B32,'TE Identification'!$A$3:$S$500, 15, FALSE))</f>
        <v>#N/A</v>
      </c>
    </row>
    <row r="33" spans="1:14" ht="63" customHeight="1" x14ac:dyDescent="0.25">
      <c r="A33" s="13" t="s">
        <v>1259</v>
      </c>
      <c r="C33" s="7"/>
      <c r="D33" s="13" t="str">
        <f>IFERROR(VLOOKUP(C33,'Vulnerability Catalog'!A$3:C$79,2,FALSE),"")</f>
        <v/>
      </c>
      <c r="N33" s="13" t="e">
        <f>CONCATENATE(A33, VLOOKUP(B33,'TE Identification'!$A$3:$S$500, 15, FALSE))</f>
        <v>#N/A</v>
      </c>
    </row>
    <row r="34" spans="1:14" ht="63" customHeight="1" x14ac:dyDescent="0.25">
      <c r="A34" s="13" t="s">
        <v>1260</v>
      </c>
      <c r="C34" s="7"/>
      <c r="D34" s="13" t="str">
        <f>IFERROR(VLOOKUP(C34,'Vulnerability Catalog'!A$3:C$79,2,FALSE),"")</f>
        <v/>
      </c>
      <c r="N34" s="13" t="e">
        <f>CONCATENATE(A34, VLOOKUP(B34,'TE Identification'!$A$3:$S$500, 15, FALSE))</f>
        <v>#N/A</v>
      </c>
    </row>
    <row r="35" spans="1:14" ht="63" customHeight="1" x14ac:dyDescent="0.25">
      <c r="A35" s="13" t="s">
        <v>1261</v>
      </c>
      <c r="C35" s="7"/>
      <c r="D35" s="13" t="str">
        <f>IFERROR(VLOOKUP(C35,'Vulnerability Catalog'!A$3:C$79,2,FALSE),"")</f>
        <v/>
      </c>
      <c r="N35" s="13" t="e">
        <f>CONCATENATE(A35, VLOOKUP(B35,'TE Identification'!$A$3:$S$500, 15, FALSE))</f>
        <v>#N/A</v>
      </c>
    </row>
    <row r="36" spans="1:14" ht="63" customHeight="1" x14ac:dyDescent="0.25">
      <c r="A36" s="13" t="s">
        <v>1262</v>
      </c>
      <c r="C36" s="7"/>
      <c r="D36" s="13" t="str">
        <f>IFERROR(VLOOKUP(C36,'Vulnerability Catalog'!A$3:C$79,2,FALSE),"")</f>
        <v/>
      </c>
      <c r="N36" s="13" t="e">
        <f>CONCATENATE(A36, VLOOKUP(B36,'TE Identification'!$A$3:$S$500, 15, FALSE))</f>
        <v>#N/A</v>
      </c>
    </row>
    <row r="37" spans="1:14" ht="63" customHeight="1" x14ac:dyDescent="0.25">
      <c r="A37" s="13" t="s">
        <v>1263</v>
      </c>
      <c r="C37" s="7"/>
      <c r="D37" s="13" t="str">
        <f>IFERROR(VLOOKUP(C37,'Vulnerability Catalog'!A$3:C$79,2,FALSE),"")</f>
        <v/>
      </c>
      <c r="N37" s="13" t="e">
        <f>CONCATENATE(A37, VLOOKUP(B37,'TE Identification'!$A$3:$S$500, 15, FALSE))</f>
        <v>#N/A</v>
      </c>
    </row>
    <row r="38" spans="1:14" ht="63" customHeight="1" x14ac:dyDescent="0.25">
      <c r="A38" s="13" t="s">
        <v>1264</v>
      </c>
      <c r="C38" s="7"/>
      <c r="D38" s="13" t="str">
        <f>IFERROR(VLOOKUP(C38,'Vulnerability Catalog'!A$3:C$79,2,FALSE),"")</f>
        <v/>
      </c>
      <c r="N38" s="13" t="e">
        <f>CONCATENATE(A38, VLOOKUP(B38,'TE Identification'!$A$3:$S$500, 15, FALSE))</f>
        <v>#N/A</v>
      </c>
    </row>
    <row r="39" spans="1:14" ht="63" customHeight="1" x14ac:dyDescent="0.25">
      <c r="A39" s="13" t="s">
        <v>1265</v>
      </c>
      <c r="C39" s="7"/>
      <c r="D39" s="13" t="str">
        <f>IFERROR(VLOOKUP(C39,'Vulnerability Catalog'!A$3:C$79,2,FALSE),"")</f>
        <v/>
      </c>
      <c r="N39" s="13" t="e">
        <f>CONCATENATE(A39, VLOOKUP(B39,'TE Identification'!$A$3:$S$500, 15, FALSE))</f>
        <v>#N/A</v>
      </c>
    </row>
    <row r="40" spans="1:14" ht="63" customHeight="1" x14ac:dyDescent="0.25">
      <c r="A40" s="13" t="s">
        <v>1266</v>
      </c>
      <c r="C40" s="7"/>
      <c r="D40" s="13" t="str">
        <f>IFERROR(VLOOKUP(C40,'Vulnerability Catalog'!A$3:C$79,2,FALSE),"")</f>
        <v/>
      </c>
      <c r="N40" s="13" t="e">
        <f>CONCATENATE(A40, VLOOKUP(B40,'TE Identification'!$A$3:$S$500, 15, FALSE))</f>
        <v>#N/A</v>
      </c>
    </row>
    <row r="41" spans="1:14" ht="63" customHeight="1" x14ac:dyDescent="0.25">
      <c r="A41" s="13" t="s">
        <v>1267</v>
      </c>
      <c r="C41" s="7"/>
      <c r="D41" s="13" t="str">
        <f>IFERROR(VLOOKUP(C41,'Vulnerability Catalog'!A$3:C$79,2,FALSE),"")</f>
        <v/>
      </c>
      <c r="N41" s="13" t="e">
        <f>CONCATENATE(A41, VLOOKUP(B41,'TE Identification'!$A$3:$S$500, 15, FALSE))</f>
        <v>#N/A</v>
      </c>
    </row>
    <row r="42" spans="1:14" ht="63" customHeight="1" x14ac:dyDescent="0.25">
      <c r="A42" s="13" t="s">
        <v>1268</v>
      </c>
      <c r="C42" s="7"/>
      <c r="D42" s="13" t="str">
        <f>IFERROR(VLOOKUP(C42,'Vulnerability Catalog'!A$3:C$79,2,FALSE),"")</f>
        <v/>
      </c>
      <c r="N42" s="13" t="e">
        <f>CONCATENATE(A42, VLOOKUP(B42,'TE Identification'!$A$3:$S$500, 15, FALSE))</f>
        <v>#N/A</v>
      </c>
    </row>
    <row r="43" spans="1:14" ht="63" customHeight="1" x14ac:dyDescent="0.25">
      <c r="A43" s="13" t="s">
        <v>1269</v>
      </c>
      <c r="C43" s="7"/>
      <c r="D43" s="13" t="str">
        <f>IFERROR(VLOOKUP(C43,'Vulnerability Catalog'!A$3:C$79,2,FALSE),"")</f>
        <v/>
      </c>
      <c r="N43" s="13" t="e">
        <f>CONCATENATE(A43, VLOOKUP(B43,'TE Identification'!$A$3:$S$500, 15, FALSE))</f>
        <v>#N/A</v>
      </c>
    </row>
    <row r="44" spans="1:14" ht="63" customHeight="1" x14ac:dyDescent="0.25">
      <c r="A44" s="13" t="s">
        <v>1310</v>
      </c>
      <c r="C44" s="7"/>
      <c r="D44" s="13" t="str">
        <f>IFERROR(VLOOKUP(C44,'Vulnerability Catalog'!A$3:C$79,2,FALSE),"")</f>
        <v/>
      </c>
      <c r="N44" s="13" t="e">
        <f>CONCATENATE(A44, VLOOKUP(B44,'TE Identification'!$A$3:$S$500, 15, FALSE))</f>
        <v>#N/A</v>
      </c>
    </row>
    <row r="45" spans="1:14" ht="63" customHeight="1" x14ac:dyDescent="0.25">
      <c r="A45" s="13" t="s">
        <v>1311</v>
      </c>
      <c r="C45" s="7"/>
      <c r="D45" s="13" t="str">
        <f>IFERROR(VLOOKUP(C45,'Vulnerability Catalog'!A$3:C$79,2,FALSE),"")</f>
        <v/>
      </c>
      <c r="N45" s="13" t="e">
        <f>CONCATENATE(A45, VLOOKUP(B45,'TE Identification'!$A$3:$S$500, 15, FALSE))</f>
        <v>#N/A</v>
      </c>
    </row>
    <row r="46" spans="1:14" ht="63" customHeight="1" x14ac:dyDescent="0.25">
      <c r="A46" s="13" t="s">
        <v>1312</v>
      </c>
      <c r="C46" s="7"/>
      <c r="D46" s="13" t="str">
        <f>IFERROR(VLOOKUP(C46,'Vulnerability Catalog'!A$3:C$79,2,FALSE),"")</f>
        <v/>
      </c>
      <c r="N46" s="13" t="e">
        <f>CONCATENATE(A46, VLOOKUP(B46,'TE Identification'!$A$3:$S$500, 15, FALSE))</f>
        <v>#N/A</v>
      </c>
    </row>
    <row r="47" spans="1:14" ht="63" customHeight="1" x14ac:dyDescent="0.25">
      <c r="A47" s="13" t="s">
        <v>1313</v>
      </c>
      <c r="C47" s="7"/>
      <c r="D47" s="13" t="str">
        <f>IFERROR(VLOOKUP(C47,'Vulnerability Catalog'!A$3:C$79,2,FALSE),"")</f>
        <v/>
      </c>
      <c r="N47" s="13" t="e">
        <f>CONCATENATE(A47, VLOOKUP(B47,'TE Identification'!$A$3:$S$500, 15, FALSE))</f>
        <v>#N/A</v>
      </c>
    </row>
    <row r="48" spans="1:14" ht="63" customHeight="1" x14ac:dyDescent="0.25">
      <c r="A48" s="13" t="s">
        <v>1314</v>
      </c>
      <c r="C48" s="7"/>
      <c r="D48" s="13" t="str">
        <f>IFERROR(VLOOKUP(C48,'Vulnerability Catalog'!A$3:C$79,2,FALSE),"")</f>
        <v/>
      </c>
      <c r="N48" s="13" t="e">
        <f>CONCATENATE(A48, VLOOKUP(B48,'TE Identification'!$A$3:$S$500, 15, FALSE))</f>
        <v>#N/A</v>
      </c>
    </row>
    <row r="49" spans="1:14" ht="63" customHeight="1" x14ac:dyDescent="0.25">
      <c r="A49" s="13" t="s">
        <v>1315</v>
      </c>
      <c r="C49" s="7"/>
      <c r="D49" s="13" t="str">
        <f>IFERROR(VLOOKUP(C49,'Vulnerability Catalog'!A$3:C$79,2,FALSE),"")</f>
        <v/>
      </c>
      <c r="N49" s="13" t="e">
        <f>CONCATENATE(A49, VLOOKUP(B49,'TE Identification'!$A$3:$S$500, 15, FALSE))</f>
        <v>#N/A</v>
      </c>
    </row>
    <row r="50" spans="1:14" ht="63" customHeight="1" x14ac:dyDescent="0.25">
      <c r="A50" s="13" t="s">
        <v>1316</v>
      </c>
      <c r="C50" s="7"/>
      <c r="D50" s="13" t="str">
        <f>IFERROR(VLOOKUP(C50,'Vulnerability Catalog'!A$3:C$79,2,FALSE),"")</f>
        <v/>
      </c>
      <c r="N50" s="13" t="e">
        <f>CONCATENATE(A50, VLOOKUP(B50,'TE Identification'!$A$3:$S$500, 15, FALSE))</f>
        <v>#N/A</v>
      </c>
    </row>
    <row r="51" spans="1:14" ht="63" customHeight="1" x14ac:dyDescent="0.25">
      <c r="A51" s="13" t="s">
        <v>1317</v>
      </c>
      <c r="C51" s="7"/>
      <c r="D51" s="13" t="str">
        <f>IFERROR(VLOOKUP(C51,'Vulnerability Catalog'!A$3:C$79,2,FALSE),"")</f>
        <v/>
      </c>
      <c r="N51" s="13" t="e">
        <f>CONCATENATE(A51, VLOOKUP(B51,'TE Identification'!$A$3:$S$500, 15, FALSE))</f>
        <v>#N/A</v>
      </c>
    </row>
    <row r="52" spans="1:14" ht="63" customHeight="1" x14ac:dyDescent="0.25">
      <c r="A52" s="13" t="s">
        <v>1318</v>
      </c>
      <c r="C52" s="7"/>
      <c r="D52" s="13" t="str">
        <f>IFERROR(VLOOKUP(C52,'Vulnerability Catalog'!A$3:C$79,2,FALSE),"")</f>
        <v/>
      </c>
      <c r="N52" s="13" t="e">
        <f>CONCATENATE(A52, VLOOKUP(B52,'TE Identification'!$A$3:$S$500, 15, FALSE))</f>
        <v>#N/A</v>
      </c>
    </row>
    <row r="53" spans="1:14" ht="63" customHeight="1" x14ac:dyDescent="0.25">
      <c r="A53" s="13" t="s">
        <v>1319</v>
      </c>
      <c r="C53" s="7"/>
      <c r="D53" s="13" t="str">
        <f>IFERROR(VLOOKUP(C53,'Vulnerability Catalog'!A$3:C$79,2,FALSE),"")</f>
        <v/>
      </c>
      <c r="N53" s="13" t="e">
        <f>CONCATENATE(A53, VLOOKUP(B53,'TE Identification'!$A$3:$S$500, 15, FALSE))</f>
        <v>#N/A</v>
      </c>
    </row>
    <row r="54" spans="1:14" ht="63" customHeight="1" x14ac:dyDescent="0.25">
      <c r="A54" s="13" t="s">
        <v>1320</v>
      </c>
      <c r="C54" s="7"/>
      <c r="D54" s="13" t="str">
        <f>IFERROR(VLOOKUP(C54,'Vulnerability Catalog'!A$3:C$79,2,FALSE),"")</f>
        <v/>
      </c>
      <c r="N54" s="13" t="e">
        <f>CONCATENATE(A54, VLOOKUP(B54,'TE Identification'!$A$3:$S$500, 15, FALSE))</f>
        <v>#N/A</v>
      </c>
    </row>
    <row r="55" spans="1:14" ht="63" customHeight="1" x14ac:dyDescent="0.25">
      <c r="A55" s="13" t="s">
        <v>1321</v>
      </c>
      <c r="C55" s="7"/>
      <c r="D55" s="13" t="str">
        <f>IFERROR(VLOOKUP(C55,'Vulnerability Catalog'!A$3:C$79,2,FALSE),"")</f>
        <v/>
      </c>
      <c r="N55" s="13" t="e">
        <f>CONCATENATE(A55, VLOOKUP(B55,'TE Identification'!$A$3:$S$500, 15, FALSE))</f>
        <v>#N/A</v>
      </c>
    </row>
    <row r="56" spans="1:14" ht="63" customHeight="1" x14ac:dyDescent="0.25">
      <c r="A56" s="13" t="s">
        <v>1322</v>
      </c>
      <c r="C56" s="7"/>
      <c r="D56" s="13" t="str">
        <f>IFERROR(VLOOKUP(C56,'Vulnerability Catalog'!A$3:C$79,2,FALSE),"")</f>
        <v/>
      </c>
      <c r="N56" s="13" t="e">
        <f>CONCATENATE(A56, VLOOKUP(B56,'TE Identification'!$A$3:$S$500, 15, FALSE))</f>
        <v>#N/A</v>
      </c>
    </row>
    <row r="57" spans="1:14" ht="63" customHeight="1" x14ac:dyDescent="0.25">
      <c r="A57" s="13" t="s">
        <v>1323</v>
      </c>
      <c r="C57" s="7"/>
      <c r="D57" s="13" t="str">
        <f>IFERROR(VLOOKUP(C57,'Vulnerability Catalog'!A$3:C$79,2,FALSE),"")</f>
        <v/>
      </c>
      <c r="N57" s="13" t="e">
        <f>CONCATENATE(A57, VLOOKUP(B57,'TE Identification'!$A$3:$S$500, 15, FALSE))</f>
        <v>#N/A</v>
      </c>
    </row>
    <row r="58" spans="1:14" ht="63" customHeight="1" x14ac:dyDescent="0.25">
      <c r="A58" s="13" t="s">
        <v>1324</v>
      </c>
      <c r="C58" s="7"/>
      <c r="D58" s="13" t="str">
        <f>IFERROR(VLOOKUP(C58,'Vulnerability Catalog'!A$3:C$79,2,FALSE),"")</f>
        <v/>
      </c>
      <c r="N58" s="13" t="e">
        <f>CONCATENATE(A58, VLOOKUP(B58,'TE Identification'!$A$3:$S$500, 15, FALSE))</f>
        <v>#N/A</v>
      </c>
    </row>
    <row r="59" spans="1:14" ht="63" customHeight="1" x14ac:dyDescent="0.25">
      <c r="A59" s="13" t="s">
        <v>1325</v>
      </c>
      <c r="C59" s="7"/>
      <c r="D59" s="13" t="str">
        <f>IFERROR(VLOOKUP(C59,'Vulnerability Catalog'!A$3:C$79,2,FALSE),"")</f>
        <v/>
      </c>
      <c r="N59" s="13" t="e">
        <f>CONCATENATE(A59, VLOOKUP(B59,'TE Identification'!$A$3:$S$500, 15, FALSE))</f>
        <v>#N/A</v>
      </c>
    </row>
    <row r="60" spans="1:14" ht="63" customHeight="1" x14ac:dyDescent="0.25">
      <c r="A60" s="13" t="s">
        <v>1326</v>
      </c>
      <c r="C60" s="7"/>
      <c r="D60" s="13" t="str">
        <f>IFERROR(VLOOKUP(C60,'Vulnerability Catalog'!A$3:C$79,2,FALSE),"")</f>
        <v/>
      </c>
      <c r="N60" s="13" t="e">
        <f>CONCATENATE(A60, VLOOKUP(B60,'TE Identification'!$A$3:$S$500, 15, FALSE))</f>
        <v>#N/A</v>
      </c>
    </row>
    <row r="61" spans="1:14" ht="63" customHeight="1" x14ac:dyDescent="0.25">
      <c r="A61" s="13" t="s">
        <v>1327</v>
      </c>
      <c r="C61" s="7"/>
      <c r="D61" s="13" t="str">
        <f>IFERROR(VLOOKUP(C61,'Vulnerability Catalog'!A$3:C$79,2,FALSE),"")</f>
        <v/>
      </c>
      <c r="N61" s="13" t="e">
        <f>CONCATENATE(A61, VLOOKUP(B61,'TE Identification'!$A$3:$S$500, 15, FALSE))</f>
        <v>#N/A</v>
      </c>
    </row>
    <row r="62" spans="1:14" ht="63" customHeight="1" x14ac:dyDescent="0.25">
      <c r="A62" s="13" t="s">
        <v>1328</v>
      </c>
      <c r="C62" s="7"/>
      <c r="D62" s="13" t="str">
        <f>IFERROR(VLOOKUP(C62,'Vulnerability Catalog'!A$3:C$79,2,FALSE),"")</f>
        <v/>
      </c>
      <c r="N62" s="13" t="e">
        <f>CONCATENATE(A62, VLOOKUP(B62,'TE Identification'!$A$3:$S$500, 15, FALSE))</f>
        <v>#N/A</v>
      </c>
    </row>
    <row r="63" spans="1:14" ht="63" customHeight="1" x14ac:dyDescent="0.25">
      <c r="A63" s="13" t="s">
        <v>1329</v>
      </c>
      <c r="C63" s="7"/>
      <c r="D63" s="13" t="str">
        <f>IFERROR(VLOOKUP(C63,'Vulnerability Catalog'!A$3:C$79,2,FALSE),"")</f>
        <v/>
      </c>
      <c r="N63" s="13" t="e">
        <f>CONCATENATE(A63, VLOOKUP(B63,'TE Identification'!$A$3:$S$500, 15, FALSE))</f>
        <v>#N/A</v>
      </c>
    </row>
    <row r="64" spans="1:14" ht="63" customHeight="1" x14ac:dyDescent="0.25">
      <c r="A64" s="13" t="s">
        <v>1330</v>
      </c>
      <c r="C64" s="7"/>
      <c r="D64" s="13" t="str">
        <f>IFERROR(VLOOKUP(C64,'Vulnerability Catalog'!A$3:C$79,2,FALSE),"")</f>
        <v/>
      </c>
      <c r="N64" s="13" t="e">
        <f>CONCATENATE(A64, VLOOKUP(B64,'TE Identification'!$A$3:$S$500, 15, FALSE))</f>
        <v>#N/A</v>
      </c>
    </row>
    <row r="65" spans="1:14" ht="63" customHeight="1" x14ac:dyDescent="0.25">
      <c r="A65" s="13" t="s">
        <v>1331</v>
      </c>
      <c r="C65" s="7"/>
      <c r="D65" s="13" t="str">
        <f>IFERROR(VLOOKUP(C65,'Vulnerability Catalog'!A$3:C$79,2,FALSE),"")</f>
        <v/>
      </c>
      <c r="N65" s="13" t="e">
        <f>CONCATENATE(A65, VLOOKUP(B65,'TE Identification'!$A$3:$S$500, 15, FALSE))</f>
        <v>#N/A</v>
      </c>
    </row>
    <row r="66" spans="1:14" ht="63" customHeight="1" x14ac:dyDescent="0.25">
      <c r="A66" s="13" t="s">
        <v>1332</v>
      </c>
      <c r="C66" s="7"/>
      <c r="D66" s="13" t="str">
        <f>IFERROR(VLOOKUP(C66,'Vulnerability Catalog'!A$3:C$79,2,FALSE),"")</f>
        <v/>
      </c>
      <c r="N66" s="13" t="e">
        <f>CONCATENATE(A66, VLOOKUP(B66,'TE Identification'!$A$3:$S$500, 15, FALSE))</f>
        <v>#N/A</v>
      </c>
    </row>
    <row r="67" spans="1:14" ht="63" customHeight="1" x14ac:dyDescent="0.25">
      <c r="A67" s="13" t="s">
        <v>1333</v>
      </c>
      <c r="C67" s="7"/>
      <c r="D67" s="13" t="str">
        <f>IFERROR(VLOOKUP(C67,'Vulnerability Catalog'!A$3:C$79,2,FALSE),"")</f>
        <v/>
      </c>
      <c r="N67" s="13" t="e">
        <f>CONCATENATE(A67, VLOOKUP(B67,'TE Identification'!$A$3:$S$500, 15, FALSE))</f>
        <v>#N/A</v>
      </c>
    </row>
    <row r="68" spans="1:14" ht="63" customHeight="1" x14ac:dyDescent="0.25">
      <c r="A68" s="13" t="s">
        <v>1334</v>
      </c>
      <c r="C68" s="7"/>
      <c r="D68" s="13" t="str">
        <f>IFERROR(VLOOKUP(C68,'Vulnerability Catalog'!A$3:C$79,2,FALSE),"")</f>
        <v/>
      </c>
      <c r="N68" s="13" t="e">
        <f>CONCATENATE(A68, VLOOKUP(B68,'TE Identification'!$A$3:$S$500, 15, FALSE))</f>
        <v>#N/A</v>
      </c>
    </row>
    <row r="69" spans="1:14" ht="63" customHeight="1" x14ac:dyDescent="0.25">
      <c r="A69" s="13" t="s">
        <v>1335</v>
      </c>
      <c r="C69" s="7"/>
      <c r="D69" s="13" t="str">
        <f>IFERROR(VLOOKUP(C69,'Vulnerability Catalog'!A$3:C$79,2,FALSE),"")</f>
        <v/>
      </c>
      <c r="N69" s="13" t="e">
        <f>CONCATENATE(A69, VLOOKUP(B69,'TE Identification'!$A$3:$S$500, 15, FALSE))</f>
        <v>#N/A</v>
      </c>
    </row>
    <row r="70" spans="1:14" ht="63" customHeight="1" x14ac:dyDescent="0.25">
      <c r="A70" s="13" t="s">
        <v>1336</v>
      </c>
      <c r="C70" s="7"/>
      <c r="D70" s="13" t="str">
        <f>IFERROR(VLOOKUP(C70,'Vulnerability Catalog'!A$3:C$79,2,FALSE),"")</f>
        <v/>
      </c>
      <c r="N70" s="13" t="e">
        <f>CONCATENATE(A70, VLOOKUP(B70,'TE Identification'!$A$3:$S$500, 15, FALSE))</f>
        <v>#N/A</v>
      </c>
    </row>
    <row r="71" spans="1:14" ht="63" customHeight="1" x14ac:dyDescent="0.25">
      <c r="A71" s="13" t="s">
        <v>1337</v>
      </c>
      <c r="C71" s="7"/>
      <c r="D71" s="13" t="str">
        <f>IFERROR(VLOOKUP(C71,'Vulnerability Catalog'!A$3:C$79,2,FALSE),"")</f>
        <v/>
      </c>
      <c r="N71" s="13" t="e">
        <f>CONCATENATE(A71, VLOOKUP(B71,'TE Identification'!$A$3:$S$500, 15, FALSE))</f>
        <v>#N/A</v>
      </c>
    </row>
    <row r="72" spans="1:14" ht="63" customHeight="1" x14ac:dyDescent="0.25">
      <c r="A72" s="13" t="s">
        <v>1338</v>
      </c>
      <c r="C72" s="7"/>
      <c r="D72" s="13" t="str">
        <f>IFERROR(VLOOKUP(C72,'Vulnerability Catalog'!A$3:C$79,2,FALSE),"")</f>
        <v/>
      </c>
      <c r="N72" s="13" t="e">
        <f>CONCATENATE(A72, VLOOKUP(B72,'TE Identification'!$A$3:$S$500, 15, FALSE))</f>
        <v>#N/A</v>
      </c>
    </row>
    <row r="73" spans="1:14" ht="63" customHeight="1" x14ac:dyDescent="0.25">
      <c r="A73" s="13" t="s">
        <v>1397</v>
      </c>
      <c r="C73" s="7"/>
      <c r="D73" s="13" t="str">
        <f>IFERROR(VLOOKUP(C73,'Vulnerability Catalog'!A$3:C$79,2,FALSE),"")</f>
        <v/>
      </c>
      <c r="N73" s="13" t="e">
        <f>CONCATENATE(A73, VLOOKUP(B73,'TE Identification'!$A$3:$S$500, 15, FALSE))</f>
        <v>#N/A</v>
      </c>
    </row>
    <row r="74" spans="1:14" ht="63" customHeight="1" x14ac:dyDescent="0.25">
      <c r="A74" s="13" t="s">
        <v>1398</v>
      </c>
      <c r="C74" s="7"/>
      <c r="D74" s="13" t="str">
        <f>IFERROR(VLOOKUP(C74,'Vulnerability Catalog'!A$3:C$79,2,FALSE),"")</f>
        <v/>
      </c>
      <c r="F74" s="123"/>
      <c r="N74" s="13" t="e">
        <f>CONCATENATE(A74, VLOOKUP(B74,'TE Identification'!$A$3:$S$500, 15, FALSE))</f>
        <v>#N/A</v>
      </c>
    </row>
    <row r="75" spans="1:14" ht="63" customHeight="1" x14ac:dyDescent="0.25">
      <c r="A75" s="13" t="s">
        <v>1399</v>
      </c>
      <c r="C75" s="7"/>
      <c r="D75" s="13" t="str">
        <f>IFERROR(VLOOKUP(C75,'Vulnerability Catalog'!A$3:C$79,2,FALSE),"")</f>
        <v/>
      </c>
      <c r="N75" s="13" t="e">
        <f>CONCATENATE(A75, VLOOKUP(B75,'TE Identification'!$A$3:$S$500, 15, FALSE))</f>
        <v>#N/A</v>
      </c>
    </row>
    <row r="76" spans="1:14" ht="63" customHeight="1" x14ac:dyDescent="0.25">
      <c r="A76" s="13" t="s">
        <v>1400</v>
      </c>
      <c r="C76" s="7"/>
      <c r="D76" s="13" t="str">
        <f>IFERROR(VLOOKUP(C76,'Vulnerability Catalog'!A$3:C$79,2,FALSE),"")</f>
        <v/>
      </c>
      <c r="F76" s="123"/>
      <c r="N76" s="13" t="e">
        <f>CONCATENATE(A76, VLOOKUP(B76,'TE Identification'!$A$3:$S$500, 15, FALSE))</f>
        <v>#N/A</v>
      </c>
    </row>
    <row r="77" spans="1:14" ht="63" customHeight="1" x14ac:dyDescent="0.25">
      <c r="A77" s="13" t="s">
        <v>1401</v>
      </c>
      <c r="C77" s="7"/>
      <c r="D77" s="13" t="str">
        <f>IFERROR(VLOOKUP(C77,'Vulnerability Catalog'!A$3:C$79,2,FALSE),"")</f>
        <v/>
      </c>
      <c r="N77" s="13" t="e">
        <f>CONCATENATE(A77, VLOOKUP(B77,'TE Identification'!$A$3:$S$500, 15, FALSE))</f>
        <v>#N/A</v>
      </c>
    </row>
    <row r="78" spans="1:14" ht="63" customHeight="1" x14ac:dyDescent="0.25">
      <c r="A78" s="13" t="s">
        <v>1402</v>
      </c>
      <c r="C78" s="7"/>
      <c r="D78" s="13" t="str">
        <f>IFERROR(VLOOKUP(C78,'Vulnerability Catalog'!A$3:C$79,2,FALSE),"")</f>
        <v/>
      </c>
      <c r="N78" s="13" t="e">
        <f>CONCATENATE(A78, VLOOKUP(B78,'TE Identification'!$A$3:$S$500, 15, FALSE))</f>
        <v>#N/A</v>
      </c>
    </row>
    <row r="79" spans="1:14" ht="63" customHeight="1" x14ac:dyDescent="0.25">
      <c r="A79" s="13" t="s">
        <v>1403</v>
      </c>
      <c r="C79" s="7"/>
      <c r="D79" s="13" t="str">
        <f>IFERROR(VLOOKUP(C79,'Vulnerability Catalog'!A$3:C$79,2,FALSE),"")</f>
        <v/>
      </c>
      <c r="N79" s="13" t="e">
        <f>CONCATENATE(A79, VLOOKUP(B79,'TE Identification'!$A$3:$S$500, 15, FALSE))</f>
        <v>#N/A</v>
      </c>
    </row>
    <row r="80" spans="1:14" ht="63" customHeight="1" x14ac:dyDescent="0.25">
      <c r="A80" s="13" t="s">
        <v>1424</v>
      </c>
      <c r="C80" s="7"/>
      <c r="D80" s="13" t="str">
        <f>IFERROR(VLOOKUP(C80,'Vulnerability Catalog'!A$3:C$79,2,FALSE),"")</f>
        <v/>
      </c>
      <c r="N80" s="13" t="e">
        <f>CONCATENATE(A80, VLOOKUP(B80,'TE Identification'!$A$3:$S$500, 15, FALSE))</f>
        <v>#N/A</v>
      </c>
    </row>
    <row r="81" spans="1:14" ht="63" customHeight="1" x14ac:dyDescent="0.25">
      <c r="A81" s="13" t="s">
        <v>1425</v>
      </c>
      <c r="C81" s="7"/>
      <c r="D81" s="13" t="str">
        <f>IFERROR(VLOOKUP(C81,'Vulnerability Catalog'!A$3:C$79,2,FALSE),"")</f>
        <v/>
      </c>
      <c r="N81" s="13" t="e">
        <f>CONCATENATE(A81, VLOOKUP(B81,'TE Identification'!$A$3:$S$500, 15, FALSE))</f>
        <v>#N/A</v>
      </c>
    </row>
    <row r="82" spans="1:14" ht="63" customHeight="1" x14ac:dyDescent="0.25">
      <c r="A82" s="13" t="s">
        <v>1426</v>
      </c>
      <c r="C82" s="7"/>
      <c r="D82" s="13" t="str">
        <f>IFERROR(VLOOKUP(C82,'Vulnerability Catalog'!A$3:C$79,2,FALSE),"")</f>
        <v/>
      </c>
      <c r="N82" s="13" t="e">
        <f>CONCATENATE(A82, VLOOKUP(B82,'TE Identification'!$A$3:$S$500, 15, FALSE))</f>
        <v>#N/A</v>
      </c>
    </row>
    <row r="83" spans="1:14" ht="63" customHeight="1" x14ac:dyDescent="0.25">
      <c r="A83" s="13" t="s">
        <v>1427</v>
      </c>
      <c r="C83" s="7"/>
      <c r="D83" s="13" t="str">
        <f>IFERROR(VLOOKUP(C83,'Vulnerability Catalog'!A$3:C$79,2,FALSE),"")</f>
        <v/>
      </c>
      <c r="N83" s="13" t="e">
        <f>CONCATENATE(A83, VLOOKUP(B83,'TE Identification'!$A$3:$S$500, 15, FALSE))</f>
        <v>#N/A</v>
      </c>
    </row>
    <row r="84" spans="1:14" ht="63" customHeight="1" x14ac:dyDescent="0.25">
      <c r="A84" s="13" t="s">
        <v>1428</v>
      </c>
      <c r="C84" s="7"/>
      <c r="D84" s="13" t="str">
        <f>IFERROR(VLOOKUP(C84,'Vulnerability Catalog'!A$3:C$79,2,FALSE),"")</f>
        <v/>
      </c>
      <c r="N84" s="13" t="e">
        <f>CONCATENATE(A84, VLOOKUP(B84,'TE Identification'!$A$3:$S$500, 15, FALSE))</f>
        <v>#N/A</v>
      </c>
    </row>
    <row r="85" spans="1:14" ht="63" customHeight="1" x14ac:dyDescent="0.25">
      <c r="A85" s="13" t="s">
        <v>1429</v>
      </c>
      <c r="C85" s="7"/>
      <c r="D85" s="13" t="str">
        <f>IFERROR(VLOOKUP(C85,'Vulnerability Catalog'!A$3:C$79,2,FALSE),"")</f>
        <v/>
      </c>
      <c r="N85" s="13" t="e">
        <f>CONCATENATE(A85, VLOOKUP(B85,'TE Identification'!$A$3:$S$500, 15, FALSE))</f>
        <v>#N/A</v>
      </c>
    </row>
    <row r="86" spans="1:14" ht="63" customHeight="1" x14ac:dyDescent="0.25">
      <c r="A86" s="13" t="s">
        <v>1430</v>
      </c>
      <c r="C86" s="7"/>
      <c r="D86" s="13" t="str">
        <f>IFERROR(VLOOKUP(C86,'Vulnerability Catalog'!A$3:C$79,2,FALSE),"")</f>
        <v/>
      </c>
      <c r="N86" s="13" t="e">
        <f>CONCATENATE(A86, VLOOKUP(B86,'TE Identification'!$A$3:$S$500, 15, FALSE))</f>
        <v>#N/A</v>
      </c>
    </row>
    <row r="87" spans="1:14" ht="63" customHeight="1" x14ac:dyDescent="0.25">
      <c r="A87" s="13" t="s">
        <v>1431</v>
      </c>
      <c r="C87" s="7"/>
      <c r="D87" s="13" t="str">
        <f>IFERROR(VLOOKUP(C87,'Vulnerability Catalog'!A$3:C$79,2,FALSE),"")</f>
        <v/>
      </c>
      <c r="N87" s="13" t="e">
        <f>CONCATENATE(A87, VLOOKUP(B87,'TE Identification'!$A$3:$S$500, 15, FALSE))</f>
        <v>#N/A</v>
      </c>
    </row>
    <row r="88" spans="1:14" ht="63" customHeight="1" x14ac:dyDescent="0.25">
      <c r="A88" s="13" t="s">
        <v>1432</v>
      </c>
      <c r="C88" s="7"/>
      <c r="D88" s="13" t="str">
        <f>IFERROR(VLOOKUP(C88,'Vulnerability Catalog'!A$3:C$79,2,FALSE),"")</f>
        <v/>
      </c>
      <c r="N88" s="13" t="e">
        <f>CONCATENATE(A88, VLOOKUP(B88,'TE Identification'!$A$3:$S$500, 15, FALSE))</f>
        <v>#N/A</v>
      </c>
    </row>
    <row r="89" spans="1:14" ht="63" customHeight="1" x14ac:dyDescent="0.25">
      <c r="D89" s="13" t="str">
        <f>IFERROR(VLOOKUP(C89,'Vulnerability Catalog'!A$3:C$79,2,FALSE),"")</f>
        <v/>
      </c>
      <c r="N89" s="13" t="e">
        <f>CONCATENATE(A89, VLOOKUP(B89,'TE Identification'!$A$3:$S$500, 15, FALSE))</f>
        <v>#N/A</v>
      </c>
    </row>
    <row r="90" spans="1:14" ht="63" customHeight="1" x14ac:dyDescent="0.25">
      <c r="D90" s="13" t="str">
        <f>IFERROR(VLOOKUP(C90,'Vulnerability Catalog'!A$3:C$79,2,FALSE),"")</f>
        <v/>
      </c>
      <c r="N90" s="13" t="e">
        <f>CONCATENATE(A90, VLOOKUP(B90,'TE Identification'!$A$3:$S$500, 15, FALSE))</f>
        <v>#N/A</v>
      </c>
    </row>
    <row r="91" spans="1:14" ht="63" customHeight="1" x14ac:dyDescent="0.25">
      <c r="D91" s="13" t="str">
        <f>IFERROR(VLOOKUP(C91,'Vulnerability Catalog'!A$3:C$79,2,FALSE),"")</f>
        <v/>
      </c>
      <c r="N91" s="13" t="e">
        <f>CONCATENATE(A91, VLOOKUP(B91,'TE Identification'!$A$3:$S$500, 15, FALSE))</f>
        <v>#N/A</v>
      </c>
    </row>
    <row r="92" spans="1:14" ht="63" customHeight="1" x14ac:dyDescent="0.25">
      <c r="D92" s="13" t="str">
        <f>IFERROR(VLOOKUP(C92,'Vulnerability Catalog'!A$3:C$79,2,FALSE),"")</f>
        <v/>
      </c>
      <c r="N92" s="13" t="e">
        <f>CONCATENATE(A92, VLOOKUP(B92,'TE Identification'!$A$3:$S$500, 15, FALSE))</f>
        <v>#N/A</v>
      </c>
    </row>
    <row r="93" spans="1:14" ht="63" customHeight="1" x14ac:dyDescent="0.25">
      <c r="D93" s="13" t="str">
        <f>IFERROR(VLOOKUP(C93,'Vulnerability Catalog'!A$3:C$79,2,FALSE),"")</f>
        <v/>
      </c>
      <c r="N93" s="13" t="e">
        <f>CONCATENATE(A93, VLOOKUP(B93,'TE Identification'!$A$3:$S$500, 15, FALSE))</f>
        <v>#N/A</v>
      </c>
    </row>
    <row r="94" spans="1:14" ht="63" customHeight="1" x14ac:dyDescent="0.25">
      <c r="D94" s="13" t="str">
        <f>IFERROR(VLOOKUP(C94,'Vulnerability Catalog'!A$3:C$79,2,FALSE),"")</f>
        <v/>
      </c>
      <c r="N94" s="13" t="e">
        <f>CONCATENATE(A94, VLOOKUP(B94,'TE Identification'!$A$3:$S$500, 15, FALSE))</f>
        <v>#N/A</v>
      </c>
    </row>
    <row r="95" spans="1:14" ht="63" customHeight="1" x14ac:dyDescent="0.25">
      <c r="D95" s="13" t="str">
        <f>IFERROR(VLOOKUP(C95,'Vulnerability Catalog'!A$3:C$79,2,FALSE),"")</f>
        <v/>
      </c>
      <c r="N95" s="13" t="e">
        <f>CONCATENATE(A95, VLOOKUP(B95,'TE Identification'!$A$3:$S$500, 15, FALSE))</f>
        <v>#N/A</v>
      </c>
    </row>
    <row r="96" spans="1:14" ht="63" customHeight="1" x14ac:dyDescent="0.25">
      <c r="D96" s="13" t="str">
        <f>IFERROR(VLOOKUP(C96,'Vulnerability Catalog'!A$3:C$79,2,FALSE),"")</f>
        <v/>
      </c>
      <c r="N96" s="13" t="e">
        <f>CONCATENATE(A96, VLOOKUP(B96,'TE Identification'!$A$3:$S$500, 15, FALSE))</f>
        <v>#N/A</v>
      </c>
    </row>
    <row r="97" spans="4:14" ht="63" customHeight="1" x14ac:dyDescent="0.25">
      <c r="D97" s="13" t="str">
        <f>IFERROR(VLOOKUP(C97,'Vulnerability Catalog'!A$3:C$79,2,FALSE),"")</f>
        <v/>
      </c>
      <c r="N97" s="13" t="e">
        <f>CONCATENATE(A97, VLOOKUP(B97,'TE Identification'!$A$3:$S$500, 15, FALSE))</f>
        <v>#N/A</v>
      </c>
    </row>
    <row r="98" spans="4:14" ht="63" customHeight="1" x14ac:dyDescent="0.25">
      <c r="D98" s="13" t="str">
        <f>IFERROR(VLOOKUP(C98,'Vulnerability Catalog'!A$3:C$79,2,FALSE),"")</f>
        <v/>
      </c>
      <c r="N98" s="13" t="e">
        <f>CONCATENATE(A98, VLOOKUP(B98,'TE Identification'!$A$3:$S$500, 15, FALSE))</f>
        <v>#N/A</v>
      </c>
    </row>
    <row r="99" spans="4:14" ht="63" customHeight="1" x14ac:dyDescent="0.25">
      <c r="D99" s="13" t="str">
        <f>IFERROR(VLOOKUP(C99,'Vulnerability Catalog'!A$3:C$79,2,FALSE),"")</f>
        <v/>
      </c>
      <c r="N99" s="13" t="e">
        <f>CONCATENATE(A99, VLOOKUP(B99,'TE Identification'!$A$3:$S$500, 15, FALSE))</f>
        <v>#N/A</v>
      </c>
    </row>
    <row r="100" spans="4:14" ht="63" customHeight="1" x14ac:dyDescent="0.25">
      <c r="D100" s="13" t="str">
        <f>IFERROR(VLOOKUP(C100,'Vulnerability Catalog'!A$3:C$79,2,FALSE),"")</f>
        <v/>
      </c>
      <c r="N100" s="13" t="e">
        <f>CONCATENATE(A100, VLOOKUP(B100,'TE Identification'!$A$3:$S$500, 15, FALSE))</f>
        <v>#N/A</v>
      </c>
    </row>
    <row r="101" spans="4:14" ht="63" customHeight="1" x14ac:dyDescent="0.25">
      <c r="D101" s="13" t="str">
        <f>IFERROR(VLOOKUP(C101,'Vulnerability Catalog'!A$3:C$79,2,FALSE),"")</f>
        <v/>
      </c>
      <c r="N101" s="13" t="e">
        <f>CONCATENATE(A101, VLOOKUP(B101,'TE Identification'!$A$3:$S$500, 15, FALSE))</f>
        <v>#N/A</v>
      </c>
    </row>
    <row r="102" spans="4:14" ht="63" customHeight="1" x14ac:dyDescent="0.25">
      <c r="D102" s="13" t="str">
        <f>IFERROR(VLOOKUP(C102,'Vulnerability Catalog'!A$3:C$79,2,FALSE),"")</f>
        <v/>
      </c>
      <c r="N102" s="13" t="e">
        <f>CONCATENATE(A102, VLOOKUP(B102,'TE Identification'!$A$3:$S$500, 15, FALSE))</f>
        <v>#N/A</v>
      </c>
    </row>
    <row r="103" spans="4:14" ht="63" customHeight="1" x14ac:dyDescent="0.25">
      <c r="D103" s="13" t="str">
        <f>IFERROR(VLOOKUP(C103,'Vulnerability Catalog'!A$3:C$79,2,FALSE),"")</f>
        <v/>
      </c>
      <c r="N103" s="13" t="e">
        <f>CONCATENATE(A103, VLOOKUP(B103,'TE Identification'!$A$3:$S$500, 15, FALSE))</f>
        <v>#N/A</v>
      </c>
    </row>
    <row r="104" spans="4:14" ht="63" customHeight="1" x14ac:dyDescent="0.25">
      <c r="D104" s="13" t="str">
        <f>IFERROR(VLOOKUP(C104,'Vulnerability Catalog'!A$3:C$79,2,FALSE),"")</f>
        <v/>
      </c>
      <c r="N104" s="13" t="e">
        <f>CONCATENATE(A104, VLOOKUP(B104,'TE Identification'!$A$3:$S$500, 15, FALSE))</f>
        <v>#N/A</v>
      </c>
    </row>
    <row r="105" spans="4:14" ht="63" customHeight="1" x14ac:dyDescent="0.25">
      <c r="D105" s="13" t="str">
        <f>IFERROR(VLOOKUP(C105,'Vulnerability Catalog'!A$3:C$79,2,FALSE),"")</f>
        <v/>
      </c>
      <c r="N105" s="13" t="e">
        <f>CONCATENATE(A105, VLOOKUP(B105,'TE Identification'!$A$3:$S$500, 15, FALSE))</f>
        <v>#N/A</v>
      </c>
    </row>
    <row r="106" spans="4:14" ht="63" customHeight="1" x14ac:dyDescent="0.25">
      <c r="D106" s="13" t="str">
        <f>IFERROR(VLOOKUP(C106,'Vulnerability Catalog'!A$3:C$79,2,FALSE),"")</f>
        <v/>
      </c>
      <c r="N106" s="13" t="e">
        <f>CONCATENATE(A106, VLOOKUP(B106,'TE Identification'!$A$3:$S$500, 15, FALSE))</f>
        <v>#N/A</v>
      </c>
    </row>
    <row r="107" spans="4:14" ht="63" customHeight="1" x14ac:dyDescent="0.25">
      <c r="D107" s="13" t="str">
        <f>IFERROR(VLOOKUP(C107,'Vulnerability Catalog'!A$3:C$79,2,FALSE),"")</f>
        <v/>
      </c>
      <c r="N107" s="13" t="e">
        <f>CONCATENATE(A107, VLOOKUP(B107,'TE Identification'!$A$3:$S$500, 15, FALSE))</f>
        <v>#N/A</v>
      </c>
    </row>
    <row r="108" spans="4:14" ht="63" customHeight="1" x14ac:dyDescent="0.25">
      <c r="D108" s="13" t="str">
        <f>IFERROR(VLOOKUP(C108,'Vulnerability Catalog'!A$3:C$79,2,FALSE),"")</f>
        <v/>
      </c>
      <c r="N108" s="13" t="e">
        <f>CONCATENATE(A108, VLOOKUP(B108,'TE Identification'!$A$3:$S$500, 15, FALSE))</f>
        <v>#N/A</v>
      </c>
    </row>
    <row r="109" spans="4:14" ht="63" customHeight="1" x14ac:dyDescent="0.25">
      <c r="D109" s="13" t="str">
        <f>IFERROR(VLOOKUP(C109,'Vulnerability Catalog'!A$3:C$79,2,FALSE),"")</f>
        <v/>
      </c>
      <c r="N109" s="13" t="e">
        <f>CONCATENATE(A109, VLOOKUP(B109,'TE Identification'!$A$3:$S$500, 15, FALSE))</f>
        <v>#N/A</v>
      </c>
    </row>
    <row r="110" spans="4:14" ht="63" customHeight="1" x14ac:dyDescent="0.25">
      <c r="D110" s="13" t="str">
        <f>IFERROR(VLOOKUP(C110,'Vulnerability Catalog'!A$3:C$79,2,FALSE),"")</f>
        <v/>
      </c>
      <c r="N110" s="13" t="e">
        <f>CONCATENATE(A110, VLOOKUP(B110,'TE Identification'!$A$3:$S$500, 15, FALSE))</f>
        <v>#N/A</v>
      </c>
    </row>
    <row r="111" spans="4:14" ht="63" customHeight="1" x14ac:dyDescent="0.25">
      <c r="D111" s="13" t="str">
        <f>IFERROR(VLOOKUP(C111,'Vulnerability Catalog'!A$3:C$79,2,FALSE),"")</f>
        <v/>
      </c>
      <c r="N111" s="13" t="e">
        <f>CONCATENATE(A111, VLOOKUP(B111,'TE Identification'!$A$3:$S$500, 15, FALSE))</f>
        <v>#N/A</v>
      </c>
    </row>
    <row r="112" spans="4:14" ht="63" customHeight="1" x14ac:dyDescent="0.25">
      <c r="D112" s="13" t="str">
        <f>IFERROR(VLOOKUP(C112,'Vulnerability Catalog'!A$3:C$79,2,FALSE),"")</f>
        <v/>
      </c>
      <c r="N112" s="13" t="e">
        <f>CONCATENATE(A112, VLOOKUP(B112,'TE Identification'!$A$3:$S$500, 15, FALSE))</f>
        <v>#N/A</v>
      </c>
    </row>
    <row r="113" spans="4:14" ht="63" customHeight="1" x14ac:dyDescent="0.25">
      <c r="D113" s="13" t="str">
        <f>IFERROR(VLOOKUP(C113,'Vulnerability Catalog'!A$3:C$79,2,FALSE),"")</f>
        <v/>
      </c>
      <c r="N113" s="13" t="e">
        <f>CONCATENATE(A113, VLOOKUP(B113,'TE Identification'!$A$3:$S$500, 15, FALSE))</f>
        <v>#N/A</v>
      </c>
    </row>
    <row r="114" spans="4:14" ht="63" customHeight="1" x14ac:dyDescent="0.25">
      <c r="D114" s="13" t="str">
        <f>IFERROR(VLOOKUP(C114,'Vulnerability Catalog'!A$3:C$79,2,FALSE),"")</f>
        <v/>
      </c>
      <c r="N114" s="13" t="e">
        <f>CONCATENATE(A114, VLOOKUP(B114,'TE Identification'!$A$3:$S$500, 15, FALSE))</f>
        <v>#N/A</v>
      </c>
    </row>
    <row r="115" spans="4:14" ht="63" customHeight="1" x14ac:dyDescent="0.25">
      <c r="D115" s="13" t="str">
        <f>IFERROR(VLOOKUP(C115,'Vulnerability Catalog'!A$3:C$79,2,FALSE),"")</f>
        <v/>
      </c>
      <c r="N115" s="13" t="e">
        <f>CONCATENATE(A115, VLOOKUP(B115,'TE Identification'!$A$3:$S$500, 15, FALSE))</f>
        <v>#N/A</v>
      </c>
    </row>
    <row r="116" spans="4:14" ht="63" customHeight="1" x14ac:dyDescent="0.25">
      <c r="D116" s="13" t="str">
        <f>IFERROR(VLOOKUP(C116,'Vulnerability Catalog'!A$3:C$79,2,FALSE),"")</f>
        <v/>
      </c>
      <c r="N116" s="13" t="e">
        <f>CONCATENATE(A116, VLOOKUP(B116,'TE Identification'!$A$3:$S$500, 15, FALSE))</f>
        <v>#N/A</v>
      </c>
    </row>
    <row r="117" spans="4:14" ht="63" customHeight="1" x14ac:dyDescent="0.25">
      <c r="D117" s="13" t="str">
        <f>IFERROR(VLOOKUP(C117,'Vulnerability Catalog'!A$3:C$79,2,FALSE),"")</f>
        <v/>
      </c>
      <c r="N117" s="13" t="e">
        <f>CONCATENATE(A117, VLOOKUP(B117,'TE Identification'!$A$3:$S$500, 15, FALSE))</f>
        <v>#N/A</v>
      </c>
    </row>
    <row r="118" spans="4:14" ht="63" customHeight="1" x14ac:dyDescent="0.25">
      <c r="D118" s="13" t="str">
        <f>IFERROR(VLOOKUP(C118,'Vulnerability Catalog'!A$3:C$79,2,FALSE),"")</f>
        <v/>
      </c>
      <c r="N118" s="13" t="e">
        <f>CONCATENATE(A118, VLOOKUP(B118,'TE Identification'!$A$3:$S$500, 15, FALSE))</f>
        <v>#N/A</v>
      </c>
    </row>
    <row r="119" spans="4:14" ht="63" customHeight="1" x14ac:dyDescent="0.25">
      <c r="D119" s="13" t="str">
        <f>IFERROR(VLOOKUP(C119,'Vulnerability Catalog'!A$3:C$79,2,FALSE),"")</f>
        <v/>
      </c>
      <c r="N119" s="13" t="e">
        <f>CONCATENATE(A119, VLOOKUP(B119,'TE Identification'!$A$3:$S$500, 15, FALSE))</f>
        <v>#N/A</v>
      </c>
    </row>
    <row r="120" spans="4:14" ht="63" customHeight="1" x14ac:dyDescent="0.25">
      <c r="D120" s="13" t="str">
        <f>IFERROR(VLOOKUP(C120,'Vulnerability Catalog'!A$3:C$79,2,FALSE),"")</f>
        <v/>
      </c>
      <c r="N120" s="13" t="e">
        <f>CONCATENATE(A120, VLOOKUP(B120,'TE Identification'!$A$3:$S$500, 15, FALSE))</f>
        <v>#N/A</v>
      </c>
    </row>
    <row r="121" spans="4:14" ht="63" customHeight="1" x14ac:dyDescent="0.25">
      <c r="D121" s="13" t="str">
        <f>IFERROR(VLOOKUP(C121,'Vulnerability Catalog'!A$3:C$79,2,FALSE),"")</f>
        <v/>
      </c>
      <c r="N121" s="13" t="e">
        <f>CONCATENATE(A121, VLOOKUP(B121,'TE Identification'!$A$3:$S$500, 15, FALSE))</f>
        <v>#N/A</v>
      </c>
    </row>
    <row r="122" spans="4:14" ht="63" customHeight="1" x14ac:dyDescent="0.25">
      <c r="D122" s="13" t="str">
        <f>IFERROR(VLOOKUP(C122,'Vulnerability Catalog'!A$3:C$79,2,FALSE),"")</f>
        <v/>
      </c>
      <c r="N122" s="13" t="e">
        <f>CONCATENATE(A122, VLOOKUP(B122,'TE Identification'!$A$3:$S$500, 15, FALSE))</f>
        <v>#N/A</v>
      </c>
    </row>
    <row r="123" spans="4:14" ht="63" customHeight="1" x14ac:dyDescent="0.25">
      <c r="D123" s="13" t="str">
        <f>IFERROR(VLOOKUP(C123,'Vulnerability Catalog'!A$3:C$79,2,FALSE),"")</f>
        <v/>
      </c>
      <c r="N123" s="13" t="e">
        <f>CONCATENATE(A123, VLOOKUP(B123,'TE Identification'!$A$3:$S$500, 15, FALSE))</f>
        <v>#N/A</v>
      </c>
    </row>
    <row r="124" spans="4:14" ht="63" customHeight="1" x14ac:dyDescent="0.25">
      <c r="D124" s="13" t="str">
        <f>IFERROR(VLOOKUP(C124,'Vulnerability Catalog'!A$3:C$79,2,FALSE),"")</f>
        <v/>
      </c>
      <c r="N124" s="13" t="e">
        <f>CONCATENATE(A124, VLOOKUP(B124,'TE Identification'!$A$3:$S$500, 15, FALSE))</f>
        <v>#N/A</v>
      </c>
    </row>
    <row r="125" spans="4:14" ht="63" customHeight="1" x14ac:dyDescent="0.25">
      <c r="D125" s="13" t="str">
        <f>IFERROR(VLOOKUP(C125,'Vulnerability Catalog'!A$3:C$79,2,FALSE),"")</f>
        <v/>
      </c>
      <c r="N125" s="13" t="e">
        <f>CONCATENATE(A125, VLOOKUP(B125,'TE Identification'!$A$3:$S$500, 15, FALSE))</f>
        <v>#N/A</v>
      </c>
    </row>
    <row r="126" spans="4:14" ht="63" customHeight="1" x14ac:dyDescent="0.25">
      <c r="D126" s="13" t="str">
        <f>IFERROR(VLOOKUP(C126,'Vulnerability Catalog'!A$3:C$79,2,FALSE),"")</f>
        <v/>
      </c>
      <c r="N126" s="13" t="e">
        <f>CONCATENATE(A126, VLOOKUP(B126,'TE Identification'!$A$3:$S$500, 15, FALSE))</f>
        <v>#N/A</v>
      </c>
    </row>
    <row r="127" spans="4:14" ht="63" customHeight="1" x14ac:dyDescent="0.25">
      <c r="D127" s="13" t="str">
        <f>IFERROR(VLOOKUP(C127,'Vulnerability Catalog'!A$3:C$79,2,FALSE),"")</f>
        <v/>
      </c>
      <c r="N127" s="13" t="e">
        <f>CONCATENATE(A127, VLOOKUP(B127,'TE Identification'!$A$3:$S$500, 15, FALSE))</f>
        <v>#N/A</v>
      </c>
    </row>
    <row r="128" spans="4:14" ht="63" customHeight="1" x14ac:dyDescent="0.25">
      <c r="D128" s="13" t="str">
        <f>IFERROR(VLOOKUP(C128,'Vulnerability Catalog'!A$3:C$79,2,FALSE),"")</f>
        <v/>
      </c>
      <c r="N128" s="13" t="e">
        <f>CONCATENATE(A128, VLOOKUP(B128,'TE Identification'!$A$3:$S$500, 15, FALSE))</f>
        <v>#N/A</v>
      </c>
    </row>
    <row r="129" spans="4:14" ht="63" customHeight="1" x14ac:dyDescent="0.25">
      <c r="D129" s="13" t="str">
        <f>IFERROR(VLOOKUP(C129,'Vulnerability Catalog'!A$3:C$79,2,FALSE),"")</f>
        <v/>
      </c>
      <c r="N129" s="13" t="e">
        <f>CONCATENATE(A129, VLOOKUP(B129,'TE Identification'!$A$3:$S$500, 15, FALSE))</f>
        <v>#N/A</v>
      </c>
    </row>
    <row r="130" spans="4:14" ht="63" customHeight="1" x14ac:dyDescent="0.25">
      <c r="D130" s="13" t="str">
        <f>IFERROR(VLOOKUP(C130,'Vulnerability Catalog'!A$3:C$79,2,FALSE),"")</f>
        <v/>
      </c>
      <c r="N130" s="13" t="e">
        <f>CONCATENATE(A130, VLOOKUP(B130,'TE Identification'!$A$3:$S$500, 15, FALSE))</f>
        <v>#N/A</v>
      </c>
    </row>
    <row r="131" spans="4:14" ht="63" customHeight="1" x14ac:dyDescent="0.25">
      <c r="D131" s="13" t="str">
        <f>IFERROR(VLOOKUP(C131,'Vulnerability Catalog'!A$3:C$79,2,FALSE),"")</f>
        <v/>
      </c>
      <c r="N131" s="13" t="e">
        <f>CONCATENATE(A131, VLOOKUP(B131,'TE Identification'!$A$3:$S$500, 15, FALSE))</f>
        <v>#N/A</v>
      </c>
    </row>
    <row r="132" spans="4:14" ht="63" customHeight="1" x14ac:dyDescent="0.25">
      <c r="D132" s="13" t="str">
        <f>IFERROR(VLOOKUP(C132,'Vulnerability Catalog'!A$3:C$79,2,FALSE),"")</f>
        <v/>
      </c>
      <c r="N132" s="13" t="e">
        <f>CONCATENATE(A132, VLOOKUP(B132,'TE Identification'!$A$3:$S$500, 15, FALSE))</f>
        <v>#N/A</v>
      </c>
    </row>
    <row r="133" spans="4:14" ht="63" customHeight="1" x14ac:dyDescent="0.25">
      <c r="D133" s="13" t="str">
        <f>IFERROR(VLOOKUP(C133,'Vulnerability Catalog'!A$3:C$79,2,FALSE),"")</f>
        <v/>
      </c>
      <c r="N133" s="13" t="e">
        <f>CONCATENATE(A133, VLOOKUP(B133,'TE Identification'!$A$3:$S$500, 15, FALSE))</f>
        <v>#N/A</v>
      </c>
    </row>
    <row r="134" spans="4:14" ht="63" customHeight="1" x14ac:dyDescent="0.25">
      <c r="D134" s="13" t="str">
        <f>IFERROR(VLOOKUP(C134,'Vulnerability Catalog'!A$3:C$79,2,FALSE),"")</f>
        <v/>
      </c>
      <c r="N134" s="13" t="e">
        <f>CONCATENATE(A134, VLOOKUP(B134,'TE Identification'!$A$3:$S$500, 15, FALSE))</f>
        <v>#N/A</v>
      </c>
    </row>
    <row r="135" spans="4:14" ht="63" customHeight="1" x14ac:dyDescent="0.25">
      <c r="D135" s="13" t="str">
        <f>IFERROR(VLOOKUP(C135,'Vulnerability Catalog'!A$3:C$79,2,FALSE),"")</f>
        <v/>
      </c>
      <c r="N135" s="13" t="e">
        <f>CONCATENATE(A135, VLOOKUP(B135,'TE Identification'!$A$3:$S$500, 15, FALSE))</f>
        <v>#N/A</v>
      </c>
    </row>
    <row r="136" spans="4:14" ht="63" customHeight="1" x14ac:dyDescent="0.25">
      <c r="D136" s="13" t="str">
        <f>IFERROR(VLOOKUP(C136,'Vulnerability Catalog'!A$3:C$79,2,FALSE),"")</f>
        <v/>
      </c>
      <c r="N136" s="13" t="e">
        <f>CONCATENATE(A136, VLOOKUP(B136,'TE Identification'!$A$3:$S$500, 15, FALSE))</f>
        <v>#N/A</v>
      </c>
    </row>
    <row r="137" spans="4:14" ht="63" customHeight="1" x14ac:dyDescent="0.25">
      <c r="D137" s="13" t="str">
        <f>IFERROR(VLOOKUP(C137,'Vulnerability Catalog'!A$3:C$79,2,FALSE),"")</f>
        <v/>
      </c>
      <c r="N137" s="13" t="e">
        <f>CONCATENATE(A137, VLOOKUP(B137,'TE Identification'!$A$3:$S$500, 15, FALSE))</f>
        <v>#N/A</v>
      </c>
    </row>
    <row r="138" spans="4:14" ht="63" customHeight="1" x14ac:dyDescent="0.25">
      <c r="D138" s="13" t="str">
        <f>IFERROR(VLOOKUP(C138,'Vulnerability Catalog'!A$3:C$79,2,FALSE),"")</f>
        <v/>
      </c>
      <c r="N138" s="13" t="e">
        <f>CONCATENATE(A138, VLOOKUP(B138,'TE Identification'!$A$3:$S$500, 15, FALSE))</f>
        <v>#N/A</v>
      </c>
    </row>
    <row r="139" spans="4:14" ht="63" customHeight="1" x14ac:dyDescent="0.25">
      <c r="D139" s="13" t="str">
        <f>IFERROR(VLOOKUP(C139,'Vulnerability Catalog'!A$3:C$79,2,FALSE),"")</f>
        <v/>
      </c>
      <c r="N139" s="13" t="e">
        <f>CONCATENATE(A139, VLOOKUP(B139,'TE Identification'!$A$3:$S$500, 15, FALSE))</f>
        <v>#N/A</v>
      </c>
    </row>
    <row r="140" spans="4:14" ht="63" customHeight="1" x14ac:dyDescent="0.25">
      <c r="D140" s="13" t="str">
        <f>IFERROR(VLOOKUP(C140,'Vulnerability Catalog'!A$3:C$79,2,FALSE),"")</f>
        <v/>
      </c>
      <c r="N140" s="13" t="e">
        <f>CONCATENATE(A140, VLOOKUP(B140,'TE Identification'!$A$3:$S$500, 15, FALSE))</f>
        <v>#N/A</v>
      </c>
    </row>
    <row r="141" spans="4:14" ht="63" customHeight="1" x14ac:dyDescent="0.25">
      <c r="D141" s="13" t="str">
        <f>IFERROR(VLOOKUP(C141,'Vulnerability Catalog'!A$3:C$79,2,FALSE),"")</f>
        <v/>
      </c>
      <c r="N141" s="13" t="e">
        <f>CONCATENATE(A141, VLOOKUP(B141,'TE Identification'!$A$3:$S$500, 15, FALSE))</f>
        <v>#N/A</v>
      </c>
    </row>
    <row r="142" spans="4:14" ht="63" customHeight="1" x14ac:dyDescent="0.25">
      <c r="D142" s="13" t="str">
        <f>IFERROR(VLOOKUP(C142,'Vulnerability Catalog'!A$3:C$79,2,FALSE),"")</f>
        <v/>
      </c>
      <c r="N142" s="13" t="e">
        <f>CONCATENATE(A142, VLOOKUP(B142,'TE Identification'!$A$3:$S$500, 15, FALSE))</f>
        <v>#N/A</v>
      </c>
    </row>
    <row r="143" spans="4:14" ht="63" customHeight="1" x14ac:dyDescent="0.25">
      <c r="D143" s="13" t="str">
        <f>IFERROR(VLOOKUP(C143,'Vulnerability Catalog'!A$3:C$79,2,FALSE),"")</f>
        <v/>
      </c>
      <c r="N143" s="13" t="e">
        <f>CONCATENATE(A143, VLOOKUP(B143,'TE Identification'!$A$3:$S$500, 15, FALSE))</f>
        <v>#N/A</v>
      </c>
    </row>
    <row r="144" spans="4:14" ht="63" customHeight="1" x14ac:dyDescent="0.25">
      <c r="D144" s="13" t="str">
        <f>IFERROR(VLOOKUP(C144,'Vulnerability Catalog'!A$3:C$79,2,FALSE),"")</f>
        <v/>
      </c>
      <c r="N144" s="13" t="e">
        <f>CONCATENATE(A144, VLOOKUP(B144,'TE Identification'!$A$3:$S$500, 15, FALSE))</f>
        <v>#N/A</v>
      </c>
    </row>
    <row r="145" spans="4:14" ht="63" customHeight="1" x14ac:dyDescent="0.25">
      <c r="D145" s="13" t="str">
        <f>IFERROR(VLOOKUP(C145,'Vulnerability Catalog'!A$3:C$79,2,FALSE),"")</f>
        <v/>
      </c>
      <c r="N145" s="13" t="e">
        <f>CONCATENATE(A145, VLOOKUP(B145,'TE Identification'!$A$3:$S$500, 15, FALSE))</f>
        <v>#N/A</v>
      </c>
    </row>
    <row r="146" spans="4:14" ht="63" customHeight="1" x14ac:dyDescent="0.25">
      <c r="D146" s="13" t="str">
        <f>IFERROR(VLOOKUP(C146,'Vulnerability Catalog'!A$3:C$79,2,FALSE),"")</f>
        <v/>
      </c>
      <c r="N146" s="13" t="e">
        <f>CONCATENATE(A146, VLOOKUP(B146,'TE Identification'!$A$3:$S$500, 15, FALSE))</f>
        <v>#N/A</v>
      </c>
    </row>
    <row r="147" spans="4:14" ht="63" customHeight="1" x14ac:dyDescent="0.25">
      <c r="D147" s="13" t="str">
        <f>IFERROR(VLOOKUP(C147,'Vulnerability Catalog'!A$3:C$79,2,FALSE),"")</f>
        <v/>
      </c>
      <c r="N147" s="13" t="e">
        <f>CONCATENATE(A147, VLOOKUP(B147,'TE Identification'!$A$3:$S$500, 15, FALSE))</f>
        <v>#N/A</v>
      </c>
    </row>
    <row r="148" spans="4:14" ht="63" customHeight="1" x14ac:dyDescent="0.25">
      <c r="D148" s="13" t="str">
        <f>IFERROR(VLOOKUP(C148,'Vulnerability Catalog'!A$3:C$79,2,FALSE),"")</f>
        <v/>
      </c>
      <c r="N148" s="13" t="e">
        <f>CONCATENATE(A148, VLOOKUP(B148,'TE Identification'!$A$3:$S$500, 15, FALSE))</f>
        <v>#N/A</v>
      </c>
    </row>
    <row r="149" spans="4:14" ht="63" customHeight="1" x14ac:dyDescent="0.25">
      <c r="D149" s="13" t="str">
        <f>IFERROR(VLOOKUP(C149,'Vulnerability Catalog'!A$3:C$79,2,FALSE),"")</f>
        <v/>
      </c>
      <c r="N149" s="13" t="e">
        <f>CONCATENATE(A149, VLOOKUP(B149,'TE Identification'!$A$3:$S$500, 15, FALSE))</f>
        <v>#N/A</v>
      </c>
    </row>
    <row r="150" spans="4:14" ht="63" customHeight="1" x14ac:dyDescent="0.25">
      <c r="D150" s="13" t="str">
        <f>IFERROR(VLOOKUP(C150,'Vulnerability Catalog'!A$3:C$79,2,FALSE),"")</f>
        <v/>
      </c>
      <c r="N150" s="13" t="e">
        <f>CONCATENATE(A150, VLOOKUP(B150,'TE Identification'!$A$3:$S$500, 15, FALSE))</f>
        <v>#N/A</v>
      </c>
    </row>
    <row r="151" spans="4:14" ht="63" customHeight="1" x14ac:dyDescent="0.25">
      <c r="D151" s="13" t="str">
        <f>IFERROR(VLOOKUP(C151,'Vulnerability Catalog'!A$3:C$79,2,FALSE),"")</f>
        <v/>
      </c>
      <c r="N151" s="13" t="e">
        <f>CONCATENATE(A151, VLOOKUP(B151,'TE Identification'!$A$3:$S$500, 15, FALSE))</f>
        <v>#N/A</v>
      </c>
    </row>
    <row r="152" spans="4:14" ht="63" customHeight="1" x14ac:dyDescent="0.25">
      <c r="D152" s="13" t="str">
        <f>IFERROR(VLOOKUP(C152,'Vulnerability Catalog'!A$3:C$79,2,FALSE),"")</f>
        <v/>
      </c>
      <c r="N152" s="13" t="e">
        <f>CONCATENATE(A152, VLOOKUP(B152,'TE Identification'!$A$3:$S$500, 15, FALSE))</f>
        <v>#N/A</v>
      </c>
    </row>
    <row r="153" spans="4:14" ht="63" customHeight="1" x14ac:dyDescent="0.25">
      <c r="D153" s="13" t="str">
        <f>IFERROR(VLOOKUP(C153,'Vulnerability Catalog'!A$3:C$79,2,FALSE),"")</f>
        <v/>
      </c>
      <c r="N153" s="13" t="e">
        <f>CONCATENATE(A153, VLOOKUP(B153,'TE Identification'!$A$3:$S$500, 15, FALSE))</f>
        <v>#N/A</v>
      </c>
    </row>
    <row r="154" spans="4:14" ht="63" customHeight="1" x14ac:dyDescent="0.25">
      <c r="D154" s="13" t="str">
        <f>IFERROR(VLOOKUP(C154,'Vulnerability Catalog'!A$3:C$79,2,FALSE),"")</f>
        <v/>
      </c>
      <c r="N154" s="13" t="e">
        <f>CONCATENATE(A154, VLOOKUP(B154,'TE Identification'!$A$3:$S$500, 15, FALSE))</f>
        <v>#N/A</v>
      </c>
    </row>
    <row r="155" spans="4:14" ht="63" customHeight="1" x14ac:dyDescent="0.25">
      <c r="D155" s="13" t="str">
        <f>IFERROR(VLOOKUP(C155,'Vulnerability Catalog'!A$3:C$79,2,FALSE),"")</f>
        <v/>
      </c>
      <c r="N155" s="13" t="e">
        <f>CONCATENATE(A155, VLOOKUP(B155,'TE Identification'!$A$3:$S$500, 15, FALSE))</f>
        <v>#N/A</v>
      </c>
    </row>
    <row r="156" spans="4:14" ht="63" customHeight="1" x14ac:dyDescent="0.25">
      <c r="D156" s="13" t="str">
        <f>IFERROR(VLOOKUP(C156,'Vulnerability Catalog'!A$3:C$79,2,FALSE),"")</f>
        <v/>
      </c>
      <c r="N156" s="13" t="e">
        <f>CONCATENATE(A156, VLOOKUP(B156,'TE Identification'!$A$3:$S$500, 15, FALSE))</f>
        <v>#N/A</v>
      </c>
    </row>
    <row r="157" spans="4:14" ht="63" customHeight="1" x14ac:dyDescent="0.25">
      <c r="D157" s="13" t="str">
        <f>IFERROR(VLOOKUP(C157,'Vulnerability Catalog'!A$3:C$79,2,FALSE),"")</f>
        <v/>
      </c>
      <c r="N157" s="13" t="e">
        <f>CONCATENATE(A157, VLOOKUP(B157,'TE Identification'!$A$3:$S$500, 15, FALSE))</f>
        <v>#N/A</v>
      </c>
    </row>
    <row r="158" spans="4:14" ht="63" customHeight="1" x14ac:dyDescent="0.25">
      <c r="D158" s="13" t="str">
        <f>IFERROR(VLOOKUP(C158,'Vulnerability Catalog'!A$3:C$79,2,FALSE),"")</f>
        <v/>
      </c>
      <c r="N158" s="13" t="e">
        <f>CONCATENATE(A158, VLOOKUP(B158,'TE Identification'!$A$3:$S$500, 15, FALSE))</f>
        <v>#N/A</v>
      </c>
    </row>
    <row r="159" spans="4:14" ht="63" customHeight="1" x14ac:dyDescent="0.25">
      <c r="D159" s="13" t="str">
        <f>IFERROR(VLOOKUP(C159,'Vulnerability Catalog'!A$3:C$79,2,FALSE),"")</f>
        <v/>
      </c>
      <c r="N159" s="13" t="e">
        <f>CONCATENATE(A159, VLOOKUP(B159,'TE Identification'!$A$3:$S$500, 15, FALSE))</f>
        <v>#N/A</v>
      </c>
    </row>
    <row r="160" spans="4:14" ht="63" customHeight="1" x14ac:dyDescent="0.25">
      <c r="D160" s="13" t="str">
        <f>IFERROR(VLOOKUP(C160,'Vulnerability Catalog'!A$3:C$79,2,FALSE),"")</f>
        <v/>
      </c>
      <c r="N160" s="13" t="e">
        <f>CONCATENATE(A160, VLOOKUP(B160,'TE Identification'!$A$3:$S$500, 15, FALSE))</f>
        <v>#N/A</v>
      </c>
    </row>
    <row r="161" spans="4:14" ht="63" customHeight="1" x14ac:dyDescent="0.25">
      <c r="D161" s="13" t="str">
        <f>IFERROR(VLOOKUP(C161,'Vulnerability Catalog'!A$3:C$79,2,FALSE),"")</f>
        <v/>
      </c>
      <c r="N161" s="13" t="e">
        <f>CONCATENATE(A161, VLOOKUP(B161,'TE Identification'!$A$3:$S$500, 15, FALSE))</f>
        <v>#N/A</v>
      </c>
    </row>
    <row r="162" spans="4:14" ht="63" customHeight="1" x14ac:dyDescent="0.25">
      <c r="D162" s="13" t="str">
        <f>IFERROR(VLOOKUP(C162,'Vulnerability Catalog'!A$3:C$79,2,FALSE),"")</f>
        <v/>
      </c>
      <c r="N162" s="13" t="e">
        <f>CONCATENATE(A162, VLOOKUP(B162,'TE Identification'!$A$3:$S$500, 15, FALSE))</f>
        <v>#N/A</v>
      </c>
    </row>
    <row r="163" spans="4:14" ht="63" customHeight="1" x14ac:dyDescent="0.25">
      <c r="D163" s="13" t="str">
        <f>IFERROR(VLOOKUP(C163,'Vulnerability Catalog'!A$3:C$79,2,FALSE),"")</f>
        <v/>
      </c>
      <c r="N163" s="13" t="e">
        <f>CONCATENATE(A163, VLOOKUP(B163,'TE Identification'!$A$3:$S$500, 15, FALSE))</f>
        <v>#N/A</v>
      </c>
    </row>
    <row r="164" spans="4:14" ht="63" customHeight="1" x14ac:dyDescent="0.25">
      <c r="D164" s="13" t="str">
        <f>IFERROR(VLOOKUP(C164,'Vulnerability Catalog'!A$3:C$79,2,FALSE),"")</f>
        <v/>
      </c>
      <c r="N164" s="13" t="e">
        <f>CONCATENATE(A164, VLOOKUP(B164,'TE Identification'!$A$3:$S$500, 15, FALSE))</f>
        <v>#N/A</v>
      </c>
    </row>
    <row r="165" spans="4:14" ht="63" customHeight="1" x14ac:dyDescent="0.25">
      <c r="D165" s="13" t="str">
        <f>IFERROR(VLOOKUP(C165,'Vulnerability Catalog'!A$3:C$79,2,FALSE),"")</f>
        <v/>
      </c>
      <c r="N165" s="13" t="e">
        <f>CONCATENATE(A165, VLOOKUP(B165,'TE Identification'!$A$3:$S$500, 15, FALSE))</f>
        <v>#N/A</v>
      </c>
    </row>
    <row r="166" spans="4:14" ht="63" customHeight="1" x14ac:dyDescent="0.25">
      <c r="D166" s="13" t="str">
        <f>IFERROR(VLOOKUP(C166,'Vulnerability Catalog'!A$3:C$79,2,FALSE),"")</f>
        <v/>
      </c>
      <c r="N166" s="13" t="e">
        <f>CONCATENATE(A166, VLOOKUP(B166,'TE Identification'!$A$3:$S$500, 15, FALSE))</f>
        <v>#N/A</v>
      </c>
    </row>
    <row r="167" spans="4:14" ht="63" customHeight="1" x14ac:dyDescent="0.25">
      <c r="D167" s="13" t="str">
        <f>IFERROR(VLOOKUP(C167,'Vulnerability Catalog'!A$3:C$79,2,FALSE),"")</f>
        <v/>
      </c>
      <c r="N167" s="13" t="e">
        <f>CONCATENATE(A167, VLOOKUP(B167,'TE Identification'!$A$3:$S$500, 15, FALSE))</f>
        <v>#N/A</v>
      </c>
    </row>
    <row r="168" spans="4:14" ht="63" customHeight="1" x14ac:dyDescent="0.25">
      <c r="D168" s="13" t="str">
        <f>IFERROR(VLOOKUP(C168,'Vulnerability Catalog'!A$3:C$79,2,FALSE),"")</f>
        <v/>
      </c>
      <c r="N168" s="13" t="e">
        <f>CONCATENATE(A168, VLOOKUP(B168,'TE Identification'!$A$3:$S$500, 15, FALSE))</f>
        <v>#N/A</v>
      </c>
    </row>
    <row r="169" spans="4:14" ht="63" customHeight="1" x14ac:dyDescent="0.25">
      <c r="D169" s="13" t="str">
        <f>IFERROR(VLOOKUP(C169,'Vulnerability Catalog'!A$3:C$79,2,FALSE),"")</f>
        <v/>
      </c>
      <c r="N169" s="13" t="e">
        <f>CONCATENATE(A169, VLOOKUP(B169,'TE Identification'!$A$3:$S$500, 15, FALSE))</f>
        <v>#N/A</v>
      </c>
    </row>
    <row r="170" spans="4:14" ht="63" customHeight="1" x14ac:dyDescent="0.25">
      <c r="D170" s="13" t="str">
        <f>IFERROR(VLOOKUP(C170,'Vulnerability Catalog'!A$3:C$79,2,FALSE),"")</f>
        <v/>
      </c>
      <c r="N170" s="13" t="e">
        <f>CONCATENATE(A170, VLOOKUP(B170,'TE Identification'!$A$3:$S$500, 15, FALSE))</f>
        <v>#N/A</v>
      </c>
    </row>
    <row r="171" spans="4:14" ht="63" customHeight="1" x14ac:dyDescent="0.25">
      <c r="D171" s="13" t="str">
        <f>IFERROR(VLOOKUP(C171,'Vulnerability Catalog'!A$3:C$79,2,FALSE),"")</f>
        <v/>
      </c>
      <c r="N171" s="13" t="e">
        <f>CONCATENATE(A171, VLOOKUP(B171,'TE Identification'!$A$3:$S$500, 15, FALSE))</f>
        <v>#N/A</v>
      </c>
    </row>
    <row r="172" spans="4:14" ht="63" customHeight="1" x14ac:dyDescent="0.25">
      <c r="D172" s="13" t="str">
        <f>IFERROR(VLOOKUP(C172,'Vulnerability Catalog'!A$3:C$79,2,FALSE),"")</f>
        <v/>
      </c>
      <c r="N172" s="13" t="e">
        <f>CONCATENATE(A172, VLOOKUP(B172,'TE Identification'!$A$3:$S$500, 15, FALSE))</f>
        <v>#N/A</v>
      </c>
    </row>
    <row r="173" spans="4:14" ht="63" customHeight="1" x14ac:dyDescent="0.25">
      <c r="D173" s="13" t="str">
        <f>IFERROR(VLOOKUP(C173,'Vulnerability Catalog'!A$3:C$79,2,FALSE),"")</f>
        <v/>
      </c>
      <c r="N173" s="13" t="e">
        <f>CONCATENATE(A173, VLOOKUP(B173,'TE Identification'!$A$3:$S$500, 15, FALSE))</f>
        <v>#N/A</v>
      </c>
    </row>
    <row r="174" spans="4:14" ht="63" customHeight="1" x14ac:dyDescent="0.25">
      <c r="D174" s="13" t="str">
        <f>IFERROR(VLOOKUP(C174,'Vulnerability Catalog'!A$3:C$79,2,FALSE),"")</f>
        <v/>
      </c>
      <c r="N174" s="13" t="e">
        <f>CONCATENATE(A174, VLOOKUP(B174,'TE Identification'!$A$3:$S$500, 15, FALSE))</f>
        <v>#N/A</v>
      </c>
    </row>
    <row r="175" spans="4:14" ht="63" customHeight="1" x14ac:dyDescent="0.25">
      <c r="D175" s="13" t="str">
        <f>IFERROR(VLOOKUP(C175,'Vulnerability Catalog'!A$3:C$79,2,FALSE),"")</f>
        <v/>
      </c>
      <c r="N175" s="13" t="e">
        <f>CONCATENATE(A175, VLOOKUP(B175,'TE Identification'!$A$3:$S$500, 15, FALSE))</f>
        <v>#N/A</v>
      </c>
    </row>
    <row r="176" spans="4:14" ht="63" customHeight="1" x14ac:dyDescent="0.25">
      <c r="D176" s="13" t="str">
        <f>IFERROR(VLOOKUP(C176,'Vulnerability Catalog'!A$3:C$79,2,FALSE),"")</f>
        <v/>
      </c>
      <c r="N176" s="13" t="e">
        <f>CONCATENATE(A176, VLOOKUP(B176,'TE Identification'!$A$3:$S$500, 15, FALSE))</f>
        <v>#N/A</v>
      </c>
    </row>
    <row r="177" spans="4:14" ht="63" customHeight="1" x14ac:dyDescent="0.25">
      <c r="D177" s="13" t="str">
        <f>IFERROR(VLOOKUP(C177,'Vulnerability Catalog'!A$3:C$79,2,FALSE),"")</f>
        <v/>
      </c>
      <c r="N177" s="13" t="e">
        <f>CONCATENATE(A177, VLOOKUP(B177,'TE Identification'!$A$3:$S$500, 15, FALSE))</f>
        <v>#N/A</v>
      </c>
    </row>
    <row r="178" spans="4:14" ht="63" customHeight="1" x14ac:dyDescent="0.25">
      <c r="D178" s="13" t="str">
        <f>IFERROR(VLOOKUP(C178,'Vulnerability Catalog'!A$3:C$79,2,FALSE),"")</f>
        <v/>
      </c>
      <c r="N178" s="13" t="e">
        <f>CONCATENATE(A178, VLOOKUP(B178,'TE Identification'!$A$3:$S$500, 15, FALSE))</f>
        <v>#N/A</v>
      </c>
    </row>
    <row r="179" spans="4:14" ht="63" customHeight="1" x14ac:dyDescent="0.25">
      <c r="D179" s="13" t="str">
        <f>IFERROR(VLOOKUP(C179,'Vulnerability Catalog'!A$3:C$79,2,FALSE),"")</f>
        <v/>
      </c>
      <c r="N179" s="13" t="e">
        <f>CONCATENATE(A179, VLOOKUP(B179,'TE Identification'!$A$3:$S$500, 15, FALSE))</f>
        <v>#N/A</v>
      </c>
    </row>
    <row r="180" spans="4:14" ht="63" customHeight="1" x14ac:dyDescent="0.25">
      <c r="D180" s="13" t="str">
        <f>IFERROR(VLOOKUP(C180,'Vulnerability Catalog'!A$3:C$79,2,FALSE),"")</f>
        <v/>
      </c>
      <c r="N180" s="13" t="e">
        <f>CONCATENATE(A180, VLOOKUP(B180,'TE Identification'!$A$3:$S$500, 15, FALSE))</f>
        <v>#N/A</v>
      </c>
    </row>
    <row r="181" spans="4:14" ht="63" customHeight="1" x14ac:dyDescent="0.25">
      <c r="D181" s="13" t="str">
        <f>IFERROR(VLOOKUP(C181,'Vulnerability Catalog'!A$3:C$79,2,FALSE),"")</f>
        <v/>
      </c>
      <c r="N181" s="13" t="e">
        <f>CONCATENATE(A181, VLOOKUP(B181,'TE Identification'!$A$3:$S$500, 15, FALSE))</f>
        <v>#N/A</v>
      </c>
    </row>
    <row r="182" spans="4:14" ht="63" customHeight="1" x14ac:dyDescent="0.25">
      <c r="D182" s="13" t="str">
        <f>IFERROR(VLOOKUP(C182,'Vulnerability Catalog'!A$3:C$79,2,FALSE),"")</f>
        <v/>
      </c>
      <c r="N182" s="13" t="e">
        <f>CONCATENATE(A182, VLOOKUP(B182,'TE Identification'!$A$3:$S$500, 15, FALSE))</f>
        <v>#N/A</v>
      </c>
    </row>
    <row r="183" spans="4:14" ht="63" customHeight="1" x14ac:dyDescent="0.25">
      <c r="D183" s="13" t="str">
        <f>IFERROR(VLOOKUP(C183,'Vulnerability Catalog'!A$3:C$79,2,FALSE),"")</f>
        <v/>
      </c>
      <c r="N183" s="13" t="e">
        <f>CONCATENATE(A183, VLOOKUP(B183,'TE Identification'!$A$3:$S$500, 15, FALSE))</f>
        <v>#N/A</v>
      </c>
    </row>
    <row r="184" spans="4:14" ht="63" customHeight="1" x14ac:dyDescent="0.25">
      <c r="D184" s="13" t="str">
        <f>IFERROR(VLOOKUP(C184,'Vulnerability Catalog'!A$3:C$79,2,FALSE),"")</f>
        <v/>
      </c>
      <c r="N184" s="13" t="e">
        <f>CONCATENATE(A184, VLOOKUP(B184,'TE Identification'!$A$3:$S$500, 15, FALSE))</f>
        <v>#N/A</v>
      </c>
    </row>
    <row r="185" spans="4:14" ht="63" customHeight="1" x14ac:dyDescent="0.25">
      <c r="D185" s="13" t="str">
        <f>IFERROR(VLOOKUP(C185,'Vulnerability Catalog'!A$3:C$79,2,FALSE),"")</f>
        <v/>
      </c>
      <c r="N185" s="13" t="e">
        <f>CONCATENATE(A185, VLOOKUP(B185,'TE Identification'!$A$3:$S$500, 15, FALSE))</f>
        <v>#N/A</v>
      </c>
    </row>
    <row r="186" spans="4:14" ht="63" customHeight="1" x14ac:dyDescent="0.25">
      <c r="D186" s="13" t="str">
        <f>IFERROR(VLOOKUP(C186,'Vulnerability Catalog'!A$3:C$79,2,FALSE),"")</f>
        <v/>
      </c>
      <c r="N186" s="13" t="e">
        <f>CONCATENATE(A186, VLOOKUP(B186,'TE Identification'!$A$3:$S$500, 15, FALSE))</f>
        <v>#N/A</v>
      </c>
    </row>
    <row r="187" spans="4:14" ht="63" customHeight="1" x14ac:dyDescent="0.25">
      <c r="D187" s="13" t="str">
        <f>IFERROR(VLOOKUP(C187,'Vulnerability Catalog'!A$3:C$79,2,FALSE),"")</f>
        <v/>
      </c>
      <c r="N187" s="13" t="e">
        <f>CONCATENATE(A187, VLOOKUP(B187,'TE Identification'!$A$3:$S$500, 15, FALSE))</f>
        <v>#N/A</v>
      </c>
    </row>
    <row r="188" spans="4:14" ht="63" customHeight="1" x14ac:dyDescent="0.25">
      <c r="D188" s="13" t="str">
        <f>IFERROR(VLOOKUP(C188,'Vulnerability Catalog'!A$3:C$79,2,FALSE),"")</f>
        <v/>
      </c>
      <c r="N188" s="13" t="e">
        <f>CONCATENATE(A188, VLOOKUP(B188,'TE Identification'!$A$3:$S$500, 15, FALSE))</f>
        <v>#N/A</v>
      </c>
    </row>
    <row r="189" spans="4:14" ht="63" customHeight="1" x14ac:dyDescent="0.25">
      <c r="D189" s="13" t="str">
        <f>IFERROR(VLOOKUP(C189,'Vulnerability Catalog'!A$3:C$79,2,FALSE),"")</f>
        <v/>
      </c>
      <c r="N189" s="13" t="e">
        <f>CONCATENATE(A189, VLOOKUP(B189,'TE Identification'!$A$3:$S$500, 15, FALSE))</f>
        <v>#N/A</v>
      </c>
    </row>
    <row r="190" spans="4:14" ht="63" customHeight="1" x14ac:dyDescent="0.25">
      <c r="D190" s="13" t="str">
        <f>IFERROR(VLOOKUP(C190,'Vulnerability Catalog'!A$3:C$79,2,FALSE),"")</f>
        <v/>
      </c>
      <c r="N190" s="13" t="e">
        <f>CONCATENATE(A190, VLOOKUP(B190,'TE Identification'!$A$3:$S$500, 15, FALSE))</f>
        <v>#N/A</v>
      </c>
    </row>
    <row r="191" spans="4:14" ht="63" customHeight="1" x14ac:dyDescent="0.25">
      <c r="D191" s="13" t="str">
        <f>IFERROR(VLOOKUP(C191,'Vulnerability Catalog'!A$3:C$79,2,FALSE),"")</f>
        <v/>
      </c>
      <c r="N191" s="13" t="e">
        <f>CONCATENATE(A191, VLOOKUP(B191,'TE Identification'!$A$3:$S$500, 15, FALSE))</f>
        <v>#N/A</v>
      </c>
    </row>
    <row r="192" spans="4:14" ht="63" customHeight="1" x14ac:dyDescent="0.25">
      <c r="D192" s="13" t="str">
        <f>IFERROR(VLOOKUP(C192,'Vulnerability Catalog'!A$3:C$79,2,FALSE),"")</f>
        <v/>
      </c>
      <c r="N192" s="13" t="e">
        <f>CONCATENATE(A192, VLOOKUP(B192,'TE Identification'!$A$3:$S$500, 15, FALSE))</f>
        <v>#N/A</v>
      </c>
    </row>
    <row r="193" spans="4:14" ht="63" customHeight="1" x14ac:dyDescent="0.25">
      <c r="D193" s="13" t="str">
        <f>IFERROR(VLOOKUP(C193,'Vulnerability Catalog'!A$3:C$79,2,FALSE),"")</f>
        <v/>
      </c>
      <c r="N193" s="13" t="e">
        <f>CONCATENATE(A193, VLOOKUP(B193,'TE Identification'!$A$3:$S$500, 15, FALSE))</f>
        <v>#N/A</v>
      </c>
    </row>
    <row r="194" spans="4:14" ht="63" customHeight="1" x14ac:dyDescent="0.25">
      <c r="D194" s="13" t="str">
        <f>IFERROR(VLOOKUP(C194,'Vulnerability Catalog'!A$3:C$79,2,FALSE),"")</f>
        <v/>
      </c>
      <c r="N194" s="13" t="e">
        <f>CONCATENATE(A194, VLOOKUP(B194,'TE Identification'!$A$3:$S$500, 15, FALSE))</f>
        <v>#N/A</v>
      </c>
    </row>
    <row r="195" spans="4:14" ht="63" customHeight="1" x14ac:dyDescent="0.25">
      <c r="D195" s="13" t="str">
        <f>IFERROR(VLOOKUP(C195,'Vulnerability Catalog'!A$3:C$79,2,FALSE),"")</f>
        <v/>
      </c>
      <c r="N195" s="13" t="e">
        <f>CONCATENATE(A195, VLOOKUP(B195,'TE Identification'!$A$3:$S$500, 15, FALSE))</f>
        <v>#N/A</v>
      </c>
    </row>
    <row r="196" spans="4:14" ht="63" customHeight="1" x14ac:dyDescent="0.25">
      <c r="D196" s="13" t="str">
        <f>IFERROR(VLOOKUP(C196,'Vulnerability Catalog'!A$3:C$79,2,FALSE),"")</f>
        <v/>
      </c>
      <c r="N196" s="13" t="e">
        <f>CONCATENATE(A196, VLOOKUP(B196,'TE Identification'!$A$3:$S$500, 15, FALSE))</f>
        <v>#N/A</v>
      </c>
    </row>
    <row r="197" spans="4:14" ht="63" customHeight="1" x14ac:dyDescent="0.25">
      <c r="D197" s="13" t="str">
        <f>IFERROR(VLOOKUP(C197,'Vulnerability Catalog'!A$3:C$79,2,FALSE),"")</f>
        <v/>
      </c>
      <c r="N197" s="13" t="e">
        <f>CONCATENATE(A197, VLOOKUP(B197,'TE Identification'!$A$3:$S$500, 15, FALSE))</f>
        <v>#N/A</v>
      </c>
    </row>
    <row r="198" spans="4:14" ht="63" customHeight="1" x14ac:dyDescent="0.25">
      <c r="D198" s="13" t="str">
        <f>IFERROR(VLOOKUP(C198,'Vulnerability Catalog'!A$3:C$79,2,FALSE),"")</f>
        <v/>
      </c>
      <c r="N198" s="13" t="e">
        <f>CONCATENATE(A198, VLOOKUP(B198,'TE Identification'!$A$3:$S$500, 15, FALSE))</f>
        <v>#N/A</v>
      </c>
    </row>
    <row r="199" spans="4:14" ht="63" customHeight="1" x14ac:dyDescent="0.25">
      <c r="D199" s="13" t="str">
        <f>IFERROR(VLOOKUP(C199,'Vulnerability Catalog'!A$3:C$79,2,FALSE),"")</f>
        <v/>
      </c>
      <c r="N199" s="13" t="e">
        <f>CONCATENATE(A199, VLOOKUP(B199,'TE Identification'!$A$3:$S$500, 15, FALSE))</f>
        <v>#N/A</v>
      </c>
    </row>
    <row r="200" spans="4:14" ht="63" customHeight="1" x14ac:dyDescent="0.25">
      <c r="D200" s="13" t="str">
        <f>IFERROR(VLOOKUP(C200,'Vulnerability Catalog'!A$3:C$79,2,FALSE),"")</f>
        <v/>
      </c>
      <c r="N200" s="13" t="e">
        <f>CONCATENATE(A200, VLOOKUP(B200,'TE Identification'!$A$3:$S$500, 15, FALSE))</f>
        <v>#N/A</v>
      </c>
    </row>
    <row r="201" spans="4:14" ht="63" customHeight="1" x14ac:dyDescent="0.25">
      <c r="D201" s="13" t="str">
        <f>IFERROR(VLOOKUP(C201,'Vulnerability Catalog'!A$3:C$79,2,FALSE),"")</f>
        <v/>
      </c>
      <c r="N201" s="13" t="e">
        <f>CONCATENATE(A201, VLOOKUP(B201,'TE Identification'!$A$3:$S$500, 15, FALSE))</f>
        <v>#N/A</v>
      </c>
    </row>
    <row r="202" spans="4:14" ht="63" customHeight="1" x14ac:dyDescent="0.25">
      <c r="D202" s="13" t="str">
        <f>IFERROR(VLOOKUP(C202,'Vulnerability Catalog'!A$3:C$79,2,FALSE),"")</f>
        <v/>
      </c>
      <c r="N202" s="13" t="e">
        <f>CONCATENATE(A202, VLOOKUP(B202,'TE Identification'!$A$3:$S$500, 15, FALSE))</f>
        <v>#N/A</v>
      </c>
    </row>
    <row r="203" spans="4:14" ht="63" customHeight="1" x14ac:dyDescent="0.25">
      <c r="D203" s="13" t="str">
        <f>IFERROR(VLOOKUP(C203,'Vulnerability Catalog'!A$3:C$79,2,FALSE),"")</f>
        <v/>
      </c>
      <c r="N203" s="13" t="e">
        <f>CONCATENATE(A203, VLOOKUP(B203,'TE Identification'!$A$3:$S$500, 15, FALSE))</f>
        <v>#N/A</v>
      </c>
    </row>
    <row r="204" spans="4:14" ht="63" customHeight="1" x14ac:dyDescent="0.25">
      <c r="D204" s="13" t="str">
        <f>IFERROR(VLOOKUP(C204,'Vulnerability Catalog'!A$3:C$79,2,FALSE),"")</f>
        <v/>
      </c>
      <c r="N204" s="13" t="e">
        <f>CONCATENATE(A204, VLOOKUP(B204,'TE Identification'!$A$3:$S$500, 15, FALSE))</f>
        <v>#N/A</v>
      </c>
    </row>
    <row r="205" spans="4:14" ht="63" customHeight="1" x14ac:dyDescent="0.25">
      <c r="D205" s="13" t="str">
        <f>IFERROR(VLOOKUP(C205,'Vulnerability Catalog'!A$3:C$79,2,FALSE),"")</f>
        <v/>
      </c>
      <c r="N205" s="13" t="e">
        <f>CONCATENATE(A205, VLOOKUP(B205,'TE Identification'!$A$3:$S$500, 15, FALSE))</f>
        <v>#N/A</v>
      </c>
    </row>
    <row r="206" spans="4:14" ht="63" customHeight="1" x14ac:dyDescent="0.25">
      <c r="D206" s="13" t="str">
        <f>IFERROR(VLOOKUP(C206,'Vulnerability Catalog'!A$3:C$79,2,FALSE),"")</f>
        <v/>
      </c>
      <c r="N206" s="13" t="e">
        <f>CONCATENATE(A206, VLOOKUP(B206,'TE Identification'!$A$3:$S$500, 15, FALSE))</f>
        <v>#N/A</v>
      </c>
    </row>
    <row r="207" spans="4:14" ht="63" customHeight="1" x14ac:dyDescent="0.25">
      <c r="D207" s="13" t="str">
        <f>IFERROR(VLOOKUP(C207,'Vulnerability Catalog'!A$3:C$79,2,FALSE),"")</f>
        <v/>
      </c>
      <c r="N207" s="13" t="e">
        <f>CONCATENATE(A207, VLOOKUP(B207,'TE Identification'!$A$3:$S$500, 15, FALSE))</f>
        <v>#N/A</v>
      </c>
    </row>
    <row r="208" spans="4:14" ht="63" customHeight="1" x14ac:dyDescent="0.25">
      <c r="D208" s="13" t="str">
        <f>IFERROR(VLOOKUP(C208,'Vulnerability Catalog'!A$3:C$79,2,FALSE),"")</f>
        <v/>
      </c>
      <c r="N208" s="13" t="e">
        <f>CONCATENATE(A208, VLOOKUP(B208,'TE Identification'!$A$3:$S$500, 15, FALSE))</f>
        <v>#N/A</v>
      </c>
    </row>
    <row r="209" spans="4:14" ht="63" customHeight="1" x14ac:dyDescent="0.25">
      <c r="D209" s="13" t="str">
        <f>IFERROR(VLOOKUP(C209,'Vulnerability Catalog'!A$3:C$79,2,FALSE),"")</f>
        <v/>
      </c>
      <c r="N209" s="13" t="e">
        <f>CONCATENATE(A209, VLOOKUP(B209,'TE Identification'!$A$3:$S$500, 15, FALSE))</f>
        <v>#N/A</v>
      </c>
    </row>
    <row r="210" spans="4:14" ht="63" customHeight="1" x14ac:dyDescent="0.25">
      <c r="D210" s="13" t="str">
        <f>IFERROR(VLOOKUP(C210,'Vulnerability Catalog'!A$3:C$79,2,FALSE),"")</f>
        <v/>
      </c>
      <c r="N210" s="13" t="e">
        <f>CONCATENATE(A210, VLOOKUP(B210,'TE Identification'!$A$3:$S$500, 15, FALSE))</f>
        <v>#N/A</v>
      </c>
    </row>
    <row r="211" spans="4:14" ht="63" customHeight="1" x14ac:dyDescent="0.25">
      <c r="D211" s="13" t="str">
        <f>IFERROR(VLOOKUP(C211,'Vulnerability Catalog'!A$3:C$79,2,FALSE),"")</f>
        <v/>
      </c>
      <c r="N211" s="13" t="e">
        <f>CONCATENATE(A211, VLOOKUP(B211,'TE Identification'!$A$3:$S$500, 15, FALSE))</f>
        <v>#N/A</v>
      </c>
    </row>
    <row r="212" spans="4:14" ht="63" customHeight="1" x14ac:dyDescent="0.25">
      <c r="D212" s="13" t="str">
        <f>IFERROR(VLOOKUP(C212,'Vulnerability Catalog'!A$3:C$79,2,FALSE),"")</f>
        <v/>
      </c>
      <c r="N212" s="13" t="e">
        <f>CONCATENATE(A212, VLOOKUP(B212,'TE Identification'!$A$3:$S$500, 15, FALSE))</f>
        <v>#N/A</v>
      </c>
    </row>
    <row r="213" spans="4:14" ht="63" customHeight="1" x14ac:dyDescent="0.25">
      <c r="D213" s="13" t="str">
        <f>IFERROR(VLOOKUP(C213,'Vulnerability Catalog'!A$3:C$79,2,FALSE),"")</f>
        <v/>
      </c>
      <c r="N213" s="13" t="e">
        <f>CONCATENATE(A213, VLOOKUP(B213,'TE Identification'!$A$3:$S$500, 15, FALSE))</f>
        <v>#N/A</v>
      </c>
    </row>
    <row r="214" spans="4:14" ht="63" customHeight="1" x14ac:dyDescent="0.25">
      <c r="D214" s="13" t="str">
        <f>IFERROR(VLOOKUP(C214,'Vulnerability Catalog'!A$3:C$79,2,FALSE),"")</f>
        <v/>
      </c>
      <c r="N214" s="13" t="e">
        <f>CONCATENATE(A214, VLOOKUP(B214,'TE Identification'!$A$3:$S$500, 15, FALSE))</f>
        <v>#N/A</v>
      </c>
    </row>
    <row r="215" spans="4:14" ht="63" customHeight="1" x14ac:dyDescent="0.25">
      <c r="D215" s="13" t="str">
        <f>IFERROR(VLOOKUP(C215,'Vulnerability Catalog'!A$3:C$79,2,FALSE),"")</f>
        <v/>
      </c>
      <c r="N215" s="13" t="e">
        <f>CONCATENATE(A215, VLOOKUP(B215,'TE Identification'!$A$3:$S$500, 15, FALSE))</f>
        <v>#N/A</v>
      </c>
    </row>
    <row r="216" spans="4:14" ht="63" customHeight="1" x14ac:dyDescent="0.25">
      <c r="D216" s="13" t="str">
        <f>IFERROR(VLOOKUP(C216,'Vulnerability Catalog'!A$3:C$79,2,FALSE),"")</f>
        <v/>
      </c>
      <c r="N216" s="13" t="e">
        <f>CONCATENATE(A216, VLOOKUP(B216,'TE Identification'!$A$3:$S$500, 15, FALSE))</f>
        <v>#N/A</v>
      </c>
    </row>
    <row r="217" spans="4:14" ht="63" customHeight="1" x14ac:dyDescent="0.25">
      <c r="D217" s="13" t="str">
        <f>IFERROR(VLOOKUP(C217,'Vulnerability Catalog'!A$3:C$79,2,FALSE),"")</f>
        <v/>
      </c>
      <c r="N217" s="13" t="e">
        <f>CONCATENATE(A217, VLOOKUP(B217,'TE Identification'!$A$3:$S$500, 15, FALSE))</f>
        <v>#N/A</v>
      </c>
    </row>
    <row r="218" spans="4:14" ht="63" customHeight="1" x14ac:dyDescent="0.25">
      <c r="D218" s="13" t="str">
        <f>IFERROR(VLOOKUP(C218,'Vulnerability Catalog'!A$3:C$79,2,FALSE),"")</f>
        <v/>
      </c>
      <c r="N218" s="13" t="e">
        <f>CONCATENATE(A218, VLOOKUP(B218,'TE Identification'!$A$3:$S$500, 15, FALSE))</f>
        <v>#N/A</v>
      </c>
    </row>
    <row r="219" spans="4:14" ht="63" customHeight="1" x14ac:dyDescent="0.25">
      <c r="D219" s="13" t="str">
        <f>IFERROR(VLOOKUP(C219,'Vulnerability Catalog'!A$3:C$79,2,FALSE),"")</f>
        <v/>
      </c>
      <c r="N219" s="13" t="e">
        <f>CONCATENATE(A219, VLOOKUP(B219,'TE Identification'!$A$3:$S$500, 15, FALSE))</f>
        <v>#N/A</v>
      </c>
    </row>
    <row r="220" spans="4:14" ht="63" customHeight="1" x14ac:dyDescent="0.25">
      <c r="D220" s="13" t="str">
        <f>IFERROR(VLOOKUP(C220,'Vulnerability Catalog'!A$3:C$79,2,FALSE),"")</f>
        <v/>
      </c>
      <c r="N220" s="13" t="e">
        <f>CONCATENATE(A220, VLOOKUP(B220,'TE Identification'!$A$3:$S$500, 15, FALSE))</f>
        <v>#N/A</v>
      </c>
    </row>
    <row r="221" spans="4:14" ht="63" customHeight="1" x14ac:dyDescent="0.25">
      <c r="D221" s="13" t="str">
        <f>IFERROR(VLOOKUP(C221,'Vulnerability Catalog'!A$3:C$79,2,FALSE),"")</f>
        <v/>
      </c>
      <c r="N221" s="13" t="e">
        <f>CONCATENATE(A221, VLOOKUP(B221,'TE Identification'!$A$3:$S$500, 15, FALSE))</f>
        <v>#N/A</v>
      </c>
    </row>
    <row r="222" spans="4:14" ht="63" customHeight="1" x14ac:dyDescent="0.25">
      <c r="D222" s="13" t="str">
        <f>IFERROR(VLOOKUP(C222,'Vulnerability Catalog'!A$3:C$79,2,FALSE),"")</f>
        <v/>
      </c>
      <c r="N222" s="13" t="e">
        <f>CONCATENATE(A222, VLOOKUP(B222,'TE Identification'!$A$3:$S$500, 15, FALSE))</f>
        <v>#N/A</v>
      </c>
    </row>
    <row r="223" spans="4:14" ht="63" customHeight="1" x14ac:dyDescent="0.25">
      <c r="D223" s="13" t="str">
        <f>IFERROR(VLOOKUP(C223,'Vulnerability Catalog'!A$3:C$79,2,FALSE),"")</f>
        <v/>
      </c>
      <c r="N223" s="13" t="e">
        <f>CONCATENATE(A223, VLOOKUP(B223,'TE Identification'!$A$3:$S$500, 15, FALSE))</f>
        <v>#N/A</v>
      </c>
    </row>
    <row r="224" spans="4:14" ht="63" customHeight="1" x14ac:dyDescent="0.25">
      <c r="D224" s="13" t="str">
        <f>IFERROR(VLOOKUP(C224,'Vulnerability Catalog'!A$3:C$79,2,FALSE),"")</f>
        <v/>
      </c>
      <c r="N224" s="13" t="e">
        <f>CONCATENATE(A224, VLOOKUP(B224,'TE Identification'!$A$3:$S$500, 15, FALSE))</f>
        <v>#N/A</v>
      </c>
    </row>
    <row r="225" spans="4:14" ht="63" customHeight="1" x14ac:dyDescent="0.25">
      <c r="D225" s="13" t="str">
        <f>IFERROR(VLOOKUP(C225,'Vulnerability Catalog'!A$3:C$79,2,FALSE),"")</f>
        <v/>
      </c>
      <c r="N225" s="13" t="e">
        <f>CONCATENATE(A225, VLOOKUP(B225,'TE Identification'!$A$3:$S$500, 15, FALSE))</f>
        <v>#N/A</v>
      </c>
    </row>
    <row r="226" spans="4:14" ht="63" customHeight="1" x14ac:dyDescent="0.25">
      <c r="D226" s="13" t="str">
        <f>IFERROR(VLOOKUP(C226,'Vulnerability Catalog'!A$3:C$79,2,FALSE),"")</f>
        <v/>
      </c>
      <c r="N226" s="13" t="e">
        <f>CONCATENATE(A226, VLOOKUP(B226,'TE Identification'!$A$3:$S$500, 15, FALSE))</f>
        <v>#N/A</v>
      </c>
    </row>
    <row r="227" spans="4:14" ht="63" customHeight="1" x14ac:dyDescent="0.25">
      <c r="D227" s="13" t="str">
        <f>IFERROR(VLOOKUP(C227,'Vulnerability Catalog'!A$3:C$79,2,FALSE),"")</f>
        <v/>
      </c>
      <c r="N227" s="13" t="e">
        <f>CONCATENATE(A227, VLOOKUP(B227,'TE Identification'!$A$3:$S$500, 15, FALSE))</f>
        <v>#N/A</v>
      </c>
    </row>
    <row r="228" spans="4:14" ht="63" customHeight="1" x14ac:dyDescent="0.25">
      <c r="D228" s="13" t="str">
        <f>IFERROR(VLOOKUP(C228,'Vulnerability Catalog'!A$3:C$79,2,FALSE),"")</f>
        <v/>
      </c>
      <c r="N228" s="13" t="e">
        <f>CONCATENATE(A228, VLOOKUP(B228,'TE Identification'!$A$3:$S$500, 15, FALSE))</f>
        <v>#N/A</v>
      </c>
    </row>
    <row r="229" spans="4:14" ht="63" customHeight="1" x14ac:dyDescent="0.25">
      <c r="D229" s="13" t="str">
        <f>IFERROR(VLOOKUP(C229,'Vulnerability Catalog'!A$3:C$79,2,FALSE),"")</f>
        <v/>
      </c>
      <c r="N229" s="13" t="e">
        <f>CONCATENATE(A229, VLOOKUP(B229,'TE Identification'!$A$3:$S$500, 15, FALSE))</f>
        <v>#N/A</v>
      </c>
    </row>
    <row r="230" spans="4:14" ht="63" customHeight="1" x14ac:dyDescent="0.25">
      <c r="D230" s="13" t="str">
        <f>IFERROR(VLOOKUP(C230,'Vulnerability Catalog'!A$3:C$79,2,FALSE),"")</f>
        <v/>
      </c>
      <c r="N230" s="13" t="e">
        <f>CONCATENATE(A230, VLOOKUP(B230,'TE Identification'!$A$3:$S$500, 15, FALSE))</f>
        <v>#N/A</v>
      </c>
    </row>
    <row r="231" spans="4:14" ht="63" customHeight="1" x14ac:dyDescent="0.25">
      <c r="D231" s="13" t="str">
        <f>IFERROR(VLOOKUP(C231,'Vulnerability Catalog'!A$3:C$79,2,FALSE),"")</f>
        <v/>
      </c>
      <c r="N231" s="13" t="e">
        <f>CONCATENATE(A231, VLOOKUP(B231,'TE Identification'!$A$3:$S$500, 15, FALSE))</f>
        <v>#N/A</v>
      </c>
    </row>
    <row r="232" spans="4:14" ht="63" customHeight="1" x14ac:dyDescent="0.25">
      <c r="D232" s="13" t="str">
        <f>IFERROR(VLOOKUP(C232,'Vulnerability Catalog'!A$3:C$79,2,FALSE),"")</f>
        <v/>
      </c>
      <c r="N232" s="13" t="e">
        <f>CONCATENATE(A232, VLOOKUP(B232,'TE Identification'!$A$3:$S$500, 15, FALSE))</f>
        <v>#N/A</v>
      </c>
    </row>
    <row r="233" spans="4:14" ht="63" customHeight="1" x14ac:dyDescent="0.25">
      <c r="D233" s="13" t="str">
        <f>IFERROR(VLOOKUP(C233,'Vulnerability Catalog'!A$3:C$79,2,FALSE),"")</f>
        <v/>
      </c>
      <c r="N233" s="13" t="e">
        <f>CONCATENATE(A233, VLOOKUP(B233,'TE Identification'!$A$3:$S$500, 15, FALSE))</f>
        <v>#N/A</v>
      </c>
    </row>
    <row r="234" spans="4:14" ht="63" customHeight="1" x14ac:dyDescent="0.25">
      <c r="D234" s="13" t="str">
        <f>IFERROR(VLOOKUP(C234,'Vulnerability Catalog'!A$3:C$79,2,FALSE),"")</f>
        <v/>
      </c>
      <c r="N234" s="13" t="e">
        <f>CONCATENATE(A234, VLOOKUP(B234,'TE Identification'!$A$3:$S$500, 15, FALSE))</f>
        <v>#N/A</v>
      </c>
    </row>
    <row r="235" spans="4:14" ht="63" customHeight="1" x14ac:dyDescent="0.25">
      <c r="D235" s="13" t="str">
        <f>IFERROR(VLOOKUP(C235,'Vulnerability Catalog'!A$3:C$79,2,FALSE),"")</f>
        <v/>
      </c>
      <c r="N235" s="13" t="e">
        <f>CONCATENATE(A235, VLOOKUP(B235,'TE Identification'!$A$3:$S$500, 15, FALSE))</f>
        <v>#N/A</v>
      </c>
    </row>
    <row r="236" spans="4:14" ht="63" customHeight="1" x14ac:dyDescent="0.25">
      <c r="D236" s="13" t="str">
        <f>IFERROR(VLOOKUP(C236,'Vulnerability Catalog'!A$3:C$79,2,FALSE),"")</f>
        <v/>
      </c>
      <c r="N236" s="13" t="e">
        <f>CONCATENATE(A236, VLOOKUP(B236,'TE Identification'!$A$3:$S$500, 15, FALSE))</f>
        <v>#N/A</v>
      </c>
    </row>
    <row r="237" spans="4:14" ht="63" customHeight="1" x14ac:dyDescent="0.25">
      <c r="D237" s="13" t="str">
        <f>IFERROR(VLOOKUP(C237,'Vulnerability Catalog'!A$3:C$79,2,FALSE),"")</f>
        <v/>
      </c>
      <c r="N237" s="13" t="e">
        <f>CONCATENATE(A237, VLOOKUP(B237,'TE Identification'!$A$3:$S$500, 15, FALSE))</f>
        <v>#N/A</v>
      </c>
    </row>
    <row r="238" spans="4:14" ht="63" customHeight="1" x14ac:dyDescent="0.25">
      <c r="D238" s="13" t="str">
        <f>IFERROR(VLOOKUP(C238,'Vulnerability Catalog'!A$3:C$79,2,FALSE),"")</f>
        <v/>
      </c>
      <c r="N238" s="13" t="e">
        <f>CONCATENATE(A238, VLOOKUP(B238,'TE Identification'!$A$3:$S$500, 15, FALSE))</f>
        <v>#N/A</v>
      </c>
    </row>
    <row r="239" spans="4:14" ht="63" customHeight="1" x14ac:dyDescent="0.25">
      <c r="D239" s="13" t="str">
        <f>IFERROR(VLOOKUP(C239,'Vulnerability Catalog'!A$3:C$79,2,FALSE),"")</f>
        <v/>
      </c>
      <c r="N239" s="13" t="e">
        <f>CONCATENATE(A239, VLOOKUP(B239,'TE Identification'!$A$3:$S$500, 15, FALSE))</f>
        <v>#N/A</v>
      </c>
    </row>
    <row r="240" spans="4:14" ht="63" customHeight="1" x14ac:dyDescent="0.25">
      <c r="D240" s="13" t="str">
        <f>IFERROR(VLOOKUP(C240,'Vulnerability Catalog'!A$3:C$79,2,FALSE),"")</f>
        <v/>
      </c>
      <c r="N240" s="13" t="e">
        <f>CONCATENATE(A240, VLOOKUP(B240,'TE Identification'!$A$3:$S$500, 15, FALSE))</f>
        <v>#N/A</v>
      </c>
    </row>
    <row r="241" spans="4:14" ht="63" customHeight="1" x14ac:dyDescent="0.25">
      <c r="D241" s="13" t="str">
        <f>IFERROR(VLOOKUP(C241,'Vulnerability Catalog'!A$3:C$79,2,FALSE),"")</f>
        <v/>
      </c>
      <c r="N241" s="13" t="e">
        <f>CONCATENATE(A241, VLOOKUP(B241,'TE Identification'!$A$3:$S$500, 15, FALSE))</f>
        <v>#N/A</v>
      </c>
    </row>
    <row r="242" spans="4:14" ht="63" customHeight="1" x14ac:dyDescent="0.25">
      <c r="D242" s="13" t="str">
        <f>IFERROR(VLOOKUP(C242,'Vulnerability Catalog'!A$3:C$79,2,FALSE),"")</f>
        <v/>
      </c>
      <c r="N242" s="13" t="e">
        <f>CONCATENATE(A242, VLOOKUP(B242,'TE Identification'!$A$3:$S$500, 15, FALSE))</f>
        <v>#N/A</v>
      </c>
    </row>
    <row r="243" spans="4:14" ht="63" customHeight="1" x14ac:dyDescent="0.25">
      <c r="D243" s="13" t="str">
        <f>IFERROR(VLOOKUP(C243,'Vulnerability Catalog'!A$3:C$79,2,FALSE),"")</f>
        <v/>
      </c>
      <c r="N243" s="13" t="e">
        <f>CONCATENATE(A243, VLOOKUP(B243,'TE Identification'!$A$3:$S$500, 15, FALSE))</f>
        <v>#N/A</v>
      </c>
    </row>
    <row r="244" spans="4:14" ht="63" customHeight="1" x14ac:dyDescent="0.25">
      <c r="D244" s="13" t="str">
        <f>IFERROR(VLOOKUP(C244,'Vulnerability Catalog'!A$3:C$79,2,FALSE),"")</f>
        <v/>
      </c>
      <c r="N244" s="13" t="e">
        <f>CONCATENATE(A244, VLOOKUP(B244,'TE Identification'!$A$3:$S$500, 15, FALSE))</f>
        <v>#N/A</v>
      </c>
    </row>
    <row r="245" spans="4:14" ht="63" customHeight="1" x14ac:dyDescent="0.25">
      <c r="D245" s="13" t="str">
        <f>IFERROR(VLOOKUP(C245,'Vulnerability Catalog'!A$3:C$79,2,FALSE),"")</f>
        <v/>
      </c>
      <c r="N245" s="13" t="e">
        <f>CONCATENATE(A245, VLOOKUP(B245,'TE Identification'!$A$3:$S$500, 15, FALSE))</f>
        <v>#N/A</v>
      </c>
    </row>
    <row r="246" spans="4:14" ht="63" customHeight="1" x14ac:dyDescent="0.25">
      <c r="D246" s="13" t="str">
        <f>IFERROR(VLOOKUP(C246,'Vulnerability Catalog'!A$3:C$79,2,FALSE),"")</f>
        <v/>
      </c>
      <c r="N246" s="13" t="e">
        <f>CONCATENATE(A246, VLOOKUP(B246,'TE Identification'!$A$3:$S$500, 15, FALSE))</f>
        <v>#N/A</v>
      </c>
    </row>
    <row r="247" spans="4:14" ht="63" customHeight="1" x14ac:dyDescent="0.25">
      <c r="D247" s="13" t="str">
        <f>IFERROR(VLOOKUP(C247,'Vulnerability Catalog'!A$3:C$79,2,FALSE),"")</f>
        <v/>
      </c>
      <c r="N247" s="13" t="e">
        <f>CONCATENATE(A247, VLOOKUP(B247,'TE Identification'!$A$3:$S$500, 15, FALSE))</f>
        <v>#N/A</v>
      </c>
    </row>
    <row r="248" spans="4:14" ht="63" customHeight="1" x14ac:dyDescent="0.25">
      <c r="D248" s="13" t="str">
        <f>IFERROR(VLOOKUP(C248,'Vulnerability Catalog'!A$3:C$79,2,FALSE),"")</f>
        <v/>
      </c>
      <c r="N248" s="13" t="e">
        <f>CONCATENATE(A248, VLOOKUP(B248,'TE Identification'!$A$3:$S$500, 15, FALSE))</f>
        <v>#N/A</v>
      </c>
    </row>
    <row r="249" spans="4:14" ht="63" customHeight="1" x14ac:dyDescent="0.25">
      <c r="D249" s="13" t="str">
        <f>IFERROR(VLOOKUP(C249,'Vulnerability Catalog'!A$3:C$79,2,FALSE),"")</f>
        <v/>
      </c>
      <c r="N249" s="13" t="e">
        <f>CONCATENATE(A249, VLOOKUP(B249,'TE Identification'!$A$3:$S$500, 15, FALSE))</f>
        <v>#N/A</v>
      </c>
    </row>
    <row r="250" spans="4:14" ht="63" customHeight="1" x14ac:dyDescent="0.25">
      <c r="D250" s="13" t="str">
        <f>IFERROR(VLOOKUP(C250,'Vulnerability Catalog'!A$3:C$79,2,FALSE),"")</f>
        <v/>
      </c>
      <c r="N250" s="13" t="e">
        <f>CONCATENATE(A250, VLOOKUP(B250,'TE Identification'!$A$3:$S$500, 15, FALSE))</f>
        <v>#N/A</v>
      </c>
    </row>
    <row r="251" spans="4:14" ht="63" customHeight="1" x14ac:dyDescent="0.25">
      <c r="D251" s="13" t="str">
        <f>IFERROR(VLOOKUP(C251,'Vulnerability Catalog'!A$3:C$79,2,FALSE),"")</f>
        <v/>
      </c>
      <c r="N251" s="13" t="e">
        <f>CONCATENATE(A251, VLOOKUP(B251,'TE Identification'!$A$3:$S$500, 15, FALSE))</f>
        <v>#N/A</v>
      </c>
    </row>
    <row r="252" spans="4:14" ht="63" customHeight="1" x14ac:dyDescent="0.25">
      <c r="D252" s="13" t="str">
        <f>IFERROR(VLOOKUP(C252,'Vulnerability Catalog'!A$3:C$79,2,FALSE),"")</f>
        <v/>
      </c>
      <c r="N252" s="13" t="e">
        <f>CONCATENATE(A252, VLOOKUP(B252,'TE Identification'!$A$3:$S$500, 15, FALSE))</f>
        <v>#N/A</v>
      </c>
    </row>
    <row r="253" spans="4:14" ht="63" customHeight="1" x14ac:dyDescent="0.25">
      <c r="D253" s="13" t="str">
        <f>IFERROR(VLOOKUP(C253,'Vulnerability Catalog'!A$3:C$79,2,FALSE),"")</f>
        <v/>
      </c>
      <c r="N253" s="13" t="e">
        <f>CONCATENATE(A253, VLOOKUP(B253,'TE Identification'!$A$3:$S$500, 15, FALSE))</f>
        <v>#N/A</v>
      </c>
    </row>
    <row r="254" spans="4:14" ht="63" customHeight="1" x14ac:dyDescent="0.25">
      <c r="D254" s="13" t="str">
        <f>IFERROR(VLOOKUP(C254,'Vulnerability Catalog'!A$3:C$79,2,FALSE),"")</f>
        <v/>
      </c>
      <c r="N254" s="13" t="e">
        <f>CONCATENATE(A254, VLOOKUP(B254,'TE Identification'!$A$3:$S$500, 15, FALSE))</f>
        <v>#N/A</v>
      </c>
    </row>
    <row r="255" spans="4:14" ht="63" customHeight="1" x14ac:dyDescent="0.25">
      <c r="D255" s="13" t="str">
        <f>IFERROR(VLOOKUP(C255,'Vulnerability Catalog'!A$3:C$79,2,FALSE),"")</f>
        <v/>
      </c>
      <c r="N255" s="13" t="e">
        <f>CONCATENATE(A255, VLOOKUP(B255,'TE Identification'!$A$3:$S$500, 15, FALSE))</f>
        <v>#N/A</v>
      </c>
    </row>
    <row r="256" spans="4:14" ht="63" customHeight="1" x14ac:dyDescent="0.25">
      <c r="D256" s="13" t="str">
        <f>IFERROR(VLOOKUP(C256,'Vulnerability Catalog'!A$3:C$79,2,FALSE),"")</f>
        <v/>
      </c>
      <c r="N256" s="13" t="e">
        <f>CONCATENATE(A256, VLOOKUP(B256,'TE Identification'!$A$3:$S$500, 15, FALSE))</f>
        <v>#N/A</v>
      </c>
    </row>
    <row r="257" spans="4:14" ht="63" customHeight="1" x14ac:dyDescent="0.25">
      <c r="D257" s="13" t="str">
        <f>IFERROR(VLOOKUP(C257,'Vulnerability Catalog'!A$3:C$79,2,FALSE),"")</f>
        <v/>
      </c>
      <c r="N257" s="13" t="e">
        <f>CONCATENATE(A257, VLOOKUP(B257,'TE Identification'!$A$3:$S$500, 15, FALSE))</f>
        <v>#N/A</v>
      </c>
    </row>
    <row r="258" spans="4:14" ht="63" customHeight="1" x14ac:dyDescent="0.25">
      <c r="D258" s="13" t="str">
        <f>IFERROR(VLOOKUP(C258,'Vulnerability Catalog'!A$3:C$79,2,FALSE),"")</f>
        <v/>
      </c>
      <c r="N258" s="13" t="e">
        <f>CONCATENATE(A258, VLOOKUP(B258,'TE Identification'!$A$3:$S$500, 15, FALSE))</f>
        <v>#N/A</v>
      </c>
    </row>
    <row r="259" spans="4:14" ht="63" customHeight="1" x14ac:dyDescent="0.25">
      <c r="D259" s="13" t="str">
        <f>IFERROR(VLOOKUP(C259,'Vulnerability Catalog'!A$3:C$79,2,FALSE),"")</f>
        <v/>
      </c>
      <c r="N259" s="13" t="e">
        <f>CONCATENATE(A259, VLOOKUP(B259,'TE Identification'!$A$3:$S$500, 15, FALSE))</f>
        <v>#N/A</v>
      </c>
    </row>
    <row r="260" spans="4:14" ht="63" customHeight="1" x14ac:dyDescent="0.25">
      <c r="D260" s="13" t="str">
        <f>IFERROR(VLOOKUP(C260,'Vulnerability Catalog'!A$3:C$79,2,FALSE),"")</f>
        <v/>
      </c>
      <c r="N260" s="13" t="e">
        <f>CONCATENATE(A260, VLOOKUP(B260,'TE Identification'!$A$3:$S$500, 15, FALSE))</f>
        <v>#N/A</v>
      </c>
    </row>
    <row r="261" spans="4:14" ht="63" customHeight="1" x14ac:dyDescent="0.25">
      <c r="D261" s="13" t="str">
        <f>IFERROR(VLOOKUP(C261,'Vulnerability Catalog'!A$3:C$79,2,FALSE),"")</f>
        <v/>
      </c>
      <c r="N261" s="13" t="e">
        <f>CONCATENATE(A261, VLOOKUP(B261,'TE Identification'!$A$3:$S$500, 15, FALSE))</f>
        <v>#N/A</v>
      </c>
    </row>
    <row r="262" spans="4:14" ht="63" customHeight="1" x14ac:dyDescent="0.25">
      <c r="D262" s="13" t="str">
        <f>IFERROR(VLOOKUP(C262,'Vulnerability Catalog'!A$3:C$79,2,FALSE),"")</f>
        <v/>
      </c>
      <c r="N262" s="13" t="e">
        <f>CONCATENATE(A262, VLOOKUP(B262,'TE Identification'!$A$3:$S$500, 15, FALSE))</f>
        <v>#N/A</v>
      </c>
    </row>
    <row r="263" spans="4:14" ht="63" customHeight="1" x14ac:dyDescent="0.25">
      <c r="D263" s="13" t="str">
        <f>IFERROR(VLOOKUP(C263,'Vulnerability Catalog'!A$3:C$79,2,FALSE),"")</f>
        <v/>
      </c>
      <c r="N263" s="13" t="e">
        <f>CONCATENATE(A263, VLOOKUP(B263,'TE Identification'!$A$3:$S$500, 15, FALSE))</f>
        <v>#N/A</v>
      </c>
    </row>
    <row r="264" spans="4:14" ht="63" customHeight="1" x14ac:dyDescent="0.25">
      <c r="D264" s="13" t="str">
        <f>IFERROR(VLOOKUP(C264,'Vulnerability Catalog'!A$3:C$79,2,FALSE),"")</f>
        <v/>
      </c>
      <c r="N264" s="13" t="e">
        <f>CONCATENATE(A264, VLOOKUP(B264,'TE Identification'!$A$3:$S$500, 15, FALSE))</f>
        <v>#N/A</v>
      </c>
    </row>
    <row r="265" spans="4:14" ht="63" customHeight="1" x14ac:dyDescent="0.25">
      <c r="D265" s="13" t="str">
        <f>IFERROR(VLOOKUP(C265,'Vulnerability Catalog'!A$3:C$79,2,FALSE),"")</f>
        <v/>
      </c>
      <c r="N265" s="13" t="e">
        <f>CONCATENATE(A265, VLOOKUP(B265,'TE Identification'!$A$3:$S$500, 15, FALSE))</f>
        <v>#N/A</v>
      </c>
    </row>
    <row r="266" spans="4:14" ht="63" customHeight="1" x14ac:dyDescent="0.25">
      <c r="D266" s="13" t="str">
        <f>IFERROR(VLOOKUP(C266,'Vulnerability Catalog'!A$3:C$79,2,FALSE),"")</f>
        <v/>
      </c>
      <c r="N266" s="13" t="e">
        <f>CONCATENATE(A266, VLOOKUP(B266,'TE Identification'!$A$3:$S$500, 15, FALSE))</f>
        <v>#N/A</v>
      </c>
    </row>
    <row r="267" spans="4:14" ht="63" customHeight="1" x14ac:dyDescent="0.25">
      <c r="D267" s="13" t="str">
        <f>IFERROR(VLOOKUP(C267,'Vulnerability Catalog'!A$3:C$79,2,FALSE),"")</f>
        <v/>
      </c>
      <c r="N267" s="13" t="e">
        <f>CONCATENATE(A267, VLOOKUP(B267,'TE Identification'!$A$3:$S$500, 15, FALSE))</f>
        <v>#N/A</v>
      </c>
    </row>
    <row r="268" spans="4:14" ht="63" customHeight="1" x14ac:dyDescent="0.25">
      <c r="D268" s="13" t="str">
        <f>IFERROR(VLOOKUP(C268,'Vulnerability Catalog'!A$3:C$79,2,FALSE),"")</f>
        <v/>
      </c>
      <c r="N268" s="13" t="e">
        <f>CONCATENATE(A268, VLOOKUP(B268,'TE Identification'!$A$3:$S$500, 15, FALSE))</f>
        <v>#N/A</v>
      </c>
    </row>
    <row r="269" spans="4:14" ht="63" customHeight="1" x14ac:dyDescent="0.25">
      <c r="D269" s="13" t="str">
        <f>IFERROR(VLOOKUP(C269,'Vulnerability Catalog'!A$3:C$79,2,FALSE),"")</f>
        <v/>
      </c>
      <c r="N269" s="13" t="e">
        <f>CONCATENATE(A269, VLOOKUP(B269,'TE Identification'!$A$3:$S$500, 15, FALSE))</f>
        <v>#N/A</v>
      </c>
    </row>
    <row r="270" spans="4:14" ht="63" customHeight="1" x14ac:dyDescent="0.25">
      <c r="D270" s="13" t="str">
        <f>IFERROR(VLOOKUP(C270,'Vulnerability Catalog'!A$3:C$79,2,FALSE),"")</f>
        <v/>
      </c>
      <c r="N270" s="13" t="e">
        <f>CONCATENATE(A270, VLOOKUP(B270,'TE Identification'!$A$3:$S$500, 15, FALSE))</f>
        <v>#N/A</v>
      </c>
    </row>
    <row r="271" spans="4:14" ht="63" customHeight="1" x14ac:dyDescent="0.25">
      <c r="D271" s="13" t="str">
        <f>IFERROR(VLOOKUP(C271,'Vulnerability Catalog'!A$3:C$79,2,FALSE),"")</f>
        <v/>
      </c>
      <c r="N271" s="13" t="e">
        <f>CONCATENATE(A271, VLOOKUP(B271,'TE Identification'!$A$3:$S$500, 15, FALSE))</f>
        <v>#N/A</v>
      </c>
    </row>
    <row r="272" spans="4:14" ht="63" customHeight="1" x14ac:dyDescent="0.25">
      <c r="D272" s="13" t="str">
        <f>IFERROR(VLOOKUP(C272,'Vulnerability Catalog'!A$3:C$79,2,FALSE),"")</f>
        <v/>
      </c>
      <c r="N272" s="13" t="e">
        <f>CONCATENATE(A272, VLOOKUP(B272,'TE Identification'!$A$3:$S$500, 15, FALSE))</f>
        <v>#N/A</v>
      </c>
    </row>
    <row r="273" spans="4:14" ht="63" customHeight="1" x14ac:dyDescent="0.25">
      <c r="D273" s="13" t="str">
        <f>IFERROR(VLOOKUP(C273,'Vulnerability Catalog'!A$3:C$79,2,FALSE),"")</f>
        <v/>
      </c>
      <c r="N273" s="13" t="e">
        <f>CONCATENATE(A273, VLOOKUP(B273,'TE Identification'!$A$3:$S$500, 15, FALSE))</f>
        <v>#N/A</v>
      </c>
    </row>
    <row r="274" spans="4:14" ht="63" customHeight="1" x14ac:dyDescent="0.25">
      <c r="D274" s="13" t="str">
        <f>IFERROR(VLOOKUP(C274,'Vulnerability Catalog'!A$3:C$79,2,FALSE),"")</f>
        <v/>
      </c>
      <c r="N274" s="13" t="e">
        <f>CONCATENATE(A274, VLOOKUP(B274,'TE Identification'!$A$3:$S$500, 15, FALSE))</f>
        <v>#N/A</v>
      </c>
    </row>
    <row r="275" spans="4:14" ht="63" customHeight="1" x14ac:dyDescent="0.25">
      <c r="D275" s="13" t="str">
        <f>IFERROR(VLOOKUP(C275,'Vulnerability Catalog'!A$3:C$79,2,FALSE),"")</f>
        <v/>
      </c>
      <c r="N275" s="13" t="e">
        <f>CONCATENATE(A275, VLOOKUP(B275,'TE Identification'!$A$3:$S$500, 15, FALSE))</f>
        <v>#N/A</v>
      </c>
    </row>
    <row r="276" spans="4:14" ht="63" customHeight="1" x14ac:dyDescent="0.25">
      <c r="D276" s="13" t="str">
        <f>IFERROR(VLOOKUP(C276,'Vulnerability Catalog'!A$3:C$79,2,FALSE),"")</f>
        <v/>
      </c>
      <c r="N276" s="13" t="e">
        <f>CONCATENATE(A276, VLOOKUP(B276,'TE Identification'!$A$3:$S$500, 15, FALSE))</f>
        <v>#N/A</v>
      </c>
    </row>
    <row r="277" spans="4:14" ht="63" customHeight="1" x14ac:dyDescent="0.25">
      <c r="D277" s="13" t="str">
        <f>IFERROR(VLOOKUP(C277,'Vulnerability Catalog'!A$3:C$79,2,FALSE),"")</f>
        <v/>
      </c>
      <c r="N277" s="13" t="e">
        <f>CONCATENATE(A277, VLOOKUP(B277,'TE Identification'!$A$3:$S$500, 15, FALSE))</f>
        <v>#N/A</v>
      </c>
    </row>
    <row r="278" spans="4:14" ht="63" customHeight="1" x14ac:dyDescent="0.25">
      <c r="D278" s="13" t="str">
        <f>IFERROR(VLOOKUP(C278,'Vulnerability Catalog'!A$3:C$79,2,FALSE),"")</f>
        <v/>
      </c>
      <c r="N278" s="13" t="e">
        <f>CONCATENATE(A278, VLOOKUP(B278,'TE Identification'!$A$3:$S$500, 15, FALSE))</f>
        <v>#N/A</v>
      </c>
    </row>
    <row r="279" spans="4:14" ht="63" customHeight="1" x14ac:dyDescent="0.25">
      <c r="D279" s="13" t="str">
        <f>IFERROR(VLOOKUP(C279,'Vulnerability Catalog'!A$3:C$79,2,FALSE),"")</f>
        <v/>
      </c>
      <c r="N279" s="13" t="e">
        <f>CONCATENATE(A279, VLOOKUP(B279,'TE Identification'!$A$3:$S$500, 15, FALSE))</f>
        <v>#N/A</v>
      </c>
    </row>
    <row r="280" spans="4:14" ht="63" customHeight="1" x14ac:dyDescent="0.25">
      <c r="D280" s="13" t="str">
        <f>IFERROR(VLOOKUP(C280,'Vulnerability Catalog'!A$3:C$79,2,FALSE),"")</f>
        <v/>
      </c>
      <c r="N280" s="13" t="e">
        <f>CONCATENATE(A280, VLOOKUP(B280,'TE Identification'!$A$3:$S$500, 15, FALSE))</f>
        <v>#N/A</v>
      </c>
    </row>
    <row r="281" spans="4:14" ht="63" customHeight="1" x14ac:dyDescent="0.25">
      <c r="D281" s="13" t="str">
        <f>IFERROR(VLOOKUP(C281,'Vulnerability Catalog'!A$3:C$79,2,FALSE),"")</f>
        <v/>
      </c>
      <c r="N281" s="13" t="e">
        <f>CONCATENATE(A281, VLOOKUP(B281,'TE Identification'!$A$3:$S$500, 15, FALSE))</f>
        <v>#N/A</v>
      </c>
    </row>
    <row r="282" spans="4:14" ht="63" customHeight="1" x14ac:dyDescent="0.25">
      <c r="D282" s="13" t="str">
        <f>IFERROR(VLOOKUP(C282,'Vulnerability Catalog'!A$3:C$79,2,FALSE),"")</f>
        <v/>
      </c>
      <c r="N282" s="13" t="e">
        <f>CONCATENATE(A282, VLOOKUP(B282,'TE Identification'!$A$3:$S$500, 15, FALSE))</f>
        <v>#N/A</v>
      </c>
    </row>
    <row r="283" spans="4:14" ht="63" customHeight="1" x14ac:dyDescent="0.25">
      <c r="D283" s="13" t="str">
        <f>IFERROR(VLOOKUP(C283,'Vulnerability Catalog'!A$3:C$79,2,FALSE),"")</f>
        <v/>
      </c>
      <c r="N283" s="13" t="e">
        <f>CONCATENATE(A283, VLOOKUP(B283,'TE Identification'!$A$3:$S$500, 15, FALSE))</f>
        <v>#N/A</v>
      </c>
    </row>
    <row r="284" spans="4:14" ht="63" customHeight="1" x14ac:dyDescent="0.25">
      <c r="D284" s="13" t="str">
        <f>IFERROR(VLOOKUP(C284,'Vulnerability Catalog'!A$3:C$79,2,FALSE),"")</f>
        <v/>
      </c>
      <c r="N284" s="13" t="e">
        <f>CONCATENATE(A284, VLOOKUP(B284,'TE Identification'!$A$3:$S$500, 15, FALSE))</f>
        <v>#N/A</v>
      </c>
    </row>
    <row r="285" spans="4:14" ht="63" customHeight="1" x14ac:dyDescent="0.25">
      <c r="D285" s="13" t="str">
        <f>IFERROR(VLOOKUP(C285,'Vulnerability Catalog'!A$3:C$79,2,FALSE),"")</f>
        <v/>
      </c>
      <c r="N285" s="13" t="e">
        <f>CONCATENATE(A285, VLOOKUP(B285,'TE Identification'!$A$3:$S$500, 15, FALSE))</f>
        <v>#N/A</v>
      </c>
    </row>
    <row r="286" spans="4:14" ht="63" customHeight="1" x14ac:dyDescent="0.25">
      <c r="D286" s="13" t="str">
        <f>IFERROR(VLOOKUP(C286,'Vulnerability Catalog'!A$3:C$79,2,FALSE),"")</f>
        <v/>
      </c>
      <c r="N286" s="13" t="e">
        <f>CONCATENATE(A286, VLOOKUP(B286,'TE Identification'!$A$3:$S$500, 15, FALSE))</f>
        <v>#N/A</v>
      </c>
    </row>
    <row r="287" spans="4:14" ht="63" customHeight="1" x14ac:dyDescent="0.25">
      <c r="D287" s="13" t="str">
        <f>IFERROR(VLOOKUP(C287,'Vulnerability Catalog'!A$3:C$79,2,FALSE),"")</f>
        <v/>
      </c>
      <c r="N287" s="13" t="e">
        <f>CONCATENATE(A287, VLOOKUP(B287,'TE Identification'!$A$3:$S$500, 15, FALSE))</f>
        <v>#N/A</v>
      </c>
    </row>
    <row r="288" spans="4:14" ht="63" customHeight="1" x14ac:dyDescent="0.25">
      <c r="D288" s="13" t="str">
        <f>IFERROR(VLOOKUP(C288,'Vulnerability Catalog'!A$3:C$79,2,FALSE),"")</f>
        <v/>
      </c>
      <c r="N288" s="13" t="e">
        <f>CONCATENATE(A288, VLOOKUP(B288,'TE Identification'!$A$3:$S$500, 15, FALSE))</f>
        <v>#N/A</v>
      </c>
    </row>
    <row r="289" spans="4:14" ht="63" customHeight="1" x14ac:dyDescent="0.25">
      <c r="D289" s="13" t="str">
        <f>IFERROR(VLOOKUP(C289,'Vulnerability Catalog'!A$3:C$79,2,FALSE),"")</f>
        <v/>
      </c>
      <c r="N289" s="13" t="e">
        <f>CONCATENATE(A289, VLOOKUP(B289,'TE Identification'!$A$3:$S$500, 15, FALSE))</f>
        <v>#N/A</v>
      </c>
    </row>
    <row r="290" spans="4:14" ht="63" customHeight="1" x14ac:dyDescent="0.25">
      <c r="D290" s="13" t="str">
        <f>IFERROR(VLOOKUP(C290,'Vulnerability Catalog'!A$3:C$79,2,FALSE),"")</f>
        <v/>
      </c>
      <c r="N290" s="13" t="e">
        <f>CONCATENATE(A290, VLOOKUP(B290,'TE Identification'!$A$3:$S$500, 15, FALSE))</f>
        <v>#N/A</v>
      </c>
    </row>
    <row r="291" spans="4:14" ht="63" customHeight="1" x14ac:dyDescent="0.25">
      <c r="D291" s="13" t="str">
        <f>IFERROR(VLOOKUP(C291,'Vulnerability Catalog'!A$3:C$79,2,FALSE),"")</f>
        <v/>
      </c>
      <c r="N291" s="13" t="e">
        <f>CONCATENATE(A291, VLOOKUP(B291,'TE Identification'!$A$3:$S$500, 15, FALSE))</f>
        <v>#N/A</v>
      </c>
    </row>
    <row r="292" spans="4:14" ht="63" customHeight="1" x14ac:dyDescent="0.25">
      <c r="D292" s="13" t="str">
        <f>IFERROR(VLOOKUP(C292,'Vulnerability Catalog'!A$3:C$79,2,FALSE),"")</f>
        <v/>
      </c>
      <c r="N292" s="13" t="e">
        <f>CONCATENATE(A292, VLOOKUP(B292,'TE Identification'!$A$3:$S$500, 15, FALSE))</f>
        <v>#N/A</v>
      </c>
    </row>
    <row r="293" spans="4:14" ht="63" customHeight="1" x14ac:dyDescent="0.25">
      <c r="D293" s="13" t="str">
        <f>IFERROR(VLOOKUP(C293,'Vulnerability Catalog'!A$3:C$79,2,FALSE),"")</f>
        <v/>
      </c>
      <c r="N293" s="13" t="e">
        <f>CONCATENATE(A293, VLOOKUP(B293,'TE Identification'!$A$3:$S$500, 15, FALSE))</f>
        <v>#N/A</v>
      </c>
    </row>
    <row r="294" spans="4:14" ht="63" customHeight="1" x14ac:dyDescent="0.25">
      <c r="D294" s="13" t="str">
        <f>IFERROR(VLOOKUP(C294,'Vulnerability Catalog'!A$3:C$79,2,FALSE),"")</f>
        <v/>
      </c>
      <c r="N294" s="13" t="e">
        <f>CONCATENATE(A294, VLOOKUP(B294,'TE Identification'!$A$3:$S$500, 15, FALSE))</f>
        <v>#N/A</v>
      </c>
    </row>
    <row r="295" spans="4:14" ht="63" customHeight="1" x14ac:dyDescent="0.25">
      <c r="D295" s="13" t="str">
        <f>IFERROR(VLOOKUP(C295,'Vulnerability Catalog'!A$3:C$79,2,FALSE),"")</f>
        <v/>
      </c>
      <c r="N295" s="13" t="e">
        <f>CONCATENATE(A295, VLOOKUP(B295,'TE Identification'!$A$3:$S$500, 15, FALSE))</f>
        <v>#N/A</v>
      </c>
    </row>
    <row r="296" spans="4:14" ht="63" customHeight="1" x14ac:dyDescent="0.25">
      <c r="D296" s="13" t="str">
        <f>IFERROR(VLOOKUP(C296,'Vulnerability Catalog'!A$3:C$79,2,FALSE),"")</f>
        <v/>
      </c>
      <c r="N296" s="13" t="e">
        <f>CONCATENATE(A296, VLOOKUP(B296,'TE Identification'!$A$3:$S$500, 15, FALSE))</f>
        <v>#N/A</v>
      </c>
    </row>
    <row r="297" spans="4:14" ht="63" customHeight="1" x14ac:dyDescent="0.25">
      <c r="D297" s="13" t="str">
        <f>IFERROR(VLOOKUP(C297,'Vulnerability Catalog'!A$3:C$79,2,FALSE),"")</f>
        <v/>
      </c>
      <c r="N297" s="13" t="e">
        <f>CONCATENATE(A297, VLOOKUP(B297,'TE Identification'!$A$3:$S$500, 15, FALSE))</f>
        <v>#N/A</v>
      </c>
    </row>
    <row r="298" spans="4:14" ht="63" customHeight="1" x14ac:dyDescent="0.25">
      <c r="D298" s="13" t="str">
        <f>IFERROR(VLOOKUP(C298,'Vulnerability Catalog'!A$3:C$79,2,FALSE),"")</f>
        <v/>
      </c>
      <c r="N298" s="13" t="e">
        <f>CONCATENATE(A298, VLOOKUP(B298,'TE Identification'!$A$3:$S$500, 15, FALSE))</f>
        <v>#N/A</v>
      </c>
    </row>
    <row r="299" spans="4:14" ht="63" customHeight="1" x14ac:dyDescent="0.25">
      <c r="D299" s="13" t="str">
        <f>IFERROR(VLOOKUP(C299,'Vulnerability Catalog'!A$3:C$79,2,FALSE),"")</f>
        <v/>
      </c>
      <c r="N299" s="13" t="e">
        <f>CONCATENATE(A299, VLOOKUP(B299,'TE Identification'!$A$3:$S$500, 15, FALSE))</f>
        <v>#N/A</v>
      </c>
    </row>
    <row r="300" spans="4:14" ht="63" customHeight="1" x14ac:dyDescent="0.25">
      <c r="D300" s="13" t="str">
        <f>IFERROR(VLOOKUP(C300,'Vulnerability Catalog'!A$3:C$79,2,FALSE),"")</f>
        <v/>
      </c>
      <c r="N300" s="13" t="e">
        <f>CONCATENATE(A300, VLOOKUP(B300,'TE Identification'!$A$3:$S$500, 15, FALSE))</f>
        <v>#N/A</v>
      </c>
    </row>
    <row r="301" spans="4:14" ht="63" customHeight="1" x14ac:dyDescent="0.25">
      <c r="D301" s="13" t="str">
        <f>IFERROR(VLOOKUP(C301,'Vulnerability Catalog'!A$3:C$79,2,FALSE),"")</f>
        <v/>
      </c>
      <c r="N301" s="13" t="e">
        <f>CONCATENATE(A301, VLOOKUP(B301,'TE Identification'!$A$3:$S$500, 15, FALSE))</f>
        <v>#N/A</v>
      </c>
    </row>
    <row r="302" spans="4:14" ht="63" customHeight="1" x14ac:dyDescent="0.25">
      <c r="D302" s="13" t="str">
        <f>IFERROR(VLOOKUP(C302,'Vulnerability Catalog'!A$3:C$79,2,FALSE),"")</f>
        <v/>
      </c>
      <c r="N302" s="13" t="e">
        <f>CONCATENATE(A302, VLOOKUP(B302,'TE Identification'!$A$3:$S$500, 15, FALSE))</f>
        <v>#N/A</v>
      </c>
    </row>
    <row r="303" spans="4:14" ht="63" customHeight="1" x14ac:dyDescent="0.25">
      <c r="D303" s="13" t="str">
        <f>IFERROR(VLOOKUP(C303,'Vulnerability Catalog'!A$3:C$79,2,FALSE),"")</f>
        <v/>
      </c>
      <c r="N303" s="13" t="e">
        <f>CONCATENATE(A303, VLOOKUP(B303,'TE Identification'!$A$3:$S$500, 15, FALSE))</f>
        <v>#N/A</v>
      </c>
    </row>
    <row r="304" spans="4:14" ht="63" customHeight="1" x14ac:dyDescent="0.25">
      <c r="D304" s="13" t="str">
        <f>IFERROR(VLOOKUP(C304,'Vulnerability Catalog'!A$3:C$79,2,FALSE),"")</f>
        <v/>
      </c>
      <c r="N304" s="13" t="e">
        <f>CONCATENATE(A304, VLOOKUP(B304,'TE Identification'!$A$3:$S$500, 15, FALSE))</f>
        <v>#N/A</v>
      </c>
    </row>
    <row r="305" spans="4:14" ht="63" customHeight="1" x14ac:dyDescent="0.25">
      <c r="D305" s="13" t="str">
        <f>IFERROR(VLOOKUP(C305,'Vulnerability Catalog'!A$3:C$79,2,FALSE),"")</f>
        <v/>
      </c>
      <c r="N305" s="13" t="e">
        <f>CONCATENATE(A305, VLOOKUP(B305,'TE Identification'!$A$3:$S$500, 15, FALSE))</f>
        <v>#N/A</v>
      </c>
    </row>
    <row r="306" spans="4:14" ht="63" customHeight="1" x14ac:dyDescent="0.25">
      <c r="D306" s="13" t="str">
        <f>IFERROR(VLOOKUP(C306,'Vulnerability Catalog'!A$3:C$79,2,FALSE),"")</f>
        <v/>
      </c>
      <c r="N306" s="13" t="e">
        <f>CONCATENATE(A306, VLOOKUP(B306,'TE Identification'!$A$3:$S$500, 15, FALSE))</f>
        <v>#N/A</v>
      </c>
    </row>
    <row r="307" spans="4:14" ht="63" customHeight="1" x14ac:dyDescent="0.25">
      <c r="D307" s="13" t="str">
        <f>IFERROR(VLOOKUP(C307,'Vulnerability Catalog'!A$3:C$79,2,FALSE),"")</f>
        <v/>
      </c>
      <c r="N307" s="13" t="e">
        <f>CONCATENATE(A307, VLOOKUP(B307,'TE Identification'!$A$3:$S$500, 15, FALSE))</f>
        <v>#N/A</v>
      </c>
    </row>
    <row r="308" spans="4:14" ht="63" customHeight="1" x14ac:dyDescent="0.25">
      <c r="D308" s="13" t="str">
        <f>IFERROR(VLOOKUP(C308,'Vulnerability Catalog'!A$3:C$79,2,FALSE),"")</f>
        <v/>
      </c>
      <c r="N308" s="13" t="e">
        <f>CONCATENATE(A308, VLOOKUP(B308,'TE Identification'!$A$3:$S$500, 15, FALSE))</f>
        <v>#N/A</v>
      </c>
    </row>
    <row r="309" spans="4:14" ht="63" customHeight="1" x14ac:dyDescent="0.25">
      <c r="D309" s="13" t="str">
        <f>IFERROR(VLOOKUP(C309,'Vulnerability Catalog'!A$3:C$79,2,FALSE),"")</f>
        <v/>
      </c>
      <c r="N309" s="13" t="e">
        <f>CONCATENATE(A309, VLOOKUP(B309,'TE Identification'!$A$3:$S$500, 15, FALSE))</f>
        <v>#N/A</v>
      </c>
    </row>
    <row r="310" spans="4:14" ht="63" customHeight="1" x14ac:dyDescent="0.25">
      <c r="D310" s="13" t="str">
        <f>IFERROR(VLOOKUP(C310,'Vulnerability Catalog'!A$3:C$79,2,FALSE),"")</f>
        <v/>
      </c>
      <c r="N310" s="13" t="e">
        <f>CONCATENATE(A310, VLOOKUP(B310,'TE Identification'!$A$3:$S$500, 15, FALSE))</f>
        <v>#N/A</v>
      </c>
    </row>
    <row r="311" spans="4:14" ht="63" customHeight="1" x14ac:dyDescent="0.25">
      <c r="D311" s="13" t="str">
        <f>IFERROR(VLOOKUP(C311,'Vulnerability Catalog'!A$3:C$79,2,FALSE),"")</f>
        <v/>
      </c>
      <c r="N311" s="13" t="e">
        <f>CONCATENATE(A311, VLOOKUP(B311,'TE Identification'!$A$3:$S$500, 15, FALSE))</f>
        <v>#N/A</v>
      </c>
    </row>
    <row r="312" spans="4:14" ht="63" customHeight="1" x14ac:dyDescent="0.25">
      <c r="D312" s="13" t="str">
        <f>IFERROR(VLOOKUP(C312,'Vulnerability Catalog'!A$3:C$79,2,FALSE),"")</f>
        <v/>
      </c>
      <c r="N312" s="13" t="e">
        <f>CONCATENATE(A312, VLOOKUP(B312,'TE Identification'!$A$3:$S$500, 15, FALSE))</f>
        <v>#N/A</v>
      </c>
    </row>
    <row r="313" spans="4:14" ht="63" customHeight="1" x14ac:dyDescent="0.25">
      <c r="D313" s="13" t="str">
        <f>IFERROR(VLOOKUP(C313,'Vulnerability Catalog'!A$3:C$79,2,FALSE),"")</f>
        <v/>
      </c>
      <c r="N313" s="13" t="e">
        <f>CONCATENATE(A313, VLOOKUP(B313,'TE Identification'!$A$3:$S$500, 15, FALSE))</f>
        <v>#N/A</v>
      </c>
    </row>
    <row r="314" spans="4:14" ht="63" customHeight="1" x14ac:dyDescent="0.25">
      <c r="D314" s="13" t="str">
        <f>IFERROR(VLOOKUP(C314,'Vulnerability Catalog'!A$3:C$79,2,FALSE),"")</f>
        <v/>
      </c>
      <c r="N314" s="13" t="e">
        <f>CONCATENATE(A314, VLOOKUP(B314,'TE Identification'!$A$3:$S$500, 15, FALSE))</f>
        <v>#N/A</v>
      </c>
    </row>
    <row r="315" spans="4:14" ht="63" customHeight="1" x14ac:dyDescent="0.25">
      <c r="D315" s="13" t="str">
        <f>IFERROR(VLOOKUP(C315,'Vulnerability Catalog'!A$3:C$79,2,FALSE),"")</f>
        <v/>
      </c>
      <c r="N315" s="13" t="e">
        <f>CONCATENATE(A315, VLOOKUP(B315,'TE Identification'!$A$3:$S$500, 15, FALSE))</f>
        <v>#N/A</v>
      </c>
    </row>
    <row r="316" spans="4:14" ht="63" customHeight="1" x14ac:dyDescent="0.25">
      <c r="D316" s="13" t="str">
        <f>IFERROR(VLOOKUP(C316,'Vulnerability Catalog'!A$3:C$79,2,FALSE),"")</f>
        <v/>
      </c>
      <c r="N316" s="13" t="e">
        <f>CONCATENATE(A316, VLOOKUP(B316,'TE Identification'!$A$3:$S$500, 15, FALSE))</f>
        <v>#N/A</v>
      </c>
    </row>
    <row r="317" spans="4:14" ht="63" customHeight="1" x14ac:dyDescent="0.25">
      <c r="D317" s="13" t="str">
        <f>IFERROR(VLOOKUP(C317,'Vulnerability Catalog'!A$3:C$79,2,FALSE),"")</f>
        <v/>
      </c>
      <c r="N317" s="13" t="e">
        <f>CONCATENATE(A317, VLOOKUP(B317,'TE Identification'!$A$3:$S$500, 15, FALSE))</f>
        <v>#N/A</v>
      </c>
    </row>
    <row r="318" spans="4:14" ht="63" customHeight="1" x14ac:dyDescent="0.25">
      <c r="D318" s="13" t="str">
        <f>IFERROR(VLOOKUP(C318,'Vulnerability Catalog'!A$3:C$79,2,FALSE),"")</f>
        <v/>
      </c>
      <c r="N318" s="13" t="e">
        <f>CONCATENATE(A318, VLOOKUP(B318,'TE Identification'!$A$3:$S$500, 15, FALSE))</f>
        <v>#N/A</v>
      </c>
    </row>
    <row r="319" spans="4:14" ht="63" customHeight="1" x14ac:dyDescent="0.25">
      <c r="D319" s="13" t="str">
        <f>IFERROR(VLOOKUP(C319,'Vulnerability Catalog'!A$3:C$79,2,FALSE),"")</f>
        <v/>
      </c>
      <c r="N319" s="13" t="e">
        <f>CONCATENATE(A319, VLOOKUP(B319,'TE Identification'!$A$3:$S$500, 15, FALSE))</f>
        <v>#N/A</v>
      </c>
    </row>
    <row r="320" spans="4:14" ht="63" customHeight="1" x14ac:dyDescent="0.25">
      <c r="D320" s="13" t="str">
        <f>IFERROR(VLOOKUP(C320,'Vulnerability Catalog'!A$3:C$79,2,FALSE),"")</f>
        <v/>
      </c>
      <c r="N320" s="13" t="e">
        <f>CONCATENATE(A320, VLOOKUP(B320,'TE Identification'!$A$3:$S$500, 15, FALSE))</f>
        <v>#N/A</v>
      </c>
    </row>
    <row r="321" spans="4:14" ht="63" customHeight="1" x14ac:dyDescent="0.25">
      <c r="D321" s="13" t="str">
        <f>IFERROR(VLOOKUP(C321,'Vulnerability Catalog'!A$3:C$79,2,FALSE),"")</f>
        <v/>
      </c>
      <c r="N321" s="13" t="e">
        <f>CONCATENATE(A321, VLOOKUP(B321,'TE Identification'!$A$3:$S$500, 15, FALSE))</f>
        <v>#N/A</v>
      </c>
    </row>
    <row r="322" spans="4:14" ht="63" customHeight="1" x14ac:dyDescent="0.25">
      <c r="D322" s="13" t="str">
        <f>IFERROR(VLOOKUP(C322,'Vulnerability Catalog'!A$3:C$79,2,FALSE),"")</f>
        <v/>
      </c>
      <c r="N322" s="13" t="e">
        <f>CONCATENATE(A322, VLOOKUP(B322,'TE Identification'!$A$3:$S$500, 15, FALSE))</f>
        <v>#N/A</v>
      </c>
    </row>
    <row r="323" spans="4:14" ht="63" customHeight="1" x14ac:dyDescent="0.25">
      <c r="D323" s="13" t="str">
        <f>IFERROR(VLOOKUP(C323,'Vulnerability Catalog'!A$3:C$79,2,FALSE),"")</f>
        <v/>
      </c>
      <c r="N323" s="13" t="e">
        <f>CONCATENATE(A323, VLOOKUP(B323,'TE Identification'!$A$3:$S$500, 15, FALSE))</f>
        <v>#N/A</v>
      </c>
    </row>
    <row r="324" spans="4:14" ht="63" customHeight="1" x14ac:dyDescent="0.25">
      <c r="D324" s="13" t="str">
        <f>IFERROR(VLOOKUP(C324,'Vulnerability Catalog'!A$3:C$79,2,FALSE),"")</f>
        <v/>
      </c>
      <c r="N324" s="13" t="e">
        <f>CONCATENATE(A324, VLOOKUP(B324,'TE Identification'!$A$3:$S$500, 15, FALSE))</f>
        <v>#N/A</v>
      </c>
    </row>
    <row r="325" spans="4:14" ht="63" customHeight="1" x14ac:dyDescent="0.25">
      <c r="D325" s="13" t="str">
        <f>IFERROR(VLOOKUP(C325,'Vulnerability Catalog'!A$3:C$79,2,FALSE),"")</f>
        <v/>
      </c>
      <c r="N325" s="13" t="e">
        <f>CONCATENATE(A325, VLOOKUP(B325,'TE Identification'!$A$3:$S$500, 15, FALSE))</f>
        <v>#N/A</v>
      </c>
    </row>
    <row r="326" spans="4:14" ht="63" customHeight="1" x14ac:dyDescent="0.25">
      <c r="D326" s="13" t="str">
        <f>IFERROR(VLOOKUP(C326,'Vulnerability Catalog'!A$3:C$79,2,FALSE),"")</f>
        <v/>
      </c>
      <c r="N326" s="13" t="e">
        <f>CONCATENATE(A326, VLOOKUP(B326,'TE Identification'!$A$3:$S$500, 15, FALSE))</f>
        <v>#N/A</v>
      </c>
    </row>
    <row r="327" spans="4:14" ht="63" customHeight="1" x14ac:dyDescent="0.25">
      <c r="D327" s="13" t="str">
        <f>IFERROR(VLOOKUP(C327,'Vulnerability Catalog'!A$3:C$79,2,FALSE),"")</f>
        <v/>
      </c>
      <c r="N327" s="13" t="e">
        <f>CONCATENATE(A327, VLOOKUP(B327,'TE Identification'!$A$3:$S$500, 15, FALSE))</f>
        <v>#N/A</v>
      </c>
    </row>
    <row r="328" spans="4:14" ht="63" customHeight="1" x14ac:dyDescent="0.25">
      <c r="D328" s="13" t="str">
        <f>IFERROR(VLOOKUP(C328,'Vulnerability Catalog'!A$3:C$79,2,FALSE),"")</f>
        <v/>
      </c>
      <c r="N328" s="13" t="e">
        <f>CONCATENATE(A328, VLOOKUP(B328,'TE Identification'!$A$3:$S$500, 15, FALSE))</f>
        <v>#N/A</v>
      </c>
    </row>
    <row r="329" spans="4:14" ht="63" customHeight="1" x14ac:dyDescent="0.25">
      <c r="D329" s="13" t="str">
        <f>IFERROR(VLOOKUP(C329,'Vulnerability Catalog'!A$3:C$79,2,FALSE),"")</f>
        <v/>
      </c>
      <c r="N329" s="13" t="e">
        <f>CONCATENATE(A329, VLOOKUP(B329,'TE Identification'!$A$3:$S$500, 15, FALSE))</f>
        <v>#N/A</v>
      </c>
    </row>
    <row r="330" spans="4:14" ht="63" customHeight="1" x14ac:dyDescent="0.25">
      <c r="D330" s="13" t="str">
        <f>IFERROR(VLOOKUP(C330,'Vulnerability Catalog'!A$3:C$79,2,FALSE),"")</f>
        <v/>
      </c>
      <c r="N330" s="13" t="e">
        <f>CONCATENATE(A330, VLOOKUP(B330,'TE Identification'!$A$3:$S$500, 15, FALSE))</f>
        <v>#N/A</v>
      </c>
    </row>
    <row r="331" spans="4:14" ht="63" customHeight="1" x14ac:dyDescent="0.25">
      <c r="D331" s="13" t="str">
        <f>IFERROR(VLOOKUP(C331,'Vulnerability Catalog'!A$3:C$79,2,FALSE),"")</f>
        <v/>
      </c>
      <c r="N331" s="13" t="e">
        <f>CONCATENATE(A331, VLOOKUP(B331,'TE Identification'!$A$3:$S$500, 15, FALSE))</f>
        <v>#N/A</v>
      </c>
    </row>
    <row r="332" spans="4:14" ht="63" customHeight="1" x14ac:dyDescent="0.25">
      <c r="D332" s="13" t="str">
        <f>IFERROR(VLOOKUP(C332,'Vulnerability Catalog'!A$3:C$79,2,FALSE),"")</f>
        <v/>
      </c>
      <c r="N332" s="13" t="e">
        <f>CONCATENATE(A332, VLOOKUP(B332,'TE Identification'!$A$3:$S$500, 15, FALSE))</f>
        <v>#N/A</v>
      </c>
    </row>
    <row r="333" spans="4:14" ht="63" customHeight="1" x14ac:dyDescent="0.25">
      <c r="D333" s="13" t="str">
        <f>IFERROR(VLOOKUP(C333,'Vulnerability Catalog'!A$3:C$79,2,FALSE),"")</f>
        <v/>
      </c>
      <c r="N333" s="13" t="e">
        <f>CONCATENATE(A333, VLOOKUP(B333,'TE Identification'!$A$3:$S$500, 15, FALSE))</f>
        <v>#N/A</v>
      </c>
    </row>
    <row r="334" spans="4:14" ht="63" customHeight="1" x14ac:dyDescent="0.25">
      <c r="D334" s="13" t="str">
        <f>IFERROR(VLOOKUP(C334,'Vulnerability Catalog'!A$3:C$79,2,FALSE),"")</f>
        <v/>
      </c>
      <c r="N334" s="13" t="e">
        <f>CONCATENATE(A334, VLOOKUP(B334,'TE Identification'!$A$3:$S$500, 15, FALSE))</f>
        <v>#N/A</v>
      </c>
    </row>
    <row r="335" spans="4:14" ht="63" customHeight="1" x14ac:dyDescent="0.25">
      <c r="D335" s="13" t="str">
        <f>IFERROR(VLOOKUP(C335,'Vulnerability Catalog'!A$3:C$79,2,FALSE),"")</f>
        <v/>
      </c>
      <c r="N335" s="13" t="e">
        <f>CONCATENATE(A335, VLOOKUP(B335,'TE Identification'!$A$3:$S$500, 15, FALSE))</f>
        <v>#N/A</v>
      </c>
    </row>
    <row r="336" spans="4:14" ht="63" customHeight="1" x14ac:dyDescent="0.25">
      <c r="D336" s="13" t="str">
        <f>IFERROR(VLOOKUP(C336,'Vulnerability Catalog'!A$3:C$79,2,FALSE),"")</f>
        <v/>
      </c>
      <c r="N336" s="13" t="e">
        <f>CONCATENATE(A336, VLOOKUP(B336,'TE Identification'!$A$3:$S$500, 15, FALSE))</f>
        <v>#N/A</v>
      </c>
    </row>
    <row r="337" spans="4:14" ht="63" customHeight="1" x14ac:dyDescent="0.25">
      <c r="D337" s="13" t="str">
        <f>IFERROR(VLOOKUP(C337,'Vulnerability Catalog'!A$3:C$79,2,FALSE),"")</f>
        <v/>
      </c>
      <c r="N337" s="13" t="e">
        <f>CONCATENATE(A337, VLOOKUP(B337,'TE Identification'!$A$3:$S$500, 15, FALSE))</f>
        <v>#N/A</v>
      </c>
    </row>
    <row r="338" spans="4:14" ht="63" customHeight="1" x14ac:dyDescent="0.25">
      <c r="D338" s="13" t="str">
        <f>IFERROR(VLOOKUP(C338,'Vulnerability Catalog'!A$3:C$79,2,FALSE),"")</f>
        <v/>
      </c>
      <c r="N338" s="13" t="e">
        <f>CONCATENATE(A338, VLOOKUP(B338,'TE Identification'!$A$3:$S$500, 15, FALSE))</f>
        <v>#N/A</v>
      </c>
    </row>
    <row r="339" spans="4:14" ht="63" customHeight="1" x14ac:dyDescent="0.25">
      <c r="D339" s="13" t="str">
        <f>IFERROR(VLOOKUP(C339,'Vulnerability Catalog'!A$3:C$79,2,FALSE),"")</f>
        <v/>
      </c>
      <c r="N339" s="13" t="e">
        <f>CONCATENATE(A339, VLOOKUP(B339,'TE Identification'!$A$3:$S$500, 15, FALSE))</f>
        <v>#N/A</v>
      </c>
    </row>
    <row r="340" spans="4:14" ht="63" customHeight="1" x14ac:dyDescent="0.25">
      <c r="D340" s="13" t="str">
        <f>IFERROR(VLOOKUP(C340,'Vulnerability Catalog'!A$3:C$79,2,FALSE),"")</f>
        <v/>
      </c>
      <c r="N340" s="13" t="e">
        <f>CONCATENATE(A340, VLOOKUP(B340,'TE Identification'!$A$3:$S$500, 15, FALSE))</f>
        <v>#N/A</v>
      </c>
    </row>
    <row r="341" spans="4:14" ht="63" customHeight="1" x14ac:dyDescent="0.25">
      <c r="D341" s="13" t="str">
        <f>IFERROR(VLOOKUP(C341,'Vulnerability Catalog'!A$3:C$79,2,FALSE),"")</f>
        <v/>
      </c>
      <c r="N341" s="13" t="e">
        <f>CONCATENATE(A341, VLOOKUP(B341,'TE Identification'!$A$3:$S$500, 15, FALSE))</f>
        <v>#N/A</v>
      </c>
    </row>
    <row r="342" spans="4:14" ht="63" customHeight="1" x14ac:dyDescent="0.25">
      <c r="D342" s="13" t="str">
        <f>IFERROR(VLOOKUP(C342,'Vulnerability Catalog'!A$3:C$79,2,FALSE),"")</f>
        <v/>
      </c>
      <c r="N342" s="13" t="e">
        <f>CONCATENATE(A342, VLOOKUP(B342,'TE Identification'!$A$3:$S$500, 15, FALSE))</f>
        <v>#N/A</v>
      </c>
    </row>
    <row r="343" spans="4:14" ht="63" customHeight="1" x14ac:dyDescent="0.25">
      <c r="D343" s="13" t="str">
        <f>IFERROR(VLOOKUP(C343,'Vulnerability Catalog'!A$3:C$79,2,FALSE),"")</f>
        <v/>
      </c>
      <c r="N343" s="13" t="e">
        <f>CONCATENATE(A343, VLOOKUP(B343,'TE Identification'!$A$3:$S$500, 15, FALSE))</f>
        <v>#N/A</v>
      </c>
    </row>
    <row r="344" spans="4:14" ht="63" customHeight="1" x14ac:dyDescent="0.25">
      <c r="D344" s="13" t="str">
        <f>IFERROR(VLOOKUP(C344,'Vulnerability Catalog'!A$3:C$79,2,FALSE),"")</f>
        <v/>
      </c>
      <c r="N344" s="13" t="e">
        <f>CONCATENATE(A344, VLOOKUP(B344,'TE Identification'!$A$3:$S$500, 15, FALSE))</f>
        <v>#N/A</v>
      </c>
    </row>
    <row r="345" spans="4:14" ht="63" customHeight="1" x14ac:dyDescent="0.25">
      <c r="D345" s="13" t="str">
        <f>IFERROR(VLOOKUP(C345,'Vulnerability Catalog'!A$3:C$79,2,FALSE),"")</f>
        <v/>
      </c>
      <c r="N345" s="13" t="e">
        <f>CONCATENATE(A345, VLOOKUP(B345,'TE Identification'!$A$3:$S$500, 15, FALSE))</f>
        <v>#N/A</v>
      </c>
    </row>
    <row r="346" spans="4:14" ht="63" customHeight="1" x14ac:dyDescent="0.25">
      <c r="D346" s="13" t="str">
        <f>IFERROR(VLOOKUP(C346,'Vulnerability Catalog'!A$3:C$79,2,FALSE),"")</f>
        <v/>
      </c>
      <c r="N346" s="13" t="e">
        <f>CONCATENATE(A346, VLOOKUP(B346,'TE Identification'!$A$3:$S$500, 15, FALSE))</f>
        <v>#N/A</v>
      </c>
    </row>
    <row r="347" spans="4:14" ht="63" customHeight="1" x14ac:dyDescent="0.25">
      <c r="D347" s="13" t="str">
        <f>IFERROR(VLOOKUP(C347,'Vulnerability Catalog'!A$3:C$79,2,FALSE),"")</f>
        <v/>
      </c>
      <c r="N347" s="13" t="e">
        <f>CONCATENATE(A347, VLOOKUP(B347,'TE Identification'!$A$3:$S$500, 15, FALSE))</f>
        <v>#N/A</v>
      </c>
    </row>
    <row r="348" spans="4:14" ht="63" customHeight="1" x14ac:dyDescent="0.25">
      <c r="D348" s="13" t="str">
        <f>IFERROR(VLOOKUP(C348,'Vulnerability Catalog'!A$3:C$79,2,FALSE),"")</f>
        <v/>
      </c>
      <c r="N348" s="13" t="e">
        <f>CONCATENATE(A348, VLOOKUP(B348,'TE Identification'!$A$3:$S$500, 15, FALSE))</f>
        <v>#N/A</v>
      </c>
    </row>
    <row r="349" spans="4:14" ht="63" customHeight="1" x14ac:dyDescent="0.25">
      <c r="D349" s="13" t="str">
        <f>IFERROR(VLOOKUP(C349,'Vulnerability Catalog'!A$3:C$79,2,FALSE),"")</f>
        <v/>
      </c>
      <c r="N349" s="13" t="e">
        <f>CONCATENATE(A349, VLOOKUP(B349,'TE Identification'!$A$3:$S$500, 15, FALSE))</f>
        <v>#N/A</v>
      </c>
    </row>
    <row r="350" spans="4:14" ht="63" customHeight="1" x14ac:dyDescent="0.25">
      <c r="D350" s="13" t="str">
        <f>IFERROR(VLOOKUP(C350,'Vulnerability Catalog'!A$3:C$79,2,FALSE),"")</f>
        <v/>
      </c>
      <c r="N350" s="13" t="e">
        <f>CONCATENATE(A350, VLOOKUP(B350,'TE Identification'!$A$3:$S$500, 15, FALSE))</f>
        <v>#N/A</v>
      </c>
    </row>
    <row r="351" spans="4:14" ht="63" customHeight="1" x14ac:dyDescent="0.25">
      <c r="D351" s="13" t="str">
        <f>IFERROR(VLOOKUP(C351,'Vulnerability Catalog'!A$3:C$79,2,FALSE),"")</f>
        <v/>
      </c>
      <c r="N351" s="13" t="e">
        <f>CONCATENATE(A351, VLOOKUP(B351,'TE Identification'!$A$3:$S$500, 15, FALSE))</f>
        <v>#N/A</v>
      </c>
    </row>
    <row r="352" spans="4:14" ht="63" customHeight="1" x14ac:dyDescent="0.25">
      <c r="D352" s="13" t="str">
        <f>IFERROR(VLOOKUP(C352,'Vulnerability Catalog'!A$3:C$79,2,FALSE),"")</f>
        <v/>
      </c>
      <c r="N352" s="13" t="e">
        <f>CONCATENATE(A352, VLOOKUP(B352,'TE Identification'!$A$3:$S$500, 15, FALSE))</f>
        <v>#N/A</v>
      </c>
    </row>
    <row r="353" spans="4:14" ht="63" customHeight="1" x14ac:dyDescent="0.25">
      <c r="D353" s="13" t="str">
        <f>IFERROR(VLOOKUP(C353,'Vulnerability Catalog'!A$3:C$79,2,FALSE),"")</f>
        <v/>
      </c>
      <c r="N353" s="13" t="e">
        <f>CONCATENATE(A353, VLOOKUP(B353,'TE Identification'!$A$3:$S$500, 15, FALSE))</f>
        <v>#N/A</v>
      </c>
    </row>
    <row r="354" spans="4:14" ht="63" customHeight="1" x14ac:dyDescent="0.25">
      <c r="D354" s="13" t="str">
        <f>IFERROR(VLOOKUP(C354,'Vulnerability Catalog'!A$3:C$79,2,FALSE),"")</f>
        <v/>
      </c>
      <c r="N354" s="13" t="e">
        <f>CONCATENATE(A354, VLOOKUP(B354,'TE Identification'!$A$3:$S$500, 15, FALSE))</f>
        <v>#N/A</v>
      </c>
    </row>
    <row r="355" spans="4:14" ht="63" customHeight="1" x14ac:dyDescent="0.25">
      <c r="D355" s="13" t="str">
        <f>IFERROR(VLOOKUP(C355,'Vulnerability Catalog'!A$3:C$79,2,FALSE),"")</f>
        <v/>
      </c>
      <c r="N355" s="13" t="e">
        <f>CONCATENATE(A355, VLOOKUP(B355,'TE Identification'!$A$3:$S$500, 15, FALSE))</f>
        <v>#N/A</v>
      </c>
    </row>
    <row r="356" spans="4:14" ht="63" customHeight="1" x14ac:dyDescent="0.25">
      <c r="D356" s="13" t="str">
        <f>IFERROR(VLOOKUP(C356,'Vulnerability Catalog'!A$3:C$79,2,FALSE),"")</f>
        <v/>
      </c>
      <c r="N356" s="13" t="e">
        <f>CONCATENATE(A356, VLOOKUP(B356,'TE Identification'!$A$3:$S$500, 15, FALSE))</f>
        <v>#N/A</v>
      </c>
    </row>
    <row r="357" spans="4:14" ht="63" customHeight="1" x14ac:dyDescent="0.25">
      <c r="D357" s="13" t="str">
        <f>IFERROR(VLOOKUP(C357,'Vulnerability Catalog'!A$3:C$79,2,FALSE),"")</f>
        <v/>
      </c>
      <c r="N357" s="13" t="e">
        <f>CONCATENATE(A357, VLOOKUP(B357,'TE Identification'!$A$3:$S$500, 15, FALSE))</f>
        <v>#N/A</v>
      </c>
    </row>
    <row r="358" spans="4:14" ht="63" customHeight="1" x14ac:dyDescent="0.25">
      <c r="D358" s="13" t="str">
        <f>IFERROR(VLOOKUP(C358,'Vulnerability Catalog'!A$3:C$79,2,FALSE),"")</f>
        <v/>
      </c>
      <c r="N358" s="13" t="e">
        <f>CONCATENATE(A358, VLOOKUP(B358,'TE Identification'!$A$3:$S$500, 15, FALSE))</f>
        <v>#N/A</v>
      </c>
    </row>
    <row r="359" spans="4:14" ht="63" customHeight="1" x14ac:dyDescent="0.25">
      <c r="D359" s="13" t="str">
        <f>IFERROR(VLOOKUP(C359,'Vulnerability Catalog'!A$3:C$79,2,FALSE),"")</f>
        <v/>
      </c>
      <c r="N359" s="13" t="e">
        <f>CONCATENATE(A359, VLOOKUP(B359,'TE Identification'!$A$3:$S$500, 15, FALSE))</f>
        <v>#N/A</v>
      </c>
    </row>
    <row r="360" spans="4:14" ht="63" customHeight="1" x14ac:dyDescent="0.25">
      <c r="D360" s="13" t="str">
        <f>IFERROR(VLOOKUP(C360,'Vulnerability Catalog'!A$3:C$79,2,FALSE),"")</f>
        <v/>
      </c>
      <c r="N360" s="13" t="e">
        <f>CONCATENATE(A360, VLOOKUP(B360,'TE Identification'!$A$3:$S$500, 15, FALSE))</f>
        <v>#N/A</v>
      </c>
    </row>
    <row r="361" spans="4:14" ht="63" customHeight="1" x14ac:dyDescent="0.25">
      <c r="D361" s="13" t="str">
        <f>IFERROR(VLOOKUP(C361,'Vulnerability Catalog'!A$3:C$79,2,FALSE),"")</f>
        <v/>
      </c>
      <c r="N361" s="13" t="e">
        <f>CONCATENATE(A361, VLOOKUP(B361,'TE Identification'!$A$3:$S$500, 15, FALSE))</f>
        <v>#N/A</v>
      </c>
    </row>
    <row r="362" spans="4:14" ht="63" customHeight="1" x14ac:dyDescent="0.25">
      <c r="D362" s="13" t="str">
        <f>IFERROR(VLOOKUP(C362,'Vulnerability Catalog'!A$3:C$79,2,FALSE),"")</f>
        <v/>
      </c>
      <c r="N362" s="13" t="e">
        <f>CONCATENATE(A362, VLOOKUP(B362,'TE Identification'!$A$3:$S$500, 15, FALSE))</f>
        <v>#N/A</v>
      </c>
    </row>
    <row r="363" spans="4:14" ht="63" customHeight="1" x14ac:dyDescent="0.25">
      <c r="D363" s="13" t="str">
        <f>IFERROR(VLOOKUP(C363,'Vulnerability Catalog'!A$3:C$79,2,FALSE),"")</f>
        <v/>
      </c>
      <c r="N363" s="13" t="e">
        <f>CONCATENATE(A363, VLOOKUP(B363,'TE Identification'!$A$3:$S$500, 15, FALSE))</f>
        <v>#N/A</v>
      </c>
    </row>
    <row r="364" spans="4:14" ht="63" customHeight="1" x14ac:dyDescent="0.25">
      <c r="D364" s="13" t="str">
        <f>IFERROR(VLOOKUP(C364,'Vulnerability Catalog'!A$3:C$79,2,FALSE),"")</f>
        <v/>
      </c>
      <c r="N364" s="13" t="e">
        <f>CONCATENATE(A364, VLOOKUP(B364,'TE Identification'!$A$3:$S$500, 15, FALSE))</f>
        <v>#N/A</v>
      </c>
    </row>
    <row r="365" spans="4:14" ht="63" customHeight="1" x14ac:dyDescent="0.25">
      <c r="D365" s="13" t="str">
        <f>IFERROR(VLOOKUP(C365,'Vulnerability Catalog'!A$3:C$79,2,FALSE),"")</f>
        <v/>
      </c>
      <c r="N365" s="13" t="e">
        <f>CONCATENATE(A365, VLOOKUP(B365,'TE Identification'!$A$3:$S$500, 15, FALSE))</f>
        <v>#N/A</v>
      </c>
    </row>
    <row r="366" spans="4:14" ht="63" customHeight="1" x14ac:dyDescent="0.25">
      <c r="D366" s="13" t="str">
        <f>IFERROR(VLOOKUP(C366,'Vulnerability Catalog'!A$3:C$79,2,FALSE),"")</f>
        <v/>
      </c>
      <c r="N366" s="13" t="e">
        <f>CONCATENATE(A366, VLOOKUP(B366,'TE Identification'!$A$3:$S$500, 15, FALSE))</f>
        <v>#N/A</v>
      </c>
    </row>
    <row r="367" spans="4:14" ht="63" customHeight="1" x14ac:dyDescent="0.25">
      <c r="D367" s="13" t="str">
        <f>IFERROR(VLOOKUP(C367,'Vulnerability Catalog'!A$3:C$79,2,FALSE),"")</f>
        <v/>
      </c>
      <c r="N367" s="13" t="e">
        <f>CONCATENATE(A367, VLOOKUP(B367,'TE Identification'!$A$3:$S$500, 15, FALSE))</f>
        <v>#N/A</v>
      </c>
    </row>
    <row r="368" spans="4:14" ht="63" customHeight="1" x14ac:dyDescent="0.25">
      <c r="D368" s="13" t="str">
        <f>IFERROR(VLOOKUP(C368,'Vulnerability Catalog'!A$3:C$79,2,FALSE),"")</f>
        <v/>
      </c>
      <c r="N368" s="13" t="e">
        <f>CONCATENATE(A368, VLOOKUP(B368,'TE Identification'!$A$3:$S$500, 15, FALSE))</f>
        <v>#N/A</v>
      </c>
    </row>
    <row r="369" spans="4:14" ht="63" customHeight="1" x14ac:dyDescent="0.25">
      <c r="D369" s="13" t="str">
        <f>IFERROR(VLOOKUP(C369,'Vulnerability Catalog'!A$3:C$79,2,FALSE),"")</f>
        <v/>
      </c>
      <c r="N369" s="13" t="e">
        <f>CONCATENATE(A369, VLOOKUP(B369,'TE Identification'!$A$3:$S$500, 15, FALSE))</f>
        <v>#N/A</v>
      </c>
    </row>
    <row r="370" spans="4:14" ht="63" customHeight="1" x14ac:dyDescent="0.25">
      <c r="D370" s="13" t="str">
        <f>IFERROR(VLOOKUP(C370,'Vulnerability Catalog'!A$3:C$79,2,FALSE),"")</f>
        <v/>
      </c>
      <c r="N370" s="13" t="e">
        <f>CONCATENATE(A370, VLOOKUP(B370,'TE Identification'!$A$3:$S$500, 15, FALSE))</f>
        <v>#N/A</v>
      </c>
    </row>
    <row r="371" spans="4:14" ht="63" customHeight="1" x14ac:dyDescent="0.25">
      <c r="D371" s="13" t="str">
        <f>IFERROR(VLOOKUP(C371,'Vulnerability Catalog'!A$3:C$79,2,FALSE),"")</f>
        <v/>
      </c>
      <c r="N371" s="13" t="e">
        <f>CONCATENATE(A371, VLOOKUP(B371,'TE Identification'!$A$3:$S$500, 15, FALSE))</f>
        <v>#N/A</v>
      </c>
    </row>
    <row r="372" spans="4:14" ht="63" customHeight="1" x14ac:dyDescent="0.25">
      <c r="D372" s="13" t="str">
        <f>IFERROR(VLOOKUP(C372,'Vulnerability Catalog'!A$3:C$79,2,FALSE),"")</f>
        <v/>
      </c>
      <c r="N372" s="13" t="e">
        <f>CONCATENATE(A372, VLOOKUP(B372,'TE Identification'!$A$3:$S$500, 15, FALSE))</f>
        <v>#N/A</v>
      </c>
    </row>
    <row r="373" spans="4:14" ht="63" customHeight="1" x14ac:dyDescent="0.25">
      <c r="D373" s="13" t="str">
        <f>IFERROR(VLOOKUP(C373,'Vulnerability Catalog'!A$3:C$79,2,FALSE),"")</f>
        <v/>
      </c>
      <c r="N373" s="13" t="e">
        <f>CONCATENATE(A373, VLOOKUP(B373,'TE Identification'!$A$3:$S$500, 15, FALSE))</f>
        <v>#N/A</v>
      </c>
    </row>
    <row r="374" spans="4:14" ht="63" customHeight="1" x14ac:dyDescent="0.25">
      <c r="D374" s="13" t="str">
        <f>IFERROR(VLOOKUP(C374,'Vulnerability Catalog'!A$3:C$79,2,FALSE),"")</f>
        <v/>
      </c>
      <c r="N374" s="13" t="e">
        <f>CONCATENATE(A374, VLOOKUP(B374,'TE Identification'!$A$3:$S$500, 15, FALSE))</f>
        <v>#N/A</v>
      </c>
    </row>
    <row r="375" spans="4:14" ht="63" customHeight="1" x14ac:dyDescent="0.25">
      <c r="D375" s="13" t="str">
        <f>IFERROR(VLOOKUP(C375,'Vulnerability Catalog'!A$3:C$79,2,FALSE),"")</f>
        <v/>
      </c>
      <c r="N375" s="13" t="e">
        <f>CONCATENATE(A375, VLOOKUP(B375,'TE Identification'!$A$3:$S$500, 15, FALSE))</f>
        <v>#N/A</v>
      </c>
    </row>
    <row r="376" spans="4:14" ht="63" customHeight="1" x14ac:dyDescent="0.25">
      <c r="D376" s="13" t="str">
        <f>IFERROR(VLOOKUP(C376,'Vulnerability Catalog'!A$3:C$79,2,FALSE),"")</f>
        <v/>
      </c>
      <c r="N376" s="13" t="e">
        <f>CONCATENATE(A376, VLOOKUP(B376,'TE Identification'!$A$3:$S$500, 15, FALSE))</f>
        <v>#N/A</v>
      </c>
    </row>
    <row r="377" spans="4:14" ht="63" customHeight="1" x14ac:dyDescent="0.25">
      <c r="D377" s="13" t="str">
        <f>IFERROR(VLOOKUP(C377,'Vulnerability Catalog'!A$3:C$79,2,FALSE),"")</f>
        <v/>
      </c>
      <c r="N377" s="13" t="e">
        <f>CONCATENATE(A377, VLOOKUP(B377,'TE Identification'!$A$3:$S$500, 15, FALSE))</f>
        <v>#N/A</v>
      </c>
    </row>
    <row r="378" spans="4:14" ht="63" customHeight="1" x14ac:dyDescent="0.25">
      <c r="D378" s="13" t="str">
        <f>IFERROR(VLOOKUP(C378,'Vulnerability Catalog'!A$3:C$79,2,FALSE),"")</f>
        <v/>
      </c>
      <c r="N378" s="13" t="e">
        <f>CONCATENATE(A378, VLOOKUP(B378,'TE Identification'!$A$3:$S$500, 15, FALSE))</f>
        <v>#N/A</v>
      </c>
    </row>
    <row r="379" spans="4:14" ht="63" customHeight="1" x14ac:dyDescent="0.25">
      <c r="D379" s="13" t="str">
        <f>IFERROR(VLOOKUP(C379,'Vulnerability Catalog'!A$3:C$79,2,FALSE),"")</f>
        <v/>
      </c>
      <c r="N379" s="13" t="e">
        <f>CONCATENATE(A379, VLOOKUP(B379,'TE Identification'!$A$3:$S$500, 15, FALSE))</f>
        <v>#N/A</v>
      </c>
    </row>
    <row r="380" spans="4:14" ht="63" customHeight="1" x14ac:dyDescent="0.25">
      <c r="D380" s="13" t="str">
        <f>IFERROR(VLOOKUP(C380,'Vulnerability Catalog'!A$3:C$79,2,FALSE),"")</f>
        <v/>
      </c>
      <c r="N380" s="13" t="e">
        <f>CONCATENATE(A380, VLOOKUP(B380,'TE Identification'!$A$3:$S$500, 15, FALSE))</f>
        <v>#N/A</v>
      </c>
    </row>
    <row r="381" spans="4:14" ht="63" customHeight="1" x14ac:dyDescent="0.25">
      <c r="D381" s="13" t="str">
        <f>IFERROR(VLOOKUP(C381,'Vulnerability Catalog'!A$3:C$79,2,FALSE),"")</f>
        <v/>
      </c>
      <c r="N381" s="13" t="e">
        <f>CONCATENATE(A381, VLOOKUP(B381,'TE Identification'!$A$3:$S$500, 15, FALSE))</f>
        <v>#N/A</v>
      </c>
    </row>
    <row r="382" spans="4:14" ht="63" customHeight="1" x14ac:dyDescent="0.25">
      <c r="D382" s="13" t="str">
        <f>IFERROR(VLOOKUP(C382,'Vulnerability Catalog'!A$3:C$79,2,FALSE),"")</f>
        <v/>
      </c>
      <c r="N382" s="13" t="e">
        <f>CONCATENATE(A382, VLOOKUP(B382,'TE Identification'!$A$3:$S$500, 15, FALSE))</f>
        <v>#N/A</v>
      </c>
    </row>
    <row r="383" spans="4:14" ht="63" customHeight="1" x14ac:dyDescent="0.25">
      <c r="D383" s="13" t="str">
        <f>IFERROR(VLOOKUP(C383,'Vulnerability Catalog'!A$3:C$79,2,FALSE),"")</f>
        <v/>
      </c>
      <c r="N383" s="13" t="e">
        <f>CONCATENATE(A383, VLOOKUP(B383,'TE Identification'!$A$3:$S$500, 15, FALSE))</f>
        <v>#N/A</v>
      </c>
    </row>
    <row r="384" spans="4:14" ht="63" customHeight="1" x14ac:dyDescent="0.25">
      <c r="D384" s="13" t="str">
        <f>IFERROR(VLOOKUP(C384,'Vulnerability Catalog'!A$3:C$79,2,FALSE),"")</f>
        <v/>
      </c>
      <c r="N384" s="13" t="e">
        <f>CONCATENATE(A384, VLOOKUP(B384,'TE Identification'!$A$3:$S$500, 15, FALSE))</f>
        <v>#N/A</v>
      </c>
    </row>
    <row r="385" spans="4:14" ht="63" customHeight="1" x14ac:dyDescent="0.25">
      <c r="D385" s="13" t="str">
        <f>IFERROR(VLOOKUP(C385,'Vulnerability Catalog'!A$3:C$79,2,FALSE),"")</f>
        <v/>
      </c>
      <c r="N385" s="13" t="e">
        <f>CONCATENATE(A385, VLOOKUP(B385,'TE Identification'!$A$3:$S$500, 15, FALSE))</f>
        <v>#N/A</v>
      </c>
    </row>
    <row r="386" spans="4:14" ht="63" customHeight="1" x14ac:dyDescent="0.25">
      <c r="D386" s="13" t="str">
        <f>IFERROR(VLOOKUP(C386,'Vulnerability Catalog'!A$3:C$79,2,FALSE),"")</f>
        <v/>
      </c>
      <c r="N386" s="13" t="e">
        <f>CONCATENATE(A386, VLOOKUP(B386,'TE Identification'!$A$3:$S$500, 15, FALSE))</f>
        <v>#N/A</v>
      </c>
    </row>
    <row r="387" spans="4:14" ht="63" customHeight="1" x14ac:dyDescent="0.25">
      <c r="D387" s="13" t="str">
        <f>IFERROR(VLOOKUP(C387,'Vulnerability Catalog'!A$3:C$79,2,FALSE),"")</f>
        <v/>
      </c>
      <c r="N387" s="13" t="e">
        <f>CONCATENATE(A387, VLOOKUP(B387,'TE Identification'!$A$3:$S$500, 15, FALSE))</f>
        <v>#N/A</v>
      </c>
    </row>
    <row r="388" spans="4:14" ht="63" customHeight="1" x14ac:dyDescent="0.25">
      <c r="D388" s="13" t="str">
        <f>IFERROR(VLOOKUP(C388,'Vulnerability Catalog'!A$3:C$79,2,FALSE),"")</f>
        <v/>
      </c>
      <c r="N388" s="13" t="e">
        <f>CONCATENATE(A388, VLOOKUP(B388,'TE Identification'!$A$3:$S$500, 15, FALSE))</f>
        <v>#N/A</v>
      </c>
    </row>
    <row r="389" spans="4:14" ht="63" customHeight="1" x14ac:dyDescent="0.25">
      <c r="D389" s="13" t="str">
        <f>IFERROR(VLOOKUP(C389,'Vulnerability Catalog'!A$3:C$79,2,FALSE),"")</f>
        <v/>
      </c>
      <c r="N389" s="13" t="e">
        <f>CONCATENATE(A389, VLOOKUP(B389,'TE Identification'!$A$3:$S$500, 15, FALSE))</f>
        <v>#N/A</v>
      </c>
    </row>
    <row r="390" spans="4:14" ht="63" customHeight="1" x14ac:dyDescent="0.25">
      <c r="D390" s="13" t="str">
        <f>IFERROR(VLOOKUP(C390,'Vulnerability Catalog'!A$3:C$79,2,FALSE),"")</f>
        <v/>
      </c>
      <c r="N390" s="13" t="e">
        <f>CONCATENATE(A390, VLOOKUP(B390,'TE Identification'!$A$3:$S$500, 15, FALSE))</f>
        <v>#N/A</v>
      </c>
    </row>
    <row r="391" spans="4:14" ht="63" customHeight="1" x14ac:dyDescent="0.25">
      <c r="D391" s="13" t="str">
        <f>IFERROR(VLOOKUP(C391,'Vulnerability Catalog'!A$3:C$79,2,FALSE),"")</f>
        <v/>
      </c>
      <c r="N391" s="13" t="e">
        <f>CONCATENATE(A391, VLOOKUP(B391,'TE Identification'!$A$3:$S$500, 15, FALSE))</f>
        <v>#N/A</v>
      </c>
    </row>
    <row r="392" spans="4:14" ht="63" customHeight="1" x14ac:dyDescent="0.25">
      <c r="D392" s="13" t="str">
        <f>IFERROR(VLOOKUP(C392,'Vulnerability Catalog'!A$3:C$79,2,FALSE),"")</f>
        <v/>
      </c>
      <c r="N392" s="13" t="e">
        <f>CONCATENATE(A392, VLOOKUP(B392,'TE Identification'!$A$3:$S$500, 15, FALSE))</f>
        <v>#N/A</v>
      </c>
    </row>
    <row r="393" spans="4:14" ht="63" customHeight="1" x14ac:dyDescent="0.25">
      <c r="D393" s="13" t="str">
        <f>IFERROR(VLOOKUP(C393,'Vulnerability Catalog'!A$3:C$79,2,FALSE),"")</f>
        <v/>
      </c>
      <c r="N393" s="13" t="e">
        <f>CONCATENATE(A393, VLOOKUP(B393,'TE Identification'!$A$3:$S$500, 15, FALSE))</f>
        <v>#N/A</v>
      </c>
    </row>
    <row r="394" spans="4:14" ht="63" customHeight="1" x14ac:dyDescent="0.25">
      <c r="D394" s="13" t="str">
        <f>IFERROR(VLOOKUP(C394,'Vulnerability Catalog'!A$3:C$79,2,FALSE),"")</f>
        <v/>
      </c>
      <c r="N394" s="13" t="e">
        <f>CONCATENATE(A394, VLOOKUP(B394,'TE Identification'!$A$3:$S$500, 15, FALSE))</f>
        <v>#N/A</v>
      </c>
    </row>
    <row r="395" spans="4:14" ht="63" customHeight="1" x14ac:dyDescent="0.25">
      <c r="D395" s="13" t="str">
        <f>IFERROR(VLOOKUP(C395,'Vulnerability Catalog'!A$3:C$79,2,FALSE),"")</f>
        <v/>
      </c>
      <c r="N395" s="13" t="e">
        <f>CONCATENATE(A395, VLOOKUP(B395,'TE Identification'!$A$3:$S$500, 15, FALSE))</f>
        <v>#N/A</v>
      </c>
    </row>
    <row r="396" spans="4:14" ht="63" customHeight="1" x14ac:dyDescent="0.25">
      <c r="D396" s="13" t="str">
        <f>IFERROR(VLOOKUP(C396,'Vulnerability Catalog'!A$3:C$79,2,FALSE),"")</f>
        <v/>
      </c>
      <c r="N396" s="13" t="e">
        <f>CONCATENATE(A396, VLOOKUP(B396,'TE Identification'!$A$3:$S$500, 15, FALSE))</f>
        <v>#N/A</v>
      </c>
    </row>
    <row r="397" spans="4:14" ht="63" customHeight="1" x14ac:dyDescent="0.25">
      <c r="D397" s="13" t="str">
        <f>IFERROR(VLOOKUP(C397,'Vulnerability Catalog'!A$3:C$79,2,FALSE),"")</f>
        <v/>
      </c>
      <c r="N397" s="13" t="e">
        <f>CONCATENATE(A397, VLOOKUP(B397,'TE Identification'!$A$3:$S$500, 15, FALSE))</f>
        <v>#N/A</v>
      </c>
    </row>
    <row r="398" spans="4:14" ht="63" customHeight="1" x14ac:dyDescent="0.25">
      <c r="D398" s="13" t="str">
        <f>IFERROR(VLOOKUP(C398,'Vulnerability Catalog'!A$3:C$79,2,FALSE),"")</f>
        <v/>
      </c>
      <c r="N398" s="13" t="e">
        <f>CONCATENATE(A398, VLOOKUP(B398,'TE Identification'!$A$3:$S$500, 15, FALSE))</f>
        <v>#N/A</v>
      </c>
    </row>
    <row r="399" spans="4:14" ht="63" customHeight="1" x14ac:dyDescent="0.25">
      <c r="D399" s="13" t="str">
        <f>IFERROR(VLOOKUP(C399,'Vulnerability Catalog'!A$3:C$79,2,FALSE),"")</f>
        <v/>
      </c>
      <c r="N399" s="13" t="e">
        <f>CONCATENATE(A399, VLOOKUP(B399,'TE Identification'!$A$3:$S$500, 15, FALSE))</f>
        <v>#N/A</v>
      </c>
    </row>
    <row r="400" spans="4:14" ht="63" customHeight="1" x14ac:dyDescent="0.25">
      <c r="D400" s="13" t="str">
        <f>IFERROR(VLOOKUP(C400,'Vulnerability Catalog'!A$3:C$79,2,FALSE),"")</f>
        <v/>
      </c>
      <c r="N400" s="13" t="e">
        <f>CONCATENATE(A400, VLOOKUP(B400,'TE Identification'!$A$3:$S$500, 15, FALSE))</f>
        <v>#N/A</v>
      </c>
    </row>
    <row r="401" spans="4:14" ht="63" customHeight="1" x14ac:dyDescent="0.25">
      <c r="D401" s="13" t="str">
        <f>IFERROR(VLOOKUP(C401,'Vulnerability Catalog'!A$3:C$79,2,FALSE),"")</f>
        <v/>
      </c>
      <c r="N401" s="13" t="e">
        <f>CONCATENATE(A401, VLOOKUP(B401,'TE Identification'!$A$3:$S$500, 15, FALSE))</f>
        <v>#N/A</v>
      </c>
    </row>
    <row r="402" spans="4:14" ht="63" customHeight="1" x14ac:dyDescent="0.25">
      <c r="D402" s="13" t="str">
        <f>IFERROR(VLOOKUP(C402,'Vulnerability Catalog'!A$3:C$79,2,FALSE),"")</f>
        <v/>
      </c>
      <c r="N402" s="13" t="e">
        <f>CONCATENATE(A402, VLOOKUP(B402,'TE Identification'!$A$3:$S$500, 15, FALSE))</f>
        <v>#N/A</v>
      </c>
    </row>
    <row r="403" spans="4:14" ht="63" customHeight="1" x14ac:dyDescent="0.25">
      <c r="D403" s="13" t="str">
        <f>IFERROR(VLOOKUP(C403,'Vulnerability Catalog'!A$3:C$79,2,FALSE),"")</f>
        <v/>
      </c>
      <c r="N403" s="13" t="e">
        <f>CONCATENATE(A403, VLOOKUP(B403,'TE Identification'!$A$3:$S$500, 15, FALSE))</f>
        <v>#N/A</v>
      </c>
    </row>
    <row r="404" spans="4:14" ht="63" customHeight="1" x14ac:dyDescent="0.25">
      <c r="D404" s="13" t="str">
        <f>IFERROR(VLOOKUP(C404,'Vulnerability Catalog'!A$3:C$79,2,FALSE),"")</f>
        <v/>
      </c>
      <c r="N404" s="13" t="e">
        <f>CONCATENATE(A404, VLOOKUP(B404,'TE Identification'!$A$3:$S$500, 15, FALSE))</f>
        <v>#N/A</v>
      </c>
    </row>
    <row r="405" spans="4:14" ht="63" customHeight="1" x14ac:dyDescent="0.25">
      <c r="D405" s="13" t="str">
        <f>IFERROR(VLOOKUP(C405,'Vulnerability Catalog'!A$3:C$79,2,FALSE),"")</f>
        <v/>
      </c>
      <c r="N405" s="13" t="e">
        <f>CONCATENATE(A405, VLOOKUP(B405,'TE Identification'!$A$3:$S$500, 15, FALSE))</f>
        <v>#N/A</v>
      </c>
    </row>
    <row r="406" spans="4:14" ht="63" customHeight="1" x14ac:dyDescent="0.25">
      <c r="D406" s="13" t="str">
        <f>IFERROR(VLOOKUP(C406,'Vulnerability Catalog'!A$3:C$79,2,FALSE),"")</f>
        <v/>
      </c>
      <c r="N406" s="13" t="e">
        <f>CONCATENATE(A406, VLOOKUP(B406,'TE Identification'!$A$3:$S$500, 15, FALSE))</f>
        <v>#N/A</v>
      </c>
    </row>
    <row r="407" spans="4:14" ht="63" customHeight="1" x14ac:dyDescent="0.25">
      <c r="D407" s="13" t="str">
        <f>IFERROR(VLOOKUP(C407,'Vulnerability Catalog'!A$3:C$79,2,FALSE),"")</f>
        <v/>
      </c>
      <c r="N407" s="13" t="e">
        <f>CONCATENATE(A407, VLOOKUP(B407,'TE Identification'!$A$3:$S$500, 15, FALSE))</f>
        <v>#N/A</v>
      </c>
    </row>
    <row r="408" spans="4:14" ht="63" customHeight="1" x14ac:dyDescent="0.25">
      <c r="D408" s="13" t="str">
        <f>IFERROR(VLOOKUP(C408,'Vulnerability Catalog'!A$3:C$79,2,FALSE),"")</f>
        <v/>
      </c>
      <c r="N408" s="13" t="e">
        <f>CONCATENATE(A408, VLOOKUP(B408,'TE Identification'!$A$3:$S$500, 15, FALSE))</f>
        <v>#N/A</v>
      </c>
    </row>
    <row r="409" spans="4:14" ht="63" customHeight="1" x14ac:dyDescent="0.25">
      <c r="D409" s="13" t="str">
        <f>IFERROR(VLOOKUP(C409,'Vulnerability Catalog'!A$3:C$79,2,FALSE),"")</f>
        <v/>
      </c>
      <c r="N409" s="13" t="e">
        <f>CONCATENATE(A409, VLOOKUP(B409,'TE Identification'!$A$3:$S$500, 15, FALSE))</f>
        <v>#N/A</v>
      </c>
    </row>
    <row r="410" spans="4:14" ht="63" customHeight="1" x14ac:dyDescent="0.25">
      <c r="D410" s="13" t="str">
        <f>IFERROR(VLOOKUP(C410,'Vulnerability Catalog'!A$3:C$79,2,FALSE),"")</f>
        <v/>
      </c>
      <c r="N410" s="13" t="e">
        <f>CONCATENATE(A410, VLOOKUP(B410,'TE Identification'!$A$3:$S$500, 15, FALSE))</f>
        <v>#N/A</v>
      </c>
    </row>
    <row r="411" spans="4:14" ht="63" customHeight="1" x14ac:dyDescent="0.25">
      <c r="D411" s="13" t="str">
        <f>IFERROR(VLOOKUP(C411,'Vulnerability Catalog'!A$3:C$79,2,FALSE),"")</f>
        <v/>
      </c>
      <c r="N411" s="13" t="e">
        <f>CONCATENATE(A411, VLOOKUP(B411,'TE Identification'!$A$3:$S$500, 15, FALSE))</f>
        <v>#N/A</v>
      </c>
    </row>
    <row r="412" spans="4:14" ht="63" customHeight="1" x14ac:dyDescent="0.25">
      <c r="D412" s="13" t="str">
        <f>IFERROR(VLOOKUP(C412,'Vulnerability Catalog'!A$3:C$79,2,FALSE),"")</f>
        <v/>
      </c>
      <c r="N412" s="13" t="e">
        <f>CONCATENATE(A412, VLOOKUP(B412,'TE Identification'!$A$3:$S$500, 15, FALSE))</f>
        <v>#N/A</v>
      </c>
    </row>
    <row r="413" spans="4:14" ht="63" customHeight="1" x14ac:dyDescent="0.25">
      <c r="D413" s="13" t="str">
        <f>IFERROR(VLOOKUP(C413,'Vulnerability Catalog'!A$3:C$79,2,FALSE),"")</f>
        <v/>
      </c>
      <c r="N413" s="13" t="e">
        <f>CONCATENATE(A413, VLOOKUP(B413,'TE Identification'!$A$3:$S$500, 15, FALSE))</f>
        <v>#N/A</v>
      </c>
    </row>
    <row r="414" spans="4:14" ht="63" customHeight="1" x14ac:dyDescent="0.25">
      <c r="D414" s="13" t="str">
        <f>IFERROR(VLOOKUP(C414,'Vulnerability Catalog'!A$3:C$79,2,FALSE),"")</f>
        <v/>
      </c>
      <c r="N414" s="13" t="e">
        <f>CONCATENATE(A414, VLOOKUP(B414,'TE Identification'!$A$3:$S$500, 15, FALSE))</f>
        <v>#N/A</v>
      </c>
    </row>
    <row r="415" spans="4:14" ht="63" customHeight="1" x14ac:dyDescent="0.25">
      <c r="D415" s="13" t="str">
        <f>IFERROR(VLOOKUP(C415,'Vulnerability Catalog'!A$3:C$79,2,FALSE),"")</f>
        <v/>
      </c>
      <c r="N415" s="13" t="e">
        <f>CONCATENATE(A415, VLOOKUP(B415,'TE Identification'!$A$3:$S$500, 15, FALSE))</f>
        <v>#N/A</v>
      </c>
    </row>
    <row r="416" spans="4:14" ht="63" customHeight="1" x14ac:dyDescent="0.25">
      <c r="D416" s="13" t="str">
        <f>IFERROR(VLOOKUP(C416,'Vulnerability Catalog'!A$3:C$79,2,FALSE),"")</f>
        <v/>
      </c>
      <c r="N416" s="13" t="e">
        <f>CONCATENATE(A416, VLOOKUP(B416,'TE Identification'!$A$3:$S$500, 15, FALSE))</f>
        <v>#N/A</v>
      </c>
    </row>
    <row r="417" spans="4:14" ht="63" customHeight="1" x14ac:dyDescent="0.25">
      <c r="D417" s="13" t="str">
        <f>IFERROR(VLOOKUP(C417,'Vulnerability Catalog'!A$3:C$79,2,FALSE),"")</f>
        <v/>
      </c>
      <c r="N417" s="13" t="e">
        <f>CONCATENATE(A417, VLOOKUP(B417,'TE Identification'!$A$3:$S$500, 15, FALSE))</f>
        <v>#N/A</v>
      </c>
    </row>
    <row r="418" spans="4:14" ht="63" customHeight="1" x14ac:dyDescent="0.25">
      <c r="D418" s="13" t="str">
        <f>IFERROR(VLOOKUP(C418,'Vulnerability Catalog'!A$3:C$79,2,FALSE),"")</f>
        <v/>
      </c>
      <c r="N418" s="13" t="e">
        <f>CONCATENATE(A418, VLOOKUP(B418,'TE Identification'!$A$3:$S$500, 15, FALSE))</f>
        <v>#N/A</v>
      </c>
    </row>
    <row r="419" spans="4:14" ht="63" customHeight="1" x14ac:dyDescent="0.25">
      <c r="D419" s="13" t="str">
        <f>IFERROR(VLOOKUP(C419,'Vulnerability Catalog'!A$3:C$79,2,FALSE),"")</f>
        <v/>
      </c>
      <c r="N419" s="13" t="e">
        <f>CONCATENATE(A419, VLOOKUP(B419,'TE Identification'!$A$3:$S$500, 15, FALSE))</f>
        <v>#N/A</v>
      </c>
    </row>
    <row r="420" spans="4:14" ht="63" customHeight="1" x14ac:dyDescent="0.25">
      <c r="D420" s="13" t="str">
        <f>IFERROR(VLOOKUP(C420,'Vulnerability Catalog'!A$3:C$79,2,FALSE),"")</f>
        <v/>
      </c>
      <c r="N420" s="13" t="e">
        <f>CONCATENATE(A420, VLOOKUP(B420,'TE Identification'!$A$3:$S$500, 15, FALSE))</f>
        <v>#N/A</v>
      </c>
    </row>
    <row r="421" spans="4:14" ht="63" customHeight="1" x14ac:dyDescent="0.25">
      <c r="D421" s="13" t="str">
        <f>IFERROR(VLOOKUP(C421,'Vulnerability Catalog'!A$3:C$79,2,FALSE),"")</f>
        <v/>
      </c>
      <c r="N421" s="13" t="e">
        <f>CONCATENATE(A421, VLOOKUP(B421,'TE Identification'!$A$3:$S$500, 15, FALSE))</f>
        <v>#N/A</v>
      </c>
    </row>
    <row r="422" spans="4:14" ht="63" customHeight="1" x14ac:dyDescent="0.25">
      <c r="D422" s="13" t="str">
        <f>IFERROR(VLOOKUP(C422,'Vulnerability Catalog'!A$3:C$79,2,FALSE),"")</f>
        <v/>
      </c>
      <c r="N422" s="13" t="e">
        <f>CONCATENATE(A422, VLOOKUP(B422,'TE Identification'!$A$3:$S$500, 15, FALSE))</f>
        <v>#N/A</v>
      </c>
    </row>
    <row r="423" spans="4:14" ht="63" customHeight="1" x14ac:dyDescent="0.25">
      <c r="D423" s="13" t="str">
        <f>IFERROR(VLOOKUP(C423,'Vulnerability Catalog'!A$3:C$79,2,FALSE),"")</f>
        <v/>
      </c>
      <c r="N423" s="13" t="e">
        <f>CONCATENATE(A423, VLOOKUP(B423,'TE Identification'!$A$3:$S$500, 15, FALSE))</f>
        <v>#N/A</v>
      </c>
    </row>
    <row r="424" spans="4:14" ht="63" customHeight="1" x14ac:dyDescent="0.25">
      <c r="D424" s="13" t="str">
        <f>IFERROR(VLOOKUP(C424,'Vulnerability Catalog'!A$3:C$79,2,FALSE),"")</f>
        <v/>
      </c>
      <c r="N424" s="13" t="e">
        <f>CONCATENATE(A424, VLOOKUP(B424,'TE Identification'!$A$3:$S$500, 15, FALSE))</f>
        <v>#N/A</v>
      </c>
    </row>
    <row r="425" spans="4:14" ht="63" customHeight="1" x14ac:dyDescent="0.25">
      <c r="D425" s="13" t="str">
        <f>IFERROR(VLOOKUP(C425,'Vulnerability Catalog'!A$3:C$79,2,FALSE),"")</f>
        <v/>
      </c>
      <c r="N425" s="13" t="e">
        <f>CONCATENATE(A425, VLOOKUP(B425,'TE Identification'!$A$3:$S$500, 15, FALSE))</f>
        <v>#N/A</v>
      </c>
    </row>
    <row r="426" spans="4:14" ht="63" customHeight="1" x14ac:dyDescent="0.25">
      <c r="D426" s="13" t="str">
        <f>IFERROR(VLOOKUP(C426,'Vulnerability Catalog'!A$3:C$79,2,FALSE),"")</f>
        <v/>
      </c>
      <c r="N426" s="13" t="e">
        <f>CONCATENATE(A426, VLOOKUP(B426,'TE Identification'!$A$3:$S$500, 15, FALSE))</f>
        <v>#N/A</v>
      </c>
    </row>
    <row r="427" spans="4:14" ht="63" customHeight="1" x14ac:dyDescent="0.25">
      <c r="D427" s="13" t="str">
        <f>IFERROR(VLOOKUP(C427,'Vulnerability Catalog'!A$3:C$79,2,FALSE),"")</f>
        <v/>
      </c>
      <c r="N427" s="13" t="e">
        <f>CONCATENATE(A427, VLOOKUP(B427,'TE Identification'!$A$3:$S$500, 15, FALSE))</f>
        <v>#N/A</v>
      </c>
    </row>
    <row r="428" spans="4:14" ht="63" customHeight="1" x14ac:dyDescent="0.25">
      <c r="D428" s="13" t="str">
        <f>IFERROR(VLOOKUP(C428,'Vulnerability Catalog'!A$3:C$79,2,FALSE),"")</f>
        <v/>
      </c>
      <c r="N428" s="13" t="e">
        <f>CONCATENATE(A428, VLOOKUP(B428,'TE Identification'!$A$3:$S$500, 15, FALSE))</f>
        <v>#N/A</v>
      </c>
    </row>
    <row r="429" spans="4:14" ht="63" customHeight="1" x14ac:dyDescent="0.25">
      <c r="D429" s="13" t="str">
        <f>IFERROR(VLOOKUP(C429,'Vulnerability Catalog'!A$3:C$79,2,FALSE),"")</f>
        <v/>
      </c>
      <c r="N429" s="13" t="e">
        <f>CONCATENATE(A429, VLOOKUP(B429,'TE Identification'!$A$3:$S$500, 15, FALSE))</f>
        <v>#N/A</v>
      </c>
    </row>
    <row r="430" spans="4:14" ht="63" customHeight="1" x14ac:dyDescent="0.25">
      <c r="D430" s="13" t="str">
        <f>IFERROR(VLOOKUP(C430,'Vulnerability Catalog'!A$3:C$79,2,FALSE),"")</f>
        <v/>
      </c>
      <c r="N430" s="13" t="e">
        <f>CONCATENATE(A430, VLOOKUP(B430,'TE Identification'!$A$3:$S$500, 15, FALSE))</f>
        <v>#N/A</v>
      </c>
    </row>
    <row r="431" spans="4:14" ht="63" customHeight="1" x14ac:dyDescent="0.25">
      <c r="D431" s="13" t="str">
        <f>IFERROR(VLOOKUP(C431,'Vulnerability Catalog'!A$3:C$79,2,FALSE),"")</f>
        <v/>
      </c>
      <c r="N431" s="13" t="e">
        <f>CONCATENATE(A431, VLOOKUP(B431,'TE Identification'!$A$3:$S$500, 15, FALSE))</f>
        <v>#N/A</v>
      </c>
    </row>
    <row r="432" spans="4:14" ht="63" customHeight="1" x14ac:dyDescent="0.25">
      <c r="D432" s="13" t="str">
        <f>IFERROR(VLOOKUP(C432,'Vulnerability Catalog'!A$3:C$79,2,FALSE),"")</f>
        <v/>
      </c>
      <c r="N432" s="13" t="e">
        <f>CONCATENATE(A432, VLOOKUP(B432,'TE Identification'!$A$3:$S$500, 15, FALSE))</f>
        <v>#N/A</v>
      </c>
    </row>
    <row r="433" spans="4:14" ht="63" customHeight="1" x14ac:dyDescent="0.25">
      <c r="D433" s="13" t="str">
        <f>IFERROR(VLOOKUP(C433,'Vulnerability Catalog'!A$3:C$79,2,FALSE),"")</f>
        <v/>
      </c>
      <c r="N433" s="13" t="e">
        <f>CONCATENATE(A433, VLOOKUP(B433,'TE Identification'!$A$3:$S$500, 15, FALSE))</f>
        <v>#N/A</v>
      </c>
    </row>
    <row r="434" spans="4:14" ht="63" customHeight="1" x14ac:dyDescent="0.25">
      <c r="D434" s="13" t="str">
        <f>IFERROR(VLOOKUP(C434,'Vulnerability Catalog'!A$3:C$79,2,FALSE),"")</f>
        <v/>
      </c>
      <c r="N434" s="13" t="e">
        <f>CONCATENATE(A434, VLOOKUP(B434,'TE Identification'!$A$3:$S$500, 15, FALSE))</f>
        <v>#N/A</v>
      </c>
    </row>
    <row r="435" spans="4:14" ht="63" customHeight="1" x14ac:dyDescent="0.25">
      <c r="D435" s="13" t="str">
        <f>IFERROR(VLOOKUP(C435,'Vulnerability Catalog'!A$3:C$79,2,FALSE),"")</f>
        <v/>
      </c>
      <c r="N435" s="13" t="e">
        <f>CONCATENATE(A435, VLOOKUP(B435,'TE Identification'!$A$3:$S$500, 15, FALSE))</f>
        <v>#N/A</v>
      </c>
    </row>
    <row r="436" spans="4:14" ht="63" customHeight="1" x14ac:dyDescent="0.25">
      <c r="D436" s="13" t="str">
        <f>IFERROR(VLOOKUP(C436,'Vulnerability Catalog'!A$3:C$79,2,FALSE),"")</f>
        <v/>
      </c>
      <c r="N436" s="13" t="e">
        <f>CONCATENATE(A436, VLOOKUP(B436,'TE Identification'!$A$3:$S$500, 15, FALSE))</f>
        <v>#N/A</v>
      </c>
    </row>
    <row r="437" spans="4:14" ht="63" customHeight="1" x14ac:dyDescent="0.25">
      <c r="D437" s="13" t="str">
        <f>IFERROR(VLOOKUP(C437,'Vulnerability Catalog'!A$3:C$79,2,FALSE),"")</f>
        <v/>
      </c>
      <c r="N437" s="13" t="e">
        <f>CONCATENATE(A437, VLOOKUP(B437,'TE Identification'!$A$3:$S$500, 15, FALSE))</f>
        <v>#N/A</v>
      </c>
    </row>
    <row r="438" spans="4:14" ht="63" customHeight="1" x14ac:dyDescent="0.25">
      <c r="D438" s="13" t="str">
        <f>IFERROR(VLOOKUP(C438,'Vulnerability Catalog'!A$3:C$79,2,FALSE),"")</f>
        <v/>
      </c>
      <c r="N438" s="13" t="e">
        <f>CONCATENATE(A438, VLOOKUP(B438,'TE Identification'!$A$3:$S$500, 15, FALSE))</f>
        <v>#N/A</v>
      </c>
    </row>
    <row r="439" spans="4:14" ht="63" customHeight="1" x14ac:dyDescent="0.25">
      <c r="D439" s="13" t="str">
        <f>IFERROR(VLOOKUP(C439,'Vulnerability Catalog'!A$3:C$79,2,FALSE),"")</f>
        <v/>
      </c>
      <c r="N439" s="13" t="e">
        <f>CONCATENATE(A439, VLOOKUP(B439,'TE Identification'!$A$3:$S$500, 15, FALSE))</f>
        <v>#N/A</v>
      </c>
    </row>
    <row r="440" spans="4:14" ht="63" customHeight="1" x14ac:dyDescent="0.25">
      <c r="D440" s="13" t="str">
        <f>IFERROR(VLOOKUP(C440,'Vulnerability Catalog'!A$3:C$79,2,FALSE),"")</f>
        <v/>
      </c>
      <c r="N440" s="13" t="e">
        <f>CONCATENATE(A440, VLOOKUP(B440,'TE Identification'!$A$3:$S$500, 15, FALSE))</f>
        <v>#N/A</v>
      </c>
    </row>
    <row r="441" spans="4:14" ht="63" customHeight="1" x14ac:dyDescent="0.25">
      <c r="D441" s="13" t="str">
        <f>IFERROR(VLOOKUP(C441,'Vulnerability Catalog'!A$3:C$79,2,FALSE),"")</f>
        <v/>
      </c>
      <c r="N441" s="13" t="e">
        <f>CONCATENATE(A441, VLOOKUP(B441,'TE Identification'!$A$3:$S$500, 15, FALSE))</f>
        <v>#N/A</v>
      </c>
    </row>
    <row r="442" spans="4:14" ht="63" customHeight="1" x14ac:dyDescent="0.25">
      <c r="D442" s="13" t="str">
        <f>IFERROR(VLOOKUP(C442,'Vulnerability Catalog'!A$3:C$79,2,FALSE),"")</f>
        <v/>
      </c>
      <c r="N442" s="13" t="e">
        <f>CONCATENATE(A442, VLOOKUP(B442,'TE Identification'!$A$3:$S$500, 15, FALSE))</f>
        <v>#N/A</v>
      </c>
    </row>
    <row r="443" spans="4:14" ht="63" customHeight="1" x14ac:dyDescent="0.25">
      <c r="D443" s="13" t="str">
        <f>IFERROR(VLOOKUP(C443,'Vulnerability Catalog'!A$3:C$79,2,FALSE),"")</f>
        <v/>
      </c>
      <c r="N443" s="13" t="e">
        <f>CONCATENATE(A443, VLOOKUP(B443,'TE Identification'!$A$3:$S$500, 15, FALSE))</f>
        <v>#N/A</v>
      </c>
    </row>
    <row r="444" spans="4:14" ht="63" customHeight="1" x14ac:dyDescent="0.25">
      <c r="D444" s="13" t="str">
        <f>IFERROR(VLOOKUP(C444,'Vulnerability Catalog'!A$3:C$79,2,FALSE),"")</f>
        <v/>
      </c>
      <c r="N444" s="13" t="e">
        <f>CONCATENATE(A444, VLOOKUP(B444,'TE Identification'!$A$3:$S$500, 15, FALSE))</f>
        <v>#N/A</v>
      </c>
    </row>
    <row r="445" spans="4:14" ht="63" customHeight="1" x14ac:dyDescent="0.25">
      <c r="D445" s="13" t="str">
        <f>IFERROR(VLOOKUP(C445,'Vulnerability Catalog'!A$3:C$79,2,FALSE),"")</f>
        <v/>
      </c>
      <c r="N445" s="13" t="e">
        <f>CONCATENATE(A445, VLOOKUP(B445,'TE Identification'!$A$3:$S$500, 15, FALSE))</f>
        <v>#N/A</v>
      </c>
    </row>
    <row r="446" spans="4:14" ht="63" customHeight="1" x14ac:dyDescent="0.25">
      <c r="D446" s="13" t="str">
        <f>IFERROR(VLOOKUP(C446,'Vulnerability Catalog'!A$3:C$79,2,FALSE),"")</f>
        <v/>
      </c>
      <c r="N446" s="13" t="e">
        <f>CONCATENATE(A446, VLOOKUP(B446,'TE Identification'!$A$3:$S$500, 15, FALSE))</f>
        <v>#N/A</v>
      </c>
    </row>
    <row r="447" spans="4:14" ht="63" customHeight="1" x14ac:dyDescent="0.25">
      <c r="D447" s="13" t="str">
        <f>IFERROR(VLOOKUP(C447,'Vulnerability Catalog'!A$3:C$79,2,FALSE),"")</f>
        <v/>
      </c>
      <c r="N447" s="13" t="e">
        <f>CONCATENATE(A447, VLOOKUP(B447,'TE Identification'!$A$3:$S$500, 15, FALSE))</f>
        <v>#N/A</v>
      </c>
    </row>
    <row r="448" spans="4:14" ht="63" customHeight="1" x14ac:dyDescent="0.25">
      <c r="D448" s="13" t="str">
        <f>IFERROR(VLOOKUP(C448,'Vulnerability Catalog'!A$3:C$79,2,FALSE),"")</f>
        <v/>
      </c>
      <c r="N448" s="13" t="e">
        <f>CONCATENATE(A448, VLOOKUP(B448,'TE Identification'!$A$3:$S$500, 15, FALSE))</f>
        <v>#N/A</v>
      </c>
    </row>
    <row r="449" spans="4:14" ht="63" customHeight="1" x14ac:dyDescent="0.25">
      <c r="D449" s="13" t="str">
        <f>IFERROR(VLOOKUP(C449,'Vulnerability Catalog'!A$3:C$79,2,FALSE),"")</f>
        <v/>
      </c>
      <c r="N449" s="13" t="e">
        <f>CONCATENATE(A449, VLOOKUP(B449,'TE Identification'!$A$3:$S$500, 15, FALSE))</f>
        <v>#N/A</v>
      </c>
    </row>
    <row r="450" spans="4:14" ht="63" customHeight="1" x14ac:dyDescent="0.25">
      <c r="D450" s="13" t="str">
        <f>IFERROR(VLOOKUP(C450,'Vulnerability Catalog'!A$3:C$79,2,FALSE),"")</f>
        <v/>
      </c>
      <c r="N450" s="13" t="e">
        <f>CONCATENATE(A450, VLOOKUP(B450,'TE Identification'!$A$3:$S$500, 15, FALSE))</f>
        <v>#N/A</v>
      </c>
    </row>
    <row r="451" spans="4:14" ht="63" customHeight="1" x14ac:dyDescent="0.25">
      <c r="D451" s="13" t="str">
        <f>IFERROR(VLOOKUP(C451,'Vulnerability Catalog'!A$3:C$79,2,FALSE),"")</f>
        <v/>
      </c>
      <c r="N451" s="13" t="e">
        <f>CONCATENATE(A451, VLOOKUP(B451,'TE Identification'!$A$3:$S$500, 15, FALSE))</f>
        <v>#N/A</v>
      </c>
    </row>
    <row r="452" spans="4:14" ht="63" customHeight="1" x14ac:dyDescent="0.25">
      <c r="D452" s="13" t="str">
        <f>IFERROR(VLOOKUP(C452,'Vulnerability Catalog'!A$3:C$79,2,FALSE),"")</f>
        <v/>
      </c>
      <c r="N452" s="13" t="e">
        <f>CONCATENATE(A452, VLOOKUP(B452,'TE Identification'!$A$3:$S$500, 15, FALSE))</f>
        <v>#N/A</v>
      </c>
    </row>
    <row r="453" spans="4:14" ht="63" customHeight="1" x14ac:dyDescent="0.25">
      <c r="D453" s="13" t="str">
        <f>IFERROR(VLOOKUP(C453,'Vulnerability Catalog'!A$3:C$79,2,FALSE),"")</f>
        <v/>
      </c>
      <c r="N453" s="13" t="e">
        <f>CONCATENATE(A453, VLOOKUP(B453,'TE Identification'!$A$3:$S$500, 15, FALSE))</f>
        <v>#N/A</v>
      </c>
    </row>
    <row r="454" spans="4:14" ht="63" customHeight="1" x14ac:dyDescent="0.25">
      <c r="D454" s="13" t="str">
        <f>IFERROR(VLOOKUP(C454,'Vulnerability Catalog'!A$3:C$79,2,FALSE),"")</f>
        <v/>
      </c>
      <c r="N454" s="13" t="e">
        <f>CONCATENATE(A454, VLOOKUP(B454,'TE Identification'!$A$3:$S$500, 15, FALSE))</f>
        <v>#N/A</v>
      </c>
    </row>
    <row r="455" spans="4:14" ht="63" customHeight="1" x14ac:dyDescent="0.25">
      <c r="D455" s="13" t="str">
        <f>IFERROR(VLOOKUP(C455,'Vulnerability Catalog'!A$3:C$79,2,FALSE),"")</f>
        <v/>
      </c>
      <c r="N455" s="13" t="e">
        <f>CONCATENATE(A455, VLOOKUP(B455,'TE Identification'!$A$3:$S$500, 15, FALSE))</f>
        <v>#N/A</v>
      </c>
    </row>
    <row r="456" spans="4:14" ht="63" customHeight="1" x14ac:dyDescent="0.25">
      <c r="D456" s="13" t="str">
        <f>IFERROR(VLOOKUP(C456,'Vulnerability Catalog'!A$3:C$79,2,FALSE),"")</f>
        <v/>
      </c>
      <c r="N456" s="13" t="e">
        <f>CONCATENATE(A456, VLOOKUP(B456,'TE Identification'!$A$3:$S$500, 15, FALSE))</f>
        <v>#N/A</v>
      </c>
    </row>
    <row r="457" spans="4:14" ht="63" customHeight="1" x14ac:dyDescent="0.25">
      <c r="D457" s="13" t="str">
        <f>IFERROR(VLOOKUP(C457,'Vulnerability Catalog'!A$3:C$79,2,FALSE),"")</f>
        <v/>
      </c>
      <c r="N457" s="13" t="e">
        <f>CONCATENATE(A457, VLOOKUP(B457,'TE Identification'!$A$3:$S$500, 15, FALSE))</f>
        <v>#N/A</v>
      </c>
    </row>
    <row r="458" spans="4:14" ht="63" customHeight="1" x14ac:dyDescent="0.25">
      <c r="D458" s="13" t="str">
        <f>IFERROR(VLOOKUP(C458,'Vulnerability Catalog'!A$3:C$79,2,FALSE),"")</f>
        <v/>
      </c>
      <c r="N458" s="13" t="e">
        <f>CONCATENATE(A458, VLOOKUP(B458,'TE Identification'!$A$3:$S$500, 15, FALSE))</f>
        <v>#N/A</v>
      </c>
    </row>
    <row r="459" spans="4:14" ht="63" customHeight="1" x14ac:dyDescent="0.25">
      <c r="D459" s="13" t="str">
        <f>IFERROR(VLOOKUP(C459,'Vulnerability Catalog'!A$3:C$79,2,FALSE),"")</f>
        <v/>
      </c>
      <c r="N459" s="13" t="e">
        <f>CONCATENATE(A459, VLOOKUP(B459,'TE Identification'!$A$3:$S$500, 15, FALSE))</f>
        <v>#N/A</v>
      </c>
    </row>
    <row r="460" spans="4:14" ht="63" customHeight="1" x14ac:dyDescent="0.25">
      <c r="D460" s="13" t="str">
        <f>IFERROR(VLOOKUP(C460,'Vulnerability Catalog'!A$3:C$79,2,FALSE),"")</f>
        <v/>
      </c>
      <c r="N460" s="13" t="e">
        <f>CONCATENATE(A460, VLOOKUP(B460,'TE Identification'!$A$3:$S$500, 15, FALSE))</f>
        <v>#N/A</v>
      </c>
    </row>
    <row r="461" spans="4:14" ht="63" customHeight="1" x14ac:dyDescent="0.25">
      <c r="D461" s="13" t="str">
        <f>IFERROR(VLOOKUP(C461,'Vulnerability Catalog'!A$3:C$79,2,FALSE),"")</f>
        <v/>
      </c>
      <c r="N461" s="13" t="e">
        <f>CONCATENATE(A461, VLOOKUP(B461,'TE Identification'!$A$3:$S$500, 15, FALSE))</f>
        <v>#N/A</v>
      </c>
    </row>
    <row r="462" spans="4:14" ht="63" customHeight="1" x14ac:dyDescent="0.25">
      <c r="D462" s="13" t="str">
        <f>IFERROR(VLOOKUP(C462,'Vulnerability Catalog'!A$3:C$79,2,FALSE),"")</f>
        <v/>
      </c>
      <c r="N462" s="13" t="e">
        <f>CONCATENATE(A462, VLOOKUP(B462,'TE Identification'!$A$3:$S$500, 15, FALSE))</f>
        <v>#N/A</v>
      </c>
    </row>
    <row r="463" spans="4:14" ht="63" customHeight="1" x14ac:dyDescent="0.25">
      <c r="D463" s="13" t="str">
        <f>IFERROR(VLOOKUP(C463,'Vulnerability Catalog'!A$3:C$79,2,FALSE),"")</f>
        <v/>
      </c>
      <c r="N463" s="13" t="e">
        <f>CONCATENATE(A463, VLOOKUP(B463,'TE Identification'!$A$3:$S$500, 15, FALSE))</f>
        <v>#N/A</v>
      </c>
    </row>
    <row r="464" spans="4:14" ht="63" customHeight="1" x14ac:dyDescent="0.25">
      <c r="D464" s="13" t="str">
        <f>IFERROR(VLOOKUP(C464,'Vulnerability Catalog'!A$3:C$79,2,FALSE),"")</f>
        <v/>
      </c>
      <c r="N464" s="13" t="e">
        <f>CONCATENATE(A464, VLOOKUP(B464,'TE Identification'!$A$3:$S$500, 15, FALSE))</f>
        <v>#N/A</v>
      </c>
    </row>
    <row r="465" spans="4:14" ht="63" customHeight="1" x14ac:dyDescent="0.25">
      <c r="D465" s="13" t="str">
        <f>IFERROR(VLOOKUP(C465,'Vulnerability Catalog'!A$3:C$79,2,FALSE),"")</f>
        <v/>
      </c>
      <c r="N465" s="13" t="e">
        <f>CONCATENATE(A465, VLOOKUP(B465,'TE Identification'!$A$3:$S$500, 15, FALSE))</f>
        <v>#N/A</v>
      </c>
    </row>
    <row r="466" spans="4:14" ht="63" customHeight="1" x14ac:dyDescent="0.25">
      <c r="D466" s="13" t="str">
        <f>IFERROR(VLOOKUP(C466,'Vulnerability Catalog'!A$3:C$79,2,FALSE),"")</f>
        <v/>
      </c>
      <c r="N466" s="13" t="e">
        <f>CONCATENATE(A466, VLOOKUP(B466,'TE Identification'!$A$3:$S$500, 15, FALSE))</f>
        <v>#N/A</v>
      </c>
    </row>
    <row r="467" spans="4:14" ht="63" customHeight="1" x14ac:dyDescent="0.25">
      <c r="D467" s="13" t="str">
        <f>IFERROR(VLOOKUP(C467,'Vulnerability Catalog'!A$3:C$79,2,FALSE),"")</f>
        <v/>
      </c>
      <c r="N467" s="13" t="e">
        <f>CONCATENATE(A467, VLOOKUP(B467,'TE Identification'!$A$3:$S$500, 15, FALSE))</f>
        <v>#N/A</v>
      </c>
    </row>
    <row r="468" spans="4:14" ht="63" customHeight="1" x14ac:dyDescent="0.25">
      <c r="D468" s="13" t="str">
        <f>IFERROR(VLOOKUP(C468,'Vulnerability Catalog'!A$3:C$79,2,FALSE),"")</f>
        <v/>
      </c>
      <c r="N468" s="13" t="e">
        <f>CONCATENATE(A468, VLOOKUP(B468,'TE Identification'!$A$3:$S$500, 15, FALSE))</f>
        <v>#N/A</v>
      </c>
    </row>
    <row r="469" spans="4:14" ht="63" customHeight="1" x14ac:dyDescent="0.25">
      <c r="D469" s="13" t="str">
        <f>IFERROR(VLOOKUP(C469,'Vulnerability Catalog'!A$3:C$79,2,FALSE),"")</f>
        <v/>
      </c>
      <c r="N469" s="13" t="e">
        <f>CONCATENATE(A469, VLOOKUP(B469,'TE Identification'!$A$3:$S$500, 15, FALSE))</f>
        <v>#N/A</v>
      </c>
    </row>
    <row r="470" spans="4:14" ht="63" customHeight="1" x14ac:dyDescent="0.25">
      <c r="D470" s="13" t="str">
        <f>IFERROR(VLOOKUP(C470,'Vulnerability Catalog'!A$3:C$79,2,FALSE),"")</f>
        <v/>
      </c>
      <c r="N470" s="13" t="e">
        <f>CONCATENATE(A470, VLOOKUP(B470,'TE Identification'!$A$3:$S$500, 15, FALSE))</f>
        <v>#N/A</v>
      </c>
    </row>
    <row r="471" spans="4:14" ht="63" customHeight="1" x14ac:dyDescent="0.25">
      <c r="D471" s="13" t="str">
        <f>IFERROR(VLOOKUP(C471,'Vulnerability Catalog'!A$3:C$79,2,FALSE),"")</f>
        <v/>
      </c>
      <c r="N471" s="13" t="e">
        <f>CONCATENATE(A471, VLOOKUP(B471,'TE Identification'!$A$3:$S$500, 15, FALSE))</f>
        <v>#N/A</v>
      </c>
    </row>
    <row r="472" spans="4:14" ht="63" customHeight="1" x14ac:dyDescent="0.25">
      <c r="D472" s="13" t="str">
        <f>IFERROR(VLOOKUP(C472,'Vulnerability Catalog'!A$3:C$79,2,FALSE),"")</f>
        <v/>
      </c>
      <c r="N472" s="13" t="e">
        <f>CONCATENATE(A472, VLOOKUP(B472,'TE Identification'!$A$3:$S$500, 15, FALSE))</f>
        <v>#N/A</v>
      </c>
    </row>
    <row r="473" spans="4:14" ht="63" customHeight="1" x14ac:dyDescent="0.25">
      <c r="D473" s="13" t="str">
        <f>IFERROR(VLOOKUP(C473,'Vulnerability Catalog'!A$3:C$79,2,FALSE),"")</f>
        <v/>
      </c>
      <c r="N473" s="13" t="e">
        <f>CONCATENATE(A473, VLOOKUP(B473,'TE Identification'!$A$3:$S$500, 15, FALSE))</f>
        <v>#N/A</v>
      </c>
    </row>
    <row r="474" spans="4:14" ht="63" customHeight="1" x14ac:dyDescent="0.25">
      <c r="D474" s="13" t="str">
        <f>IFERROR(VLOOKUP(C474,'Vulnerability Catalog'!A$3:C$79,2,FALSE),"")</f>
        <v/>
      </c>
      <c r="N474" s="13" t="e">
        <f>CONCATENATE(A474, VLOOKUP(B474,'TE Identification'!$A$3:$S$500, 15, FALSE))</f>
        <v>#N/A</v>
      </c>
    </row>
    <row r="475" spans="4:14" ht="63" customHeight="1" x14ac:dyDescent="0.25">
      <c r="D475" s="13" t="str">
        <f>IFERROR(VLOOKUP(C475,'Vulnerability Catalog'!A$3:C$79,2,FALSE),"")</f>
        <v/>
      </c>
      <c r="N475" s="13" t="e">
        <f>CONCATENATE(A475, VLOOKUP(B475,'TE Identification'!$A$3:$S$500, 15, FALSE))</f>
        <v>#N/A</v>
      </c>
    </row>
    <row r="476" spans="4:14" ht="63" customHeight="1" x14ac:dyDescent="0.25">
      <c r="D476" s="13" t="str">
        <f>IFERROR(VLOOKUP(C476,'Vulnerability Catalog'!A$3:C$79,2,FALSE),"")</f>
        <v/>
      </c>
      <c r="N476" s="13" t="e">
        <f>CONCATENATE(A476, VLOOKUP(B476,'TE Identification'!$A$3:$S$500, 15, FALSE))</f>
        <v>#N/A</v>
      </c>
    </row>
    <row r="477" spans="4:14" ht="63" customHeight="1" x14ac:dyDescent="0.25">
      <c r="D477" s="13" t="str">
        <f>IFERROR(VLOOKUP(C477,'Vulnerability Catalog'!A$3:C$79,2,FALSE),"")</f>
        <v/>
      </c>
      <c r="N477" s="13" t="e">
        <f>CONCATENATE(A477, VLOOKUP(B477,'TE Identification'!$A$3:$S$500, 15, FALSE))</f>
        <v>#N/A</v>
      </c>
    </row>
    <row r="478" spans="4:14" ht="63" customHeight="1" x14ac:dyDescent="0.25">
      <c r="D478" s="13" t="str">
        <f>IFERROR(VLOOKUP(C478,'Vulnerability Catalog'!A$3:C$79,2,FALSE),"")</f>
        <v/>
      </c>
      <c r="N478" s="13" t="e">
        <f>CONCATENATE(A478, VLOOKUP(B478,'TE Identification'!$A$3:$S$500, 15, FALSE))</f>
        <v>#N/A</v>
      </c>
    </row>
    <row r="479" spans="4:14" ht="63" customHeight="1" x14ac:dyDescent="0.25">
      <c r="D479" s="13" t="str">
        <f>IFERROR(VLOOKUP(C479,'Vulnerability Catalog'!A$3:C$79,2,FALSE),"")</f>
        <v/>
      </c>
      <c r="N479" s="13" t="e">
        <f>CONCATENATE(A479, VLOOKUP(B479,'TE Identification'!$A$3:$S$500, 15, FALSE))</f>
        <v>#N/A</v>
      </c>
    </row>
    <row r="480" spans="4:14" ht="63" customHeight="1" x14ac:dyDescent="0.25">
      <c r="D480" s="13" t="str">
        <f>IFERROR(VLOOKUP(C480,'Vulnerability Catalog'!A$3:C$79,2,FALSE),"")</f>
        <v/>
      </c>
      <c r="N480" s="13" t="e">
        <f>CONCATENATE(A480, VLOOKUP(B480,'TE Identification'!$A$3:$S$500, 15, FALSE))</f>
        <v>#N/A</v>
      </c>
    </row>
    <row r="481" spans="4:14" ht="63" customHeight="1" x14ac:dyDescent="0.25">
      <c r="D481" s="13" t="str">
        <f>IFERROR(VLOOKUP(C481,'Vulnerability Catalog'!A$3:C$79,2,FALSE),"")</f>
        <v/>
      </c>
      <c r="N481" s="13" t="e">
        <f>CONCATENATE(A481, VLOOKUP(B481,'TE Identification'!$A$3:$S$500, 15, FALSE))</f>
        <v>#N/A</v>
      </c>
    </row>
    <row r="482" spans="4:14" ht="63" customHeight="1" x14ac:dyDescent="0.25">
      <c r="D482" s="13" t="str">
        <f>IFERROR(VLOOKUP(C482,'Vulnerability Catalog'!A$3:C$79,2,FALSE),"")</f>
        <v/>
      </c>
      <c r="N482" s="13" t="e">
        <f>CONCATENATE(A482, VLOOKUP(B482,'TE Identification'!$A$3:$S$500, 15, FALSE))</f>
        <v>#N/A</v>
      </c>
    </row>
    <row r="483" spans="4:14" ht="63" customHeight="1" x14ac:dyDescent="0.25">
      <c r="D483" s="13" t="str">
        <f>IFERROR(VLOOKUP(C483,'Vulnerability Catalog'!A$3:C$79,2,FALSE),"")</f>
        <v/>
      </c>
      <c r="N483" s="13" t="e">
        <f>CONCATENATE(A483, VLOOKUP(B483,'TE Identification'!$A$3:$S$500, 15, FALSE))</f>
        <v>#N/A</v>
      </c>
    </row>
    <row r="484" spans="4:14" ht="63" customHeight="1" x14ac:dyDescent="0.25">
      <c r="D484" s="13" t="str">
        <f>IFERROR(VLOOKUP(C484,'Vulnerability Catalog'!A$3:C$79,2,FALSE),"")</f>
        <v/>
      </c>
      <c r="N484" s="13" t="e">
        <f>CONCATENATE(A484, VLOOKUP(B484,'TE Identification'!$A$3:$S$500, 15, FALSE))</f>
        <v>#N/A</v>
      </c>
    </row>
    <row r="485" spans="4:14" ht="63" customHeight="1" x14ac:dyDescent="0.25">
      <c r="D485" s="13" t="str">
        <f>IFERROR(VLOOKUP(C485,'Vulnerability Catalog'!A$3:C$79,2,FALSE),"")</f>
        <v/>
      </c>
      <c r="N485" s="13" t="e">
        <f>CONCATENATE(A485, VLOOKUP(B485,'TE Identification'!$A$3:$S$500, 15, FALSE))</f>
        <v>#N/A</v>
      </c>
    </row>
    <row r="486" spans="4:14" ht="63" customHeight="1" x14ac:dyDescent="0.25">
      <c r="D486" s="13" t="str">
        <f>IFERROR(VLOOKUP(C486,'Vulnerability Catalog'!A$3:C$79,2,FALSE),"")</f>
        <v/>
      </c>
      <c r="N486" s="13" t="e">
        <f>CONCATENATE(A486, VLOOKUP(B486,'TE Identification'!$A$3:$S$500, 15, FALSE))</f>
        <v>#N/A</v>
      </c>
    </row>
    <row r="487" spans="4:14" ht="63" customHeight="1" x14ac:dyDescent="0.25">
      <c r="D487" s="13" t="str">
        <f>IFERROR(VLOOKUP(C487,'Vulnerability Catalog'!A$3:C$79,2,FALSE),"")</f>
        <v/>
      </c>
      <c r="N487" s="13" t="e">
        <f>CONCATENATE(A487, VLOOKUP(B487,'TE Identification'!$A$3:$S$500, 15, FALSE))</f>
        <v>#N/A</v>
      </c>
    </row>
    <row r="488" spans="4:14" ht="63" customHeight="1" x14ac:dyDescent="0.25">
      <c r="D488" s="13" t="str">
        <f>IFERROR(VLOOKUP(C488,'Vulnerability Catalog'!A$3:C$79,2,FALSE),"")</f>
        <v/>
      </c>
      <c r="N488" s="13" t="e">
        <f>CONCATENATE(A488, VLOOKUP(B488,'TE Identification'!$A$3:$S$500, 15, FALSE))</f>
        <v>#N/A</v>
      </c>
    </row>
    <row r="489" spans="4:14" ht="63" customHeight="1" x14ac:dyDescent="0.25">
      <c r="D489" s="13" t="str">
        <f>IFERROR(VLOOKUP(C489,'Vulnerability Catalog'!A$3:C$79,2,FALSE),"")</f>
        <v/>
      </c>
      <c r="N489" s="13" t="e">
        <f>CONCATENATE(A489, VLOOKUP(B489,'TE Identification'!$A$3:$S$500, 15, FALSE))</f>
        <v>#N/A</v>
      </c>
    </row>
    <row r="490" spans="4:14" ht="63" customHeight="1" x14ac:dyDescent="0.25">
      <c r="D490" s="13" t="str">
        <f>IFERROR(VLOOKUP(C490,'Vulnerability Catalog'!A$3:C$79,2,FALSE),"")</f>
        <v/>
      </c>
      <c r="N490" s="13" t="e">
        <f>CONCATENATE(A490, VLOOKUP(B490,'TE Identification'!$A$3:$S$500, 15, FALSE))</f>
        <v>#N/A</v>
      </c>
    </row>
    <row r="491" spans="4:14" ht="63" customHeight="1" x14ac:dyDescent="0.25">
      <c r="D491" s="13" t="str">
        <f>IFERROR(VLOOKUP(C491,'Vulnerability Catalog'!A$3:C$79,2,FALSE),"")</f>
        <v/>
      </c>
      <c r="N491" s="13" t="e">
        <f>CONCATENATE(A491, VLOOKUP(B491,'TE Identification'!$A$3:$S$500, 15, FALSE))</f>
        <v>#N/A</v>
      </c>
    </row>
    <row r="492" spans="4:14" ht="63" customHeight="1" x14ac:dyDescent="0.25">
      <c r="D492" s="13" t="str">
        <f>IFERROR(VLOOKUP(C492,'Vulnerability Catalog'!A$3:C$79,2,FALSE),"")</f>
        <v/>
      </c>
      <c r="N492" s="13" t="e">
        <f>CONCATENATE(A492, VLOOKUP(B492,'TE Identification'!$A$3:$S$500, 15, FALSE))</f>
        <v>#N/A</v>
      </c>
    </row>
    <row r="493" spans="4:14" ht="63" customHeight="1" x14ac:dyDescent="0.25">
      <c r="D493" s="13" t="str">
        <f>IFERROR(VLOOKUP(C493,'Vulnerability Catalog'!A$3:C$79,2,FALSE),"")</f>
        <v/>
      </c>
      <c r="N493" s="13" t="e">
        <f>CONCATENATE(A493, VLOOKUP(B493,'TE Identification'!$A$3:$S$500, 15, FALSE))</f>
        <v>#N/A</v>
      </c>
    </row>
    <row r="494" spans="4:14" ht="63" customHeight="1" x14ac:dyDescent="0.25">
      <c r="D494" s="13" t="str">
        <f>IFERROR(VLOOKUP(C494,'Vulnerability Catalog'!A$3:C$79,2,FALSE),"")</f>
        <v/>
      </c>
      <c r="N494" s="13" t="e">
        <f>CONCATENATE(A494, VLOOKUP(B494,'TE Identification'!$A$3:$S$500, 15, FALSE))</f>
        <v>#N/A</v>
      </c>
    </row>
    <row r="495" spans="4:14" ht="63" customHeight="1" x14ac:dyDescent="0.25">
      <c r="D495" s="13" t="str">
        <f>IFERROR(VLOOKUP(C495,'Vulnerability Catalog'!A$3:C$79,2,FALSE),"")</f>
        <v/>
      </c>
      <c r="N495" s="13" t="e">
        <f>CONCATENATE(A495, VLOOKUP(B495,'TE Identification'!$A$3:$S$500, 15, FALSE))</f>
        <v>#N/A</v>
      </c>
    </row>
    <row r="496" spans="4:14" ht="63" customHeight="1" x14ac:dyDescent="0.25">
      <c r="D496" s="13" t="str">
        <f>IFERROR(VLOOKUP(C496,'Vulnerability Catalog'!A$3:C$79,2,FALSE),"")</f>
        <v/>
      </c>
      <c r="N496" s="13" t="e">
        <f>CONCATENATE(A496, VLOOKUP(B496,'TE Identification'!$A$3:$S$500, 15, FALSE))</f>
        <v>#N/A</v>
      </c>
    </row>
    <row r="497" spans="4:14" ht="63" customHeight="1" x14ac:dyDescent="0.25">
      <c r="D497" s="13" t="str">
        <f>IFERROR(VLOOKUP(C497,'Vulnerability Catalog'!A$3:C$79,2,FALSE),"")</f>
        <v/>
      </c>
      <c r="N497" s="13" t="e">
        <f>CONCATENATE(A497, VLOOKUP(B497,'TE Identification'!$A$3:$S$500, 15, FALSE))</f>
        <v>#N/A</v>
      </c>
    </row>
    <row r="498" spans="4:14" ht="63" customHeight="1" x14ac:dyDescent="0.25">
      <c r="D498" s="13" t="str">
        <f>IFERROR(VLOOKUP(C498,'Vulnerability Catalog'!A$3:C$79,2,FALSE),"")</f>
        <v/>
      </c>
      <c r="N498" s="13" t="e">
        <f>CONCATENATE(A498, VLOOKUP(B498,'TE Identification'!$A$3:$S$500, 15, FALSE))</f>
        <v>#N/A</v>
      </c>
    </row>
    <row r="499" spans="4:14" ht="63" customHeight="1" x14ac:dyDescent="0.25">
      <c r="D499" s="13" t="str">
        <f>IFERROR(VLOOKUP(C499,'Vulnerability Catalog'!A$3:C$79,2,FALSE),"")</f>
        <v/>
      </c>
      <c r="N499" s="13" t="e">
        <f>CONCATENATE(A499, VLOOKUP(B499,'TE Identification'!$A$3:$S$500, 15, FALSE))</f>
        <v>#N/A</v>
      </c>
    </row>
    <row r="500" spans="4:14" ht="63" customHeight="1" x14ac:dyDescent="0.25">
      <c r="D500" s="13" t="str">
        <f>IFERROR(VLOOKUP(C500,'Vulnerability Catalog'!A$3:C$79,2,FALSE),"")</f>
        <v/>
      </c>
      <c r="N500" s="13" t="e">
        <f>CONCATENATE(A500, VLOOKUP(B500,'TE Identification'!$A$3:$S$500, 15, FALSE))</f>
        <v>#N/A</v>
      </c>
    </row>
  </sheetData>
  <mergeCells count="1">
    <mergeCell ref="A1:E1"/>
  </mergeCells>
  <conditionalFormatting sqref="F3:F11">
    <cfRule type="beginsWith" dxfId="84" priority="1" operator="beginsWith" text="N/A">
      <formula>LEFT(F3,LEN("N/A"))="N/A"</formula>
    </cfRule>
    <cfRule type="endsWith" dxfId="83" priority="2" operator="endsWith" text=" N ">
      <formula>RIGHT(F3,LEN(" N "))=" N "</formula>
    </cfRule>
    <cfRule type="endsWith" dxfId="82" priority="3" operator="endsWith" text=" Y ">
      <formula>RIGHT(F3,LEN(" Y "))=" Y "</formula>
    </cfRule>
  </conditionalFormatting>
  <conditionalFormatting sqref="F21:F24">
    <cfRule type="beginsWith" dxfId="81" priority="94" operator="beginsWith" text="N/A">
      <formula>LEFT(F21,LEN("N/A"))="N/A"</formula>
    </cfRule>
    <cfRule type="endsWith" dxfId="80" priority="95" operator="endsWith" text=" N ">
      <formula>RIGHT(F21,LEN(" N "))=" N "</formula>
    </cfRule>
    <cfRule type="endsWith" dxfId="79" priority="96" operator="endsWith" text=" Y ">
      <formula>RIGHT(F21,LEN(" Y "))=" Y "</formula>
    </cfRule>
  </conditionalFormatting>
  <conditionalFormatting sqref="F26:F30">
    <cfRule type="beginsWith" dxfId="78" priority="79" operator="beginsWith" text="N/A">
      <formula>LEFT(F26,LEN("N/A"))="N/A"</formula>
    </cfRule>
    <cfRule type="endsWith" dxfId="77" priority="80" operator="endsWith" text=" N ">
      <formula>RIGHT(F26,LEN(" N "))=" N "</formula>
    </cfRule>
    <cfRule type="endsWith" dxfId="76" priority="81" operator="endsWith" text=" Y ">
      <formula>RIGHT(F26,LEN(" Y "))=" Y "</formula>
    </cfRule>
  </conditionalFormatting>
  <conditionalFormatting sqref="F35">
    <cfRule type="beginsWith" dxfId="75" priority="78" operator="beginsWith" text="N/A">
      <formula>LEFT(F35,LEN("N/A"))="N/A"</formula>
    </cfRule>
  </conditionalFormatting>
  <conditionalFormatting sqref="F37">
    <cfRule type="beginsWith" dxfId="74" priority="77" operator="beginsWith" text="N/A">
      <formula>LEFT(F37,LEN("N/A"))="N/A"</formula>
    </cfRule>
  </conditionalFormatting>
  <conditionalFormatting sqref="F39:F45">
    <cfRule type="endsWith" dxfId="73" priority="57" operator="endsWith" text=" N ">
      <formula>RIGHT(F39,LEN(" N "))=" N "</formula>
    </cfRule>
    <cfRule type="endsWith" dxfId="72" priority="58" operator="endsWith" text=" Y ">
      <formula>RIGHT(F39,LEN(" Y "))=" Y "</formula>
    </cfRule>
  </conditionalFormatting>
  <conditionalFormatting sqref="F39:F53">
    <cfRule type="beginsWith" dxfId="71" priority="31" operator="beginsWith" text="N/A">
      <formula>LEFT(F39,LEN("N/A"))="N/A"</formula>
    </cfRule>
  </conditionalFormatting>
  <conditionalFormatting sqref="F47:F53">
    <cfRule type="endsWith" dxfId="70" priority="32" operator="endsWith" text=" N ">
      <formula>RIGHT(F47,LEN(" N "))=" N "</formula>
    </cfRule>
    <cfRule type="endsWith" dxfId="69" priority="33" operator="endsWith" text=" Y ">
      <formula>RIGHT(F47,LEN(" Y "))=" Y "</formula>
    </cfRule>
  </conditionalFormatting>
  <conditionalFormatting sqref="F67:F68">
    <cfRule type="beginsWith" dxfId="68" priority="25" operator="beginsWith" text="N/A">
      <formula>LEFT(F67,LEN("N/A"))="N/A"</formula>
    </cfRule>
    <cfRule type="endsWith" dxfId="67" priority="26" operator="endsWith" text=" N ">
      <formula>RIGHT(F67,LEN(" N "))=" N "</formula>
    </cfRule>
    <cfRule type="endsWith" dxfId="66" priority="27" operator="endsWith" text=" Y ">
      <formula>RIGHT(F67,LEN(" Y "))=" Y "</formula>
    </cfRule>
  </conditionalFormatting>
  <conditionalFormatting sqref="F70:F71">
    <cfRule type="beginsWith" dxfId="65" priority="19" operator="beginsWith" text="N/A">
      <formula>LEFT(F70,LEN("N/A"))="N/A"</formula>
    </cfRule>
    <cfRule type="endsWith" dxfId="64" priority="20" operator="endsWith" text=" N ">
      <formula>RIGHT(F70,LEN(" N "))=" N "</formula>
    </cfRule>
    <cfRule type="endsWith" dxfId="63" priority="21" operator="endsWith" text=" Y ">
      <formula>RIGHT(F70,LEN(" Y "))=" Y "</formula>
    </cfRule>
  </conditionalFormatting>
  <conditionalFormatting sqref="F73:F77">
    <cfRule type="beginsWith" dxfId="62" priority="4" operator="beginsWith" text="N/A">
      <formula>LEFT(F73,LEN("N/A"))="N/A"</formula>
    </cfRule>
    <cfRule type="endsWith" dxfId="61" priority="5" operator="endsWith" text=" N ">
      <formula>RIGHT(F73,LEN(" N "))=" N "</formula>
    </cfRule>
    <cfRule type="endsWith" dxfId="60" priority="6" operator="endsWith" text=" Y ">
      <formula>RIGHT(F73,LEN(" Y "))=" Y "</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D1D50FE3-C693-4671-A11B-423D2C4D9031}">
          <x14:formula1>
            <xm:f>'TE Identification'!$A$3:$A$500</xm:f>
          </x14:formula1>
          <xm:sqref>B85:B500 B27 B38:B39 B50:B53 B64 B66:B69 B75:B76 B78 B81:B83 B7 B9</xm:sqref>
        </x14:dataValidation>
        <x14:dataValidation type="list" allowBlank="1" showInputMessage="1" showErrorMessage="1" xr:uid="{9CA6A31D-9EE0-484D-ADEA-3D8678BB1F80}">
          <x14:formula1>
            <xm:f>'Vulnerability Catalog'!$A$3:$A$79</xm:f>
          </x14:formula1>
          <xm:sqref>C7:C500</xm:sqref>
        </x14:dataValidation>
        <x14:dataValidation type="list" allowBlank="1" showInputMessage="1" showErrorMessage="1" xr:uid="{B18A087C-1507-4C84-BC1B-7A4A9CB4A18D}">
          <x14:formula1>
            <xm:f>Scales!$A$20:$A$24</xm:f>
          </x14:formula1>
          <xm:sqref>E13:E500 E7:E8</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55D29-3877-4FB6-BB46-F889DEBF683F}">
  <sheetPr codeName="Sheet11"/>
  <dimension ref="A1:P500"/>
  <sheetViews>
    <sheetView zoomScale="85" zoomScaleNormal="85" workbookViewId="0">
      <selection activeCell="D12" sqref="D12"/>
    </sheetView>
  </sheetViews>
  <sheetFormatPr defaultRowHeight="65.25" customHeight="1" x14ac:dyDescent="0.25"/>
  <cols>
    <col min="1" max="1" width="15.42578125" style="32" customWidth="1"/>
    <col min="2" max="2" width="30.140625" style="32" customWidth="1"/>
    <col min="3" max="3" width="23.140625" style="32" customWidth="1"/>
    <col min="4" max="4" width="64.85546875" style="13" customWidth="1"/>
    <col min="5" max="5" width="23.140625" style="32" customWidth="1"/>
    <col min="6" max="6" width="24.140625" style="32" customWidth="1"/>
    <col min="7" max="13" width="9.140625" style="32"/>
    <col min="14" max="14" width="0" style="32" hidden="1" customWidth="1"/>
    <col min="15" max="15" width="42.28515625" style="32" hidden="1" customWidth="1"/>
    <col min="16" max="16" width="9.140625" style="32" hidden="1" customWidth="1"/>
    <col min="17" max="18" width="0" style="32" hidden="1" customWidth="1"/>
    <col min="19" max="16384" width="9.140625" style="32"/>
  </cols>
  <sheetData>
    <row r="1" spans="1:15" ht="15" x14ac:dyDescent="0.25">
      <c r="A1" s="144" t="s">
        <v>689</v>
      </c>
      <c r="B1" s="144"/>
      <c r="C1" s="144"/>
      <c r="D1" s="144"/>
      <c r="E1" s="144"/>
      <c r="F1" s="144"/>
    </row>
    <row r="2" spans="1:15" ht="32.25" customHeight="1" x14ac:dyDescent="0.25">
      <c r="A2" s="98" t="s">
        <v>1139</v>
      </c>
      <c r="B2" s="98" t="s">
        <v>1140</v>
      </c>
      <c r="C2" s="28" t="s">
        <v>544</v>
      </c>
      <c r="D2" s="97" t="s">
        <v>692</v>
      </c>
      <c r="E2" s="97" t="s">
        <v>691</v>
      </c>
      <c r="F2" s="27" t="s">
        <v>690</v>
      </c>
    </row>
    <row r="3" spans="1:15" ht="65.25" customHeight="1" x14ac:dyDescent="0.25">
      <c r="A3" s="32" t="s">
        <v>1190</v>
      </c>
      <c r="B3" s="32" t="s">
        <v>1163</v>
      </c>
      <c r="C3" s="32" t="s">
        <v>563</v>
      </c>
      <c r="D3" s="13" t="s">
        <v>1513</v>
      </c>
      <c r="E3" s="32" t="s">
        <v>1491</v>
      </c>
      <c r="F3" s="32" t="s">
        <v>571</v>
      </c>
      <c r="O3" s="32" t="str">
        <f>CONCATENATE(A3, VLOOKUP(B3,'V Identification'!$A$3:$R$500, 14, FALSE))</f>
        <v>IID1.VPID1.TEID1.TSID3.</v>
      </c>
    </row>
    <row r="4" spans="1:15" ht="65.25" customHeight="1" x14ac:dyDescent="0.25">
      <c r="A4" s="32" t="s">
        <v>1193</v>
      </c>
      <c r="B4" s="32" t="s">
        <v>1164</v>
      </c>
      <c r="C4" s="32" t="s">
        <v>562</v>
      </c>
      <c r="D4" s="13" t="s">
        <v>1514</v>
      </c>
      <c r="E4" s="32" t="s">
        <v>1491</v>
      </c>
      <c r="F4" s="32" t="s">
        <v>577</v>
      </c>
      <c r="O4" s="32" t="str">
        <f>CONCATENATE(A4, VLOOKUP(B4,'V Identification'!$A$3:$R$500, 14, FALSE))</f>
        <v>IID2.VPID2.TEID2.TSID3.</v>
      </c>
    </row>
    <row r="5" spans="1:15" ht="65.25" customHeight="1" x14ac:dyDescent="0.25">
      <c r="A5" s="32" t="s">
        <v>1195</v>
      </c>
      <c r="B5" s="32" t="s">
        <v>1165</v>
      </c>
      <c r="C5" s="32" t="s">
        <v>563</v>
      </c>
      <c r="D5" s="13" t="s">
        <v>1516</v>
      </c>
      <c r="E5" s="32" t="s">
        <v>1242</v>
      </c>
      <c r="F5" s="32" t="s">
        <v>574</v>
      </c>
      <c r="O5" s="32" t="str">
        <f>CONCATENATE(A5, VLOOKUP(B5,'V Identification'!$A$3:$R$500, 14, FALSE))</f>
        <v>IID3.VPID3.TEID3.TSID3.</v>
      </c>
    </row>
    <row r="6" spans="1:15" ht="65.25" customHeight="1" x14ac:dyDescent="0.25">
      <c r="A6" s="32" t="s">
        <v>1197</v>
      </c>
      <c r="B6" s="32" t="s">
        <v>1166</v>
      </c>
      <c r="C6" s="32" t="s">
        <v>563</v>
      </c>
      <c r="D6" s="13" t="s">
        <v>1468</v>
      </c>
      <c r="E6" s="32" t="s">
        <v>1517</v>
      </c>
      <c r="F6" s="32" t="s">
        <v>574</v>
      </c>
      <c r="O6" s="32" t="str">
        <f>CONCATENATE(A6, VLOOKUP(B6,'V Identification'!$A$3:$R$500, 14, FALSE))</f>
        <v>IID4.VPID4.TEID4.TSID4.</v>
      </c>
    </row>
    <row r="7" spans="1:15" ht="65.25" customHeight="1" x14ac:dyDescent="0.25">
      <c r="A7" s="32" t="s">
        <v>1199</v>
      </c>
      <c r="B7" s="32" t="s">
        <v>1167</v>
      </c>
      <c r="C7" s="32" t="s">
        <v>563</v>
      </c>
      <c r="D7" s="13" t="s">
        <v>1469</v>
      </c>
      <c r="E7" s="32" t="s">
        <v>1517</v>
      </c>
      <c r="F7" s="32" t="s">
        <v>580</v>
      </c>
      <c r="O7" s="32" t="str">
        <f>CONCATENATE(A7, VLOOKUP(B7,'V Identification'!$A$3:$R$500, 14, FALSE))</f>
        <v>IID5.VPID5.TEID5.TSID6.</v>
      </c>
    </row>
    <row r="8" spans="1:15" ht="65.25" customHeight="1" x14ac:dyDescent="0.25">
      <c r="A8" s="32" t="s">
        <v>1203</v>
      </c>
      <c r="B8" s="32" t="s">
        <v>1168</v>
      </c>
      <c r="C8" s="32" t="s">
        <v>563</v>
      </c>
      <c r="D8" s="13" t="s">
        <v>1471</v>
      </c>
      <c r="E8" s="32" t="s">
        <v>1244</v>
      </c>
      <c r="F8" s="32" t="s">
        <v>580</v>
      </c>
      <c r="O8" s="32" t="str">
        <f>CONCATENATE(A8, VLOOKUP(B8,'V Identification'!$A$3:$R$500, 14, FALSE))</f>
        <v>IID6.VPID6.TEID6.TSID3.</v>
      </c>
    </row>
    <row r="9" spans="1:15" ht="65.25" customHeight="1" x14ac:dyDescent="0.25">
      <c r="A9" s="32" t="s">
        <v>1205</v>
      </c>
      <c r="B9" s="32" t="s">
        <v>1169</v>
      </c>
      <c r="C9" s="32" t="s">
        <v>563</v>
      </c>
      <c r="D9" s="13" t="s">
        <v>1472</v>
      </c>
      <c r="E9" s="32" t="s">
        <v>1242</v>
      </c>
      <c r="F9" s="32" t="s">
        <v>571</v>
      </c>
      <c r="O9" s="32" t="str">
        <f>CONCATENATE(A9, VLOOKUP(B9,'V Identification'!$A$3:$R$500, 14, FALSE))</f>
        <v>IID7.VPID7.TEID7.TSID3.</v>
      </c>
    </row>
    <row r="10" spans="1:15" ht="65.25" customHeight="1" x14ac:dyDescent="0.25">
      <c r="A10" s="32" t="s">
        <v>1206</v>
      </c>
      <c r="B10" s="32" t="s">
        <v>1170</v>
      </c>
      <c r="C10" s="32" t="s">
        <v>563</v>
      </c>
      <c r="D10" s="13" t="s">
        <v>1522</v>
      </c>
      <c r="E10" s="32" t="s">
        <v>1192</v>
      </c>
      <c r="F10" s="32" t="s">
        <v>571</v>
      </c>
      <c r="O10" s="32" t="str">
        <f>CONCATENATE(A10, VLOOKUP(B10,'V Identification'!$A$3:$R$500, 14, FALSE))</f>
        <v>IID8.VPID8.TEID8.TSID4.</v>
      </c>
    </row>
    <row r="11" spans="1:15" ht="65.25" customHeight="1" x14ac:dyDescent="0.25">
      <c r="A11" s="32" t="s">
        <v>1207</v>
      </c>
      <c r="O11" s="32" t="e">
        <f>CONCATENATE(A11, VLOOKUP(B11,'V Identification'!$A$3:$R$500, 14, FALSE))</f>
        <v>#N/A</v>
      </c>
    </row>
    <row r="12" spans="1:15" ht="65.25" customHeight="1" x14ac:dyDescent="0.25">
      <c r="A12" s="32" t="s">
        <v>1208</v>
      </c>
      <c r="O12" s="32" t="e">
        <f>CONCATENATE(A12, VLOOKUP(B12,'V Identification'!$A$3:$R$500, 14, FALSE))</f>
        <v>#N/A</v>
      </c>
    </row>
    <row r="13" spans="1:15" ht="65.25" customHeight="1" x14ac:dyDescent="0.25">
      <c r="A13" s="32" t="s">
        <v>1217</v>
      </c>
      <c r="B13" s="13"/>
      <c r="O13" s="32" t="e">
        <f>CONCATENATE(A13, VLOOKUP(B13,'V Identification'!$A$3:$R$500, 14, FALSE))</f>
        <v>#N/A</v>
      </c>
    </row>
    <row r="14" spans="1:15" ht="65.25" customHeight="1" x14ac:dyDescent="0.25">
      <c r="A14" s="32" t="s">
        <v>1218</v>
      </c>
      <c r="B14" s="13"/>
      <c r="O14" s="32" t="e">
        <f>CONCATENATE(A14, VLOOKUP(B14,'V Identification'!$A$3:$R$500, 14, FALSE))</f>
        <v>#N/A</v>
      </c>
    </row>
    <row r="15" spans="1:15" ht="65.25" customHeight="1" x14ac:dyDescent="0.25">
      <c r="A15" s="32" t="s">
        <v>1219</v>
      </c>
      <c r="B15" s="13"/>
      <c r="O15" s="32" t="e">
        <f>CONCATENATE(A15, VLOOKUP(B15,'V Identification'!$A$3:$R$500, 14, FALSE))</f>
        <v>#N/A</v>
      </c>
    </row>
    <row r="16" spans="1:15" ht="65.25" customHeight="1" x14ac:dyDescent="0.25">
      <c r="A16" s="32" t="s">
        <v>1220</v>
      </c>
      <c r="B16" s="13"/>
      <c r="O16" s="32" t="e">
        <f>CONCATENATE(A16, VLOOKUP(B16,'V Identification'!$A$3:$R$500, 14, FALSE))</f>
        <v>#N/A</v>
      </c>
    </row>
    <row r="17" spans="1:15" ht="65.25" customHeight="1" x14ac:dyDescent="0.25">
      <c r="A17" s="32" t="s">
        <v>1221</v>
      </c>
      <c r="B17" s="13"/>
      <c r="O17" s="32" t="e">
        <f>CONCATENATE(A17, VLOOKUP(B17,'V Identification'!$A$3:$R$500, 14, FALSE))</f>
        <v>#N/A</v>
      </c>
    </row>
    <row r="18" spans="1:15" ht="65.25" customHeight="1" x14ac:dyDescent="0.25">
      <c r="A18" s="32" t="s">
        <v>1222</v>
      </c>
      <c r="B18" s="13"/>
      <c r="O18" s="32" t="e">
        <f>CONCATENATE(A18, VLOOKUP(B18,'V Identification'!$A$3:$R$500, 14, FALSE))</f>
        <v>#N/A</v>
      </c>
    </row>
    <row r="19" spans="1:15" ht="65.25" customHeight="1" x14ac:dyDescent="0.25">
      <c r="A19" s="32" t="s">
        <v>1223</v>
      </c>
      <c r="B19" s="13"/>
      <c r="O19" s="32" t="e">
        <f>CONCATENATE(A19, VLOOKUP(B19,'V Identification'!$A$3:$R$500, 14, FALSE))</f>
        <v>#N/A</v>
      </c>
    </row>
    <row r="20" spans="1:15" ht="65.25" customHeight="1" x14ac:dyDescent="0.25">
      <c r="A20" s="32" t="s">
        <v>1224</v>
      </c>
      <c r="B20" s="13"/>
      <c r="O20" s="32" t="e">
        <f>CONCATENATE(A20, VLOOKUP(B20,'V Identification'!$A$3:$R$500, 14, FALSE))</f>
        <v>#N/A</v>
      </c>
    </row>
    <row r="21" spans="1:15" ht="65.25" customHeight="1" x14ac:dyDescent="0.25">
      <c r="A21" s="32" t="s">
        <v>1225</v>
      </c>
      <c r="B21" s="13"/>
      <c r="O21" s="32" t="e">
        <f>CONCATENATE(A21, VLOOKUP(B21,'V Identification'!$A$3:$R$500, 14, FALSE))</f>
        <v>#N/A</v>
      </c>
    </row>
    <row r="22" spans="1:15" ht="65.25" customHeight="1" x14ac:dyDescent="0.25">
      <c r="A22" s="32" t="s">
        <v>1226</v>
      </c>
      <c r="B22" s="13"/>
      <c r="O22" s="32" t="e">
        <f>CONCATENATE(A22, VLOOKUP(B22,'V Identification'!$A$3:$R$500, 14, FALSE))</f>
        <v>#N/A</v>
      </c>
    </row>
    <row r="23" spans="1:15" ht="65.25" customHeight="1" x14ac:dyDescent="0.25">
      <c r="A23" s="32" t="s">
        <v>1233</v>
      </c>
      <c r="B23" s="13"/>
      <c r="O23" s="32" t="e">
        <f>CONCATENATE(A23, VLOOKUP(B23,'V Identification'!$A$3:$R$500, 14, FALSE))</f>
        <v>#N/A</v>
      </c>
    </row>
    <row r="24" spans="1:15" ht="65.25" customHeight="1" x14ac:dyDescent="0.25">
      <c r="A24" s="32" t="s">
        <v>1234</v>
      </c>
      <c r="B24" s="13"/>
      <c r="O24" s="32" t="e">
        <f>CONCATENATE(A24, VLOOKUP(B24,'V Identification'!$A$3:$R$500, 14, FALSE))</f>
        <v>#N/A</v>
      </c>
    </row>
    <row r="25" spans="1:15" ht="65.25" customHeight="1" x14ac:dyDescent="0.25">
      <c r="A25" s="32" t="s">
        <v>1235</v>
      </c>
      <c r="B25" s="13"/>
      <c r="O25" s="32" t="e">
        <f>CONCATENATE(A25, VLOOKUP(B25,'V Identification'!$A$3:$R$500, 14, FALSE))</f>
        <v>#N/A</v>
      </c>
    </row>
    <row r="26" spans="1:15" ht="65.25" customHeight="1" x14ac:dyDescent="0.25">
      <c r="A26" s="32" t="s">
        <v>1270</v>
      </c>
      <c r="B26" s="13"/>
      <c r="O26" s="32" t="e">
        <f>CONCATENATE(A26, VLOOKUP(B26,'V Identification'!$A$3:$R$500, 14, FALSE))</f>
        <v>#N/A</v>
      </c>
    </row>
    <row r="27" spans="1:15" ht="65.25" customHeight="1" x14ac:dyDescent="0.25">
      <c r="A27" s="32" t="s">
        <v>1271</v>
      </c>
      <c r="B27" s="13"/>
      <c r="O27" s="32" t="e">
        <f>CONCATENATE(A27, VLOOKUP(B27,'V Identification'!$A$3:$R$500, 14, FALSE))</f>
        <v>#N/A</v>
      </c>
    </row>
    <row r="28" spans="1:15" ht="65.25" customHeight="1" x14ac:dyDescent="0.25">
      <c r="A28" s="32" t="s">
        <v>1272</v>
      </c>
      <c r="B28" s="13"/>
      <c r="O28" s="32" t="e">
        <f>CONCATENATE(A28, VLOOKUP(B28,'V Identification'!$A$3:$R$500, 14, FALSE))</f>
        <v>#N/A</v>
      </c>
    </row>
    <row r="29" spans="1:15" ht="65.25" customHeight="1" x14ac:dyDescent="0.25">
      <c r="A29" s="32" t="s">
        <v>1273</v>
      </c>
      <c r="B29" s="13"/>
      <c r="O29" s="32" t="e">
        <f>CONCATENATE(A29, VLOOKUP(B29,'V Identification'!$A$3:$R$500, 14, FALSE))</f>
        <v>#N/A</v>
      </c>
    </row>
    <row r="30" spans="1:15" ht="65.25" customHeight="1" x14ac:dyDescent="0.25">
      <c r="A30" s="32" t="s">
        <v>1274</v>
      </c>
      <c r="B30" s="13"/>
      <c r="O30" s="32" t="e">
        <f>CONCATENATE(A30, VLOOKUP(B30,'V Identification'!$A$3:$R$500, 14, FALSE))</f>
        <v>#N/A</v>
      </c>
    </row>
    <row r="31" spans="1:15" ht="65.25" customHeight="1" x14ac:dyDescent="0.25">
      <c r="A31" s="32" t="s">
        <v>1275</v>
      </c>
      <c r="B31" s="13"/>
      <c r="O31" s="32" t="e">
        <f>CONCATENATE(A31, VLOOKUP(B31,'V Identification'!$A$3:$R$500, 14, FALSE))</f>
        <v>#N/A</v>
      </c>
    </row>
    <row r="32" spans="1:15" ht="65.25" customHeight="1" x14ac:dyDescent="0.25">
      <c r="A32" s="32" t="s">
        <v>1276</v>
      </c>
      <c r="B32" s="13"/>
      <c r="O32" s="32" t="e">
        <f>CONCATENATE(A32, VLOOKUP(B32,'V Identification'!$A$3:$R$500, 14, FALSE))</f>
        <v>#N/A</v>
      </c>
    </row>
    <row r="33" spans="1:15" ht="65.25" customHeight="1" x14ac:dyDescent="0.25">
      <c r="A33" s="32" t="s">
        <v>1277</v>
      </c>
      <c r="B33" s="13"/>
      <c r="O33" s="32" t="e">
        <f>CONCATENATE(A33, VLOOKUP(B33,'V Identification'!$A$3:$R$500, 14, FALSE))</f>
        <v>#N/A</v>
      </c>
    </row>
    <row r="34" spans="1:15" ht="65.25" customHeight="1" x14ac:dyDescent="0.25">
      <c r="A34" s="32" t="s">
        <v>1278</v>
      </c>
      <c r="B34" s="13"/>
      <c r="O34" s="32" t="e">
        <f>CONCATENATE(A34, VLOOKUP(B34,'V Identification'!$A$3:$R$500, 14, FALSE))</f>
        <v>#N/A</v>
      </c>
    </row>
    <row r="35" spans="1:15" ht="65.25" customHeight="1" x14ac:dyDescent="0.25">
      <c r="A35" s="32" t="s">
        <v>1279</v>
      </c>
      <c r="B35" s="13"/>
      <c r="O35" s="32" t="e">
        <f>CONCATENATE(A35, VLOOKUP(B35,'V Identification'!$A$3:$R$500, 14, FALSE))</f>
        <v>#N/A</v>
      </c>
    </row>
    <row r="36" spans="1:15" ht="65.25" customHeight="1" x14ac:dyDescent="0.25">
      <c r="A36" s="32" t="s">
        <v>1280</v>
      </c>
      <c r="B36" s="13"/>
      <c r="O36" s="32" t="e">
        <f>CONCATENATE(A36, VLOOKUP(B36,'V Identification'!$A$3:$R$500, 14, FALSE))</f>
        <v>#N/A</v>
      </c>
    </row>
    <row r="37" spans="1:15" ht="65.25" customHeight="1" x14ac:dyDescent="0.25">
      <c r="A37" s="32" t="s">
        <v>1281</v>
      </c>
      <c r="B37" s="13"/>
      <c r="O37" s="32" t="e">
        <f>CONCATENATE(A37, VLOOKUP(B37,'V Identification'!$A$3:$R$500, 14, FALSE))</f>
        <v>#N/A</v>
      </c>
    </row>
    <row r="38" spans="1:15" ht="65.25" customHeight="1" x14ac:dyDescent="0.25">
      <c r="A38" s="32" t="s">
        <v>1282</v>
      </c>
      <c r="B38" s="13"/>
      <c r="O38" s="32" t="e">
        <f>CONCATENATE(A38, VLOOKUP(B38,'V Identification'!$A$3:$R$500, 14, FALSE))</f>
        <v>#N/A</v>
      </c>
    </row>
    <row r="39" spans="1:15" ht="65.25" customHeight="1" x14ac:dyDescent="0.25">
      <c r="A39" s="32" t="s">
        <v>1283</v>
      </c>
      <c r="B39" s="13"/>
      <c r="O39" s="32" t="e">
        <f>CONCATENATE(A39, VLOOKUP(B39,'V Identification'!$A$3:$R$500, 14, FALSE))</f>
        <v>#N/A</v>
      </c>
    </row>
    <row r="40" spans="1:15" ht="65.25" customHeight="1" x14ac:dyDescent="0.25">
      <c r="A40" s="32" t="s">
        <v>1284</v>
      </c>
      <c r="B40" s="13"/>
      <c r="O40" s="32" t="e">
        <f>CONCATENATE(A40, VLOOKUP(B40,'V Identification'!$A$3:$R$500, 14, FALSE))</f>
        <v>#N/A</v>
      </c>
    </row>
    <row r="41" spans="1:15" ht="65.25" customHeight="1" x14ac:dyDescent="0.25">
      <c r="A41" s="32" t="s">
        <v>1285</v>
      </c>
      <c r="B41" s="13"/>
      <c r="O41" s="32" t="e">
        <f>CONCATENATE(A41, VLOOKUP(B41,'V Identification'!$A$3:$R$500, 14, FALSE))</f>
        <v>#N/A</v>
      </c>
    </row>
    <row r="42" spans="1:15" ht="65.25" customHeight="1" x14ac:dyDescent="0.25">
      <c r="A42" s="32" t="s">
        <v>1286</v>
      </c>
      <c r="B42" s="13"/>
      <c r="O42" s="32" t="e">
        <f>CONCATENATE(A42, VLOOKUP(B42,'V Identification'!$A$3:$R$500, 14, FALSE))</f>
        <v>#N/A</v>
      </c>
    </row>
    <row r="43" spans="1:15" ht="65.25" customHeight="1" x14ac:dyDescent="0.25">
      <c r="A43" s="32" t="s">
        <v>1287</v>
      </c>
      <c r="B43" s="13"/>
      <c r="O43" s="32" t="e">
        <f>CONCATENATE(A43, VLOOKUP(B43,'V Identification'!$A$3:$R$500, 14, FALSE))</f>
        <v>#N/A</v>
      </c>
    </row>
    <row r="44" spans="1:15" ht="65.25" customHeight="1" x14ac:dyDescent="0.25">
      <c r="A44" s="32" t="s">
        <v>1339</v>
      </c>
      <c r="B44" s="13"/>
      <c r="O44" s="32" t="e">
        <f>CONCATENATE(A44, VLOOKUP(B44,'V Identification'!$A$3:$R$500, 14, FALSE))</f>
        <v>#N/A</v>
      </c>
    </row>
    <row r="45" spans="1:15" ht="65.25" customHeight="1" x14ac:dyDescent="0.25">
      <c r="A45" s="32" t="s">
        <v>1340</v>
      </c>
      <c r="B45" s="13"/>
      <c r="O45" s="32" t="e">
        <f>CONCATENATE(A45, VLOOKUP(B45,'V Identification'!$A$3:$R$500, 14, FALSE))</f>
        <v>#N/A</v>
      </c>
    </row>
    <row r="46" spans="1:15" ht="65.25" customHeight="1" x14ac:dyDescent="0.25">
      <c r="A46" s="32" t="s">
        <v>1341</v>
      </c>
      <c r="B46" s="13"/>
      <c r="O46" s="32" t="e">
        <f>CONCATENATE(A46, VLOOKUP(B46,'V Identification'!$A$3:$R$500, 14, FALSE))</f>
        <v>#N/A</v>
      </c>
    </row>
    <row r="47" spans="1:15" ht="65.25" customHeight="1" x14ac:dyDescent="0.25">
      <c r="A47" s="32" t="s">
        <v>1342</v>
      </c>
      <c r="B47" s="13"/>
      <c r="O47" s="32" t="e">
        <f>CONCATENATE(A47, VLOOKUP(B47,'V Identification'!$A$3:$R$500, 14, FALSE))</f>
        <v>#N/A</v>
      </c>
    </row>
    <row r="48" spans="1:15" ht="65.25" customHeight="1" x14ac:dyDescent="0.25">
      <c r="A48" s="32" t="s">
        <v>1343</v>
      </c>
      <c r="B48" s="13"/>
      <c r="O48" s="32" t="e">
        <f>CONCATENATE(A48, VLOOKUP(B48,'V Identification'!$A$3:$R$500, 14, FALSE))</f>
        <v>#N/A</v>
      </c>
    </row>
    <row r="49" spans="1:15" ht="65.25" customHeight="1" x14ac:dyDescent="0.25">
      <c r="A49" s="32" t="s">
        <v>1344</v>
      </c>
      <c r="B49" s="13"/>
      <c r="O49" s="32" t="e">
        <f>CONCATENATE(A49, VLOOKUP(B49,'V Identification'!$A$3:$R$500, 14, FALSE))</f>
        <v>#N/A</v>
      </c>
    </row>
    <row r="50" spans="1:15" ht="65.25" customHeight="1" x14ac:dyDescent="0.25">
      <c r="A50" s="32" t="s">
        <v>1345</v>
      </c>
      <c r="B50" s="13"/>
      <c r="O50" s="32" t="e">
        <f>CONCATENATE(A50, VLOOKUP(B50,'V Identification'!$A$3:$R$500, 14, FALSE))</f>
        <v>#N/A</v>
      </c>
    </row>
    <row r="51" spans="1:15" ht="65.25" customHeight="1" x14ac:dyDescent="0.25">
      <c r="A51" s="32" t="s">
        <v>1346</v>
      </c>
      <c r="B51" s="13"/>
      <c r="O51" s="32" t="e">
        <f>CONCATENATE(A51, VLOOKUP(B51,'V Identification'!$A$3:$R$500, 14, FALSE))</f>
        <v>#N/A</v>
      </c>
    </row>
    <row r="52" spans="1:15" ht="65.25" customHeight="1" x14ac:dyDescent="0.25">
      <c r="A52" s="32" t="s">
        <v>1347</v>
      </c>
      <c r="B52" s="13"/>
      <c r="O52" s="32" t="e">
        <f>CONCATENATE(A52, VLOOKUP(B52,'V Identification'!$A$3:$R$500, 14, FALSE))</f>
        <v>#N/A</v>
      </c>
    </row>
    <row r="53" spans="1:15" ht="65.25" customHeight="1" x14ac:dyDescent="0.25">
      <c r="A53" s="32" t="s">
        <v>1348</v>
      </c>
      <c r="B53" s="13"/>
      <c r="E53" s="13"/>
      <c r="O53" s="32" t="e">
        <f>CONCATENATE(A53, VLOOKUP(B53,'V Identification'!$A$3:$R$500, 14, FALSE))</f>
        <v>#N/A</v>
      </c>
    </row>
    <row r="54" spans="1:15" ht="65.25" customHeight="1" x14ac:dyDescent="0.25">
      <c r="A54" s="32" t="s">
        <v>1349</v>
      </c>
      <c r="B54" s="13"/>
      <c r="E54" s="13"/>
      <c r="O54" s="32" t="e">
        <f>CONCATENATE(A54, VLOOKUP(B54,'V Identification'!$A$3:$R$500, 14, FALSE))</f>
        <v>#N/A</v>
      </c>
    </row>
    <row r="55" spans="1:15" ht="65.25" customHeight="1" x14ac:dyDescent="0.25">
      <c r="A55" s="32" t="s">
        <v>1350</v>
      </c>
      <c r="B55" s="13"/>
      <c r="E55" s="13"/>
      <c r="O55" s="32" t="e">
        <f>CONCATENATE(A55, VLOOKUP(B55,'V Identification'!$A$3:$R$500, 14, FALSE))</f>
        <v>#N/A</v>
      </c>
    </row>
    <row r="56" spans="1:15" ht="65.25" customHeight="1" x14ac:dyDescent="0.25">
      <c r="A56" s="32" t="s">
        <v>1351</v>
      </c>
      <c r="B56" s="13"/>
      <c r="E56" s="13"/>
      <c r="O56" s="32" t="e">
        <f>CONCATENATE(A56, VLOOKUP(B56,'V Identification'!$A$3:$R$500, 14, FALSE))</f>
        <v>#N/A</v>
      </c>
    </row>
    <row r="57" spans="1:15" ht="65.25" customHeight="1" x14ac:dyDescent="0.25">
      <c r="A57" s="32" t="s">
        <v>1352</v>
      </c>
      <c r="B57" s="13"/>
      <c r="E57" s="13"/>
      <c r="O57" s="32" t="e">
        <f>CONCATENATE(A57, VLOOKUP(B57,'V Identification'!$A$3:$R$500, 14, FALSE))</f>
        <v>#N/A</v>
      </c>
    </row>
    <row r="58" spans="1:15" ht="65.25" customHeight="1" x14ac:dyDescent="0.25">
      <c r="A58" s="32" t="s">
        <v>1353</v>
      </c>
      <c r="B58" s="13"/>
      <c r="E58" s="13"/>
      <c r="O58" s="32" t="e">
        <f>CONCATENATE(A58, VLOOKUP(B58,'V Identification'!$A$3:$R$500, 14, FALSE))</f>
        <v>#N/A</v>
      </c>
    </row>
    <row r="59" spans="1:15" ht="65.25" customHeight="1" x14ac:dyDescent="0.25">
      <c r="A59" s="32" t="s">
        <v>1354</v>
      </c>
      <c r="B59" s="13"/>
      <c r="E59" s="13"/>
      <c r="O59" s="32" t="e">
        <f>CONCATENATE(A59, VLOOKUP(B59,'V Identification'!$A$3:$R$500, 14, FALSE))</f>
        <v>#N/A</v>
      </c>
    </row>
    <row r="60" spans="1:15" ht="65.25" customHeight="1" x14ac:dyDescent="0.25">
      <c r="A60" s="32" t="s">
        <v>1355</v>
      </c>
      <c r="B60" s="13"/>
      <c r="E60" s="13"/>
      <c r="O60" s="32" t="e">
        <f>CONCATENATE(A60, VLOOKUP(B60,'V Identification'!$A$3:$R$500, 14, FALSE))</f>
        <v>#N/A</v>
      </c>
    </row>
    <row r="61" spans="1:15" ht="65.25" customHeight="1" x14ac:dyDescent="0.25">
      <c r="A61" s="32" t="s">
        <v>1356</v>
      </c>
      <c r="B61" s="13"/>
      <c r="E61" s="13"/>
      <c r="O61" s="32" t="e">
        <f>CONCATENATE(A61, VLOOKUP(B61,'V Identification'!$A$3:$R$500, 14, FALSE))</f>
        <v>#N/A</v>
      </c>
    </row>
    <row r="62" spans="1:15" ht="65.25" customHeight="1" x14ac:dyDescent="0.25">
      <c r="A62" s="32" t="s">
        <v>1357</v>
      </c>
      <c r="B62" s="13"/>
      <c r="E62" s="13"/>
      <c r="O62" s="32" t="e">
        <f>CONCATENATE(A62, VLOOKUP(B62,'V Identification'!$A$3:$R$500, 14, FALSE))</f>
        <v>#N/A</v>
      </c>
    </row>
    <row r="63" spans="1:15" ht="65.25" customHeight="1" x14ac:dyDescent="0.25">
      <c r="A63" s="32" t="s">
        <v>1358</v>
      </c>
      <c r="B63" s="13"/>
      <c r="E63" s="13"/>
      <c r="O63" s="32" t="e">
        <f>CONCATENATE(A63, VLOOKUP(B63,'V Identification'!$A$3:$R$500, 14, FALSE))</f>
        <v>#N/A</v>
      </c>
    </row>
    <row r="64" spans="1:15" ht="65.25" customHeight="1" x14ac:dyDescent="0.25">
      <c r="A64" s="32" t="s">
        <v>1359</v>
      </c>
      <c r="B64" s="13"/>
      <c r="E64" s="13"/>
      <c r="O64" s="32" t="e">
        <f>CONCATENATE(A64, VLOOKUP(B64,'V Identification'!$A$3:$R$500, 14, FALSE))</f>
        <v>#N/A</v>
      </c>
    </row>
    <row r="65" spans="1:15" ht="65.25" customHeight="1" x14ac:dyDescent="0.25">
      <c r="A65" s="32" t="s">
        <v>1360</v>
      </c>
      <c r="B65" s="13"/>
      <c r="E65" s="13"/>
      <c r="O65" s="32" t="e">
        <f>CONCATENATE(A65, VLOOKUP(B65,'V Identification'!$A$3:$R$500, 14, FALSE))</f>
        <v>#N/A</v>
      </c>
    </row>
    <row r="66" spans="1:15" ht="65.25" customHeight="1" x14ac:dyDescent="0.25">
      <c r="A66" s="32" t="s">
        <v>1361</v>
      </c>
      <c r="B66" s="13"/>
      <c r="E66" s="13"/>
      <c r="O66" s="32" t="e">
        <f>CONCATENATE(A66, VLOOKUP(B66,'V Identification'!$A$3:$R$500, 14, FALSE))</f>
        <v>#N/A</v>
      </c>
    </row>
    <row r="67" spans="1:15" ht="65.25" customHeight="1" x14ac:dyDescent="0.25">
      <c r="A67" s="32" t="s">
        <v>1362</v>
      </c>
      <c r="B67" s="13"/>
      <c r="E67" s="13"/>
      <c r="O67" s="32" t="e">
        <f>CONCATENATE(A67, VLOOKUP(B67,'V Identification'!$A$3:$R$500, 14, FALSE))</f>
        <v>#N/A</v>
      </c>
    </row>
    <row r="68" spans="1:15" ht="65.25" customHeight="1" x14ac:dyDescent="0.25">
      <c r="A68" s="32" t="s">
        <v>1363</v>
      </c>
      <c r="B68" s="13"/>
      <c r="E68" s="13"/>
      <c r="O68" s="32" t="e">
        <f>CONCATENATE(A68, VLOOKUP(B68,'V Identification'!$A$3:$R$500, 14, FALSE))</f>
        <v>#N/A</v>
      </c>
    </row>
    <row r="69" spans="1:15" ht="65.25" customHeight="1" x14ac:dyDescent="0.25">
      <c r="A69" s="32" t="s">
        <v>1364</v>
      </c>
      <c r="B69" s="13"/>
      <c r="E69" s="13"/>
      <c r="O69" s="32" t="e">
        <f>CONCATENATE(A69, VLOOKUP(B69,'V Identification'!$A$3:$R$500, 14, FALSE))</f>
        <v>#N/A</v>
      </c>
    </row>
    <row r="70" spans="1:15" ht="65.25" customHeight="1" x14ac:dyDescent="0.25">
      <c r="A70" s="32" t="s">
        <v>1365</v>
      </c>
      <c r="B70" s="13"/>
      <c r="D70" s="126"/>
      <c r="E70" s="13"/>
      <c r="O70" s="32" t="e">
        <f>CONCATENATE(A70, VLOOKUP(B70,'V Identification'!$A$3:$R$500, 14, FALSE))</f>
        <v>#N/A</v>
      </c>
    </row>
    <row r="71" spans="1:15" ht="65.25" customHeight="1" x14ac:dyDescent="0.25">
      <c r="A71" s="32" t="s">
        <v>1366</v>
      </c>
      <c r="B71" s="13"/>
      <c r="D71" s="126"/>
      <c r="E71" s="13"/>
      <c r="O71" s="32" t="e">
        <f>CONCATENATE(A71, VLOOKUP(B71,'V Identification'!$A$3:$R$500, 14, FALSE))</f>
        <v>#N/A</v>
      </c>
    </row>
    <row r="72" spans="1:15" ht="65.25" customHeight="1" x14ac:dyDescent="0.25">
      <c r="A72" s="32" t="s">
        <v>1367</v>
      </c>
      <c r="B72" s="13"/>
      <c r="D72" s="126"/>
      <c r="E72" s="13"/>
      <c r="O72" s="32" t="e">
        <f>CONCATENATE(A72, VLOOKUP(B72,'V Identification'!$A$3:$R$500, 14, FALSE))</f>
        <v>#N/A</v>
      </c>
    </row>
    <row r="73" spans="1:15" ht="65.25" customHeight="1" x14ac:dyDescent="0.25">
      <c r="A73" s="32" t="s">
        <v>1414</v>
      </c>
      <c r="B73" s="13"/>
      <c r="E73" s="13"/>
      <c r="O73" s="32" t="e">
        <f>CONCATENATE(A73, VLOOKUP(B73,'V Identification'!$A$3:$R$500, 14, FALSE))</f>
        <v>#N/A</v>
      </c>
    </row>
    <row r="74" spans="1:15" ht="65.25" customHeight="1" x14ac:dyDescent="0.25">
      <c r="A74" s="32" t="s">
        <v>1415</v>
      </c>
      <c r="B74" s="13"/>
      <c r="D74" s="126"/>
      <c r="E74" s="13"/>
      <c r="O74" s="32" t="e">
        <f>CONCATENATE(A74, VLOOKUP(B74,'V Identification'!$A$3:$R$500, 14, FALSE))</f>
        <v>#N/A</v>
      </c>
    </row>
    <row r="75" spans="1:15" ht="65.25" customHeight="1" x14ac:dyDescent="0.25">
      <c r="A75" s="32" t="s">
        <v>1416</v>
      </c>
      <c r="B75" s="13"/>
      <c r="E75" s="13"/>
      <c r="O75" s="32" t="e">
        <f>CONCATENATE(A75, VLOOKUP(B75,'V Identification'!$A$3:$R$500, 14, FALSE))</f>
        <v>#N/A</v>
      </c>
    </row>
    <row r="76" spans="1:15" ht="65.25" customHeight="1" x14ac:dyDescent="0.25">
      <c r="A76" s="32" t="s">
        <v>1417</v>
      </c>
      <c r="B76" s="13"/>
      <c r="E76" s="13"/>
      <c r="O76" s="32" t="e">
        <f>CONCATENATE(A76, VLOOKUP(B76,'V Identification'!$A$3:$R$500, 14, FALSE))</f>
        <v>#N/A</v>
      </c>
    </row>
    <row r="77" spans="1:15" ht="65.25" customHeight="1" x14ac:dyDescent="0.25">
      <c r="A77" s="32" t="s">
        <v>1418</v>
      </c>
      <c r="B77" s="13"/>
      <c r="E77" s="13"/>
      <c r="O77" s="32" t="e">
        <f>CONCATENATE(A77, VLOOKUP(B77,'V Identification'!$A$3:$R$500, 14, FALSE))</f>
        <v>#N/A</v>
      </c>
    </row>
    <row r="78" spans="1:15" ht="65.25" customHeight="1" x14ac:dyDescent="0.25">
      <c r="A78" s="32" t="s">
        <v>1419</v>
      </c>
      <c r="B78" s="13"/>
      <c r="E78" s="13"/>
      <c r="O78" s="32" t="e">
        <f>CONCATENATE(A78, VLOOKUP(B78,'V Identification'!$A$3:$R$500, 14, FALSE))</f>
        <v>#N/A</v>
      </c>
    </row>
    <row r="79" spans="1:15" ht="65.25" customHeight="1" x14ac:dyDescent="0.25">
      <c r="A79" s="32" t="s">
        <v>1420</v>
      </c>
      <c r="B79" s="13"/>
      <c r="E79" s="13"/>
      <c r="O79" s="32" t="e">
        <f>CONCATENATE(A79, VLOOKUP(B79,'V Identification'!$A$3:$R$500, 14, FALSE))</f>
        <v>#N/A</v>
      </c>
    </row>
    <row r="80" spans="1:15" ht="65.25" customHeight="1" x14ac:dyDescent="0.25">
      <c r="A80" s="32" t="s">
        <v>1421</v>
      </c>
      <c r="B80" s="13"/>
      <c r="E80" s="13"/>
      <c r="O80" s="32" t="e">
        <f>CONCATENATE(A80, VLOOKUP(B80,'V Identification'!$A$3:$R$500, 14, FALSE))</f>
        <v>#N/A</v>
      </c>
    </row>
    <row r="81" spans="1:15" ht="65.25" customHeight="1" x14ac:dyDescent="0.25">
      <c r="A81" s="32" t="s">
        <v>1422</v>
      </c>
      <c r="B81" s="13"/>
      <c r="E81" s="13"/>
      <c r="O81" s="32" t="e">
        <f>CONCATENATE(A81, VLOOKUP(B81,'V Identification'!$A$3:$R$500, 14, FALSE))</f>
        <v>#N/A</v>
      </c>
    </row>
    <row r="82" spans="1:15" ht="65.25" customHeight="1" x14ac:dyDescent="0.25">
      <c r="A82" s="32" t="s">
        <v>1423</v>
      </c>
      <c r="B82" s="13"/>
      <c r="E82" s="13"/>
      <c r="O82" s="32" t="e">
        <f>CONCATENATE(A82, VLOOKUP(B82,'V Identification'!$A$3:$R$500, 14, FALSE))</f>
        <v>#N/A</v>
      </c>
    </row>
    <row r="83" spans="1:15" ht="65.25" customHeight="1" x14ac:dyDescent="0.25">
      <c r="A83" s="32" t="s">
        <v>1433</v>
      </c>
      <c r="B83" s="13"/>
      <c r="E83" s="13"/>
      <c r="O83" s="32" t="e">
        <f>CONCATENATE(A83, VLOOKUP(B83,'V Identification'!$A$3:$R$500, 14, FALSE))</f>
        <v>#N/A</v>
      </c>
    </row>
    <row r="84" spans="1:15" ht="65.25" customHeight="1" x14ac:dyDescent="0.25">
      <c r="A84" s="32" t="s">
        <v>1434</v>
      </c>
      <c r="B84" s="13"/>
      <c r="E84" s="13"/>
      <c r="O84" s="32" t="e">
        <f>CONCATENATE(A84, VLOOKUP(B84,'V Identification'!$A$3:$R$500, 14, FALSE))</f>
        <v>#N/A</v>
      </c>
    </row>
    <row r="85" spans="1:15" ht="65.25" customHeight="1" x14ac:dyDescent="0.25">
      <c r="A85" s="32" t="s">
        <v>1435</v>
      </c>
      <c r="B85" s="13"/>
      <c r="E85" s="13"/>
      <c r="O85" s="32" t="e">
        <f>CONCATENATE(A85, VLOOKUP(B85,'V Identification'!$A$3:$R$500, 14, FALSE))</f>
        <v>#N/A</v>
      </c>
    </row>
    <row r="86" spans="1:15" ht="65.25" customHeight="1" x14ac:dyDescent="0.25">
      <c r="A86" s="32" t="s">
        <v>1436</v>
      </c>
      <c r="B86" s="13"/>
      <c r="E86" s="13"/>
      <c r="O86" s="32" t="e">
        <f>CONCATENATE(A86, VLOOKUP(B86,'V Identification'!$A$3:$R$500, 14, FALSE))</f>
        <v>#N/A</v>
      </c>
    </row>
    <row r="87" spans="1:15" ht="65.25" customHeight="1" x14ac:dyDescent="0.25">
      <c r="A87" s="32" t="s">
        <v>1437</v>
      </c>
      <c r="B87" s="13"/>
      <c r="E87" s="13"/>
      <c r="O87" s="32" t="e">
        <f>CONCATENATE(A87, VLOOKUP(B87,'V Identification'!$A$3:$R$500, 14, FALSE))</f>
        <v>#N/A</v>
      </c>
    </row>
    <row r="88" spans="1:15" ht="65.25" customHeight="1" x14ac:dyDescent="0.25">
      <c r="A88" s="32" t="s">
        <v>1438</v>
      </c>
      <c r="B88" s="13"/>
      <c r="E88" s="13"/>
      <c r="O88" s="32" t="e">
        <f>CONCATENATE(A88, VLOOKUP(B88,'V Identification'!$A$3:$R$500, 14, FALSE))</f>
        <v>#N/A</v>
      </c>
    </row>
    <row r="89" spans="1:15" ht="65.25" customHeight="1" x14ac:dyDescent="0.25">
      <c r="O89" s="32" t="e">
        <f>CONCATENATE(A89, VLOOKUP(B89,'V Identification'!$A$3:$R$500, 14, FALSE))</f>
        <v>#N/A</v>
      </c>
    </row>
    <row r="90" spans="1:15" ht="65.25" customHeight="1" x14ac:dyDescent="0.25">
      <c r="O90" s="32" t="e">
        <f>CONCATENATE(A90, VLOOKUP(B90,'V Identification'!$A$3:$R$500, 14, FALSE))</f>
        <v>#N/A</v>
      </c>
    </row>
    <row r="91" spans="1:15" ht="65.25" customHeight="1" x14ac:dyDescent="0.25">
      <c r="O91" s="32" t="e">
        <f>CONCATENATE(A91, VLOOKUP(B91,'V Identification'!$A$3:$R$500, 14, FALSE))</f>
        <v>#N/A</v>
      </c>
    </row>
    <row r="92" spans="1:15" ht="65.25" customHeight="1" x14ac:dyDescent="0.25">
      <c r="O92" s="32" t="e">
        <f>CONCATENATE(A92, VLOOKUP(B92,'V Identification'!$A$3:$R$500, 14, FALSE))</f>
        <v>#N/A</v>
      </c>
    </row>
    <row r="93" spans="1:15" ht="65.25" customHeight="1" x14ac:dyDescent="0.25">
      <c r="O93" s="32" t="e">
        <f>CONCATENATE(A93, VLOOKUP(B93,'V Identification'!$A$3:$R$500, 14, FALSE))</f>
        <v>#N/A</v>
      </c>
    </row>
    <row r="94" spans="1:15" ht="65.25" customHeight="1" x14ac:dyDescent="0.25">
      <c r="O94" s="32" t="e">
        <f>CONCATENATE(A94, VLOOKUP(B94,'V Identification'!$A$3:$R$500, 14, FALSE))</f>
        <v>#N/A</v>
      </c>
    </row>
    <row r="95" spans="1:15" ht="65.25" customHeight="1" x14ac:dyDescent="0.25">
      <c r="O95" s="32" t="e">
        <f>CONCATENATE(A95, VLOOKUP(B95,'V Identification'!$A$3:$R$500, 14, FALSE))</f>
        <v>#N/A</v>
      </c>
    </row>
    <row r="96" spans="1:15" ht="65.25" customHeight="1" x14ac:dyDescent="0.25">
      <c r="O96" s="32" t="e">
        <f>CONCATENATE(A96, VLOOKUP(B96,'V Identification'!$A$3:$R$500, 14, FALSE))</f>
        <v>#N/A</v>
      </c>
    </row>
    <row r="97" spans="15:15" ht="65.25" customHeight="1" x14ac:dyDescent="0.25">
      <c r="O97" s="32" t="e">
        <f>CONCATENATE(A97, VLOOKUP(B97,'V Identification'!$A$3:$R$500, 14, FALSE))</f>
        <v>#N/A</v>
      </c>
    </row>
    <row r="98" spans="15:15" ht="65.25" customHeight="1" x14ac:dyDescent="0.25">
      <c r="O98" s="32" t="e">
        <f>CONCATENATE(A98, VLOOKUP(B98,'V Identification'!$A$3:$R$500, 14, FALSE))</f>
        <v>#N/A</v>
      </c>
    </row>
    <row r="99" spans="15:15" ht="65.25" customHeight="1" x14ac:dyDescent="0.25">
      <c r="O99" s="32" t="e">
        <f>CONCATENATE(A99, VLOOKUP(B99,'V Identification'!$A$3:$R$500, 14, FALSE))</f>
        <v>#N/A</v>
      </c>
    </row>
    <row r="100" spans="15:15" ht="65.25" customHeight="1" x14ac:dyDescent="0.25">
      <c r="O100" s="32" t="e">
        <f>CONCATENATE(A100, VLOOKUP(B100,'V Identification'!$A$3:$R$500, 14, FALSE))</f>
        <v>#N/A</v>
      </c>
    </row>
    <row r="101" spans="15:15" ht="65.25" customHeight="1" x14ac:dyDescent="0.25">
      <c r="O101" s="32" t="e">
        <f>CONCATENATE(A101, VLOOKUP(B101,'V Identification'!$A$3:$R$500, 14, FALSE))</f>
        <v>#N/A</v>
      </c>
    </row>
    <row r="102" spans="15:15" ht="65.25" customHeight="1" x14ac:dyDescent="0.25">
      <c r="O102" s="32" t="e">
        <f>CONCATENATE(A102, VLOOKUP(B102,'V Identification'!$A$3:$R$500, 14, FALSE))</f>
        <v>#N/A</v>
      </c>
    </row>
    <row r="103" spans="15:15" ht="65.25" customHeight="1" x14ac:dyDescent="0.25">
      <c r="O103" s="32" t="e">
        <f>CONCATENATE(A103, VLOOKUP(B103,'V Identification'!$A$3:$R$500, 14, FALSE))</f>
        <v>#N/A</v>
      </c>
    </row>
    <row r="104" spans="15:15" ht="65.25" customHeight="1" x14ac:dyDescent="0.25">
      <c r="O104" s="32" t="e">
        <f>CONCATENATE(A104, VLOOKUP(B104,'V Identification'!$A$3:$R$500, 14, FALSE))</f>
        <v>#N/A</v>
      </c>
    </row>
    <row r="105" spans="15:15" ht="65.25" customHeight="1" x14ac:dyDescent="0.25">
      <c r="O105" s="32" t="e">
        <f>CONCATENATE(A105, VLOOKUP(B105,'V Identification'!$A$3:$R$500, 14, FALSE))</f>
        <v>#N/A</v>
      </c>
    </row>
    <row r="106" spans="15:15" ht="65.25" customHeight="1" x14ac:dyDescent="0.25">
      <c r="O106" s="32" t="e">
        <f>CONCATENATE(A106, VLOOKUP(B106,'V Identification'!$A$3:$R$500, 14, FALSE))</f>
        <v>#N/A</v>
      </c>
    </row>
    <row r="107" spans="15:15" ht="65.25" customHeight="1" x14ac:dyDescent="0.25">
      <c r="O107" s="32" t="e">
        <f>CONCATENATE(A107, VLOOKUP(B107,'V Identification'!$A$3:$R$500, 14, FALSE))</f>
        <v>#N/A</v>
      </c>
    </row>
    <row r="108" spans="15:15" ht="65.25" customHeight="1" x14ac:dyDescent="0.25">
      <c r="O108" s="32" t="e">
        <f>CONCATENATE(A108, VLOOKUP(B108,'V Identification'!$A$3:$R$500, 14, FALSE))</f>
        <v>#N/A</v>
      </c>
    </row>
    <row r="109" spans="15:15" ht="65.25" customHeight="1" x14ac:dyDescent="0.25">
      <c r="O109" s="32" t="e">
        <f>CONCATENATE(A109, VLOOKUP(B109,'V Identification'!$A$3:$R$500, 14, FALSE))</f>
        <v>#N/A</v>
      </c>
    </row>
    <row r="110" spans="15:15" ht="65.25" customHeight="1" x14ac:dyDescent="0.25">
      <c r="O110" s="32" t="e">
        <f>CONCATENATE(A110, VLOOKUP(B110,'V Identification'!$A$3:$R$500, 14, FALSE))</f>
        <v>#N/A</v>
      </c>
    </row>
    <row r="111" spans="15:15" ht="65.25" customHeight="1" x14ac:dyDescent="0.25">
      <c r="O111" s="32" t="e">
        <f>CONCATENATE(A111, VLOOKUP(B111,'V Identification'!$A$3:$R$500, 14, FALSE))</f>
        <v>#N/A</v>
      </c>
    </row>
    <row r="112" spans="15:15" ht="65.25" customHeight="1" x14ac:dyDescent="0.25">
      <c r="O112" s="32" t="e">
        <f>CONCATENATE(A112, VLOOKUP(B112,'V Identification'!$A$3:$R$500, 14, FALSE))</f>
        <v>#N/A</v>
      </c>
    </row>
    <row r="113" spans="15:15" ht="65.25" customHeight="1" x14ac:dyDescent="0.25">
      <c r="O113" s="32" t="e">
        <f>CONCATENATE(A113, VLOOKUP(B113,'V Identification'!$A$3:$R$500, 14, FALSE))</f>
        <v>#N/A</v>
      </c>
    </row>
    <row r="114" spans="15:15" ht="65.25" customHeight="1" x14ac:dyDescent="0.25">
      <c r="O114" s="32" t="e">
        <f>CONCATENATE(A114, VLOOKUP(B114,'V Identification'!$A$3:$R$500, 14, FALSE))</f>
        <v>#N/A</v>
      </c>
    </row>
    <row r="115" spans="15:15" ht="65.25" customHeight="1" x14ac:dyDescent="0.25">
      <c r="O115" s="32" t="e">
        <f>CONCATENATE(A115, VLOOKUP(B115,'V Identification'!$A$3:$R$500, 14, FALSE))</f>
        <v>#N/A</v>
      </c>
    </row>
    <row r="116" spans="15:15" ht="65.25" customHeight="1" x14ac:dyDescent="0.25">
      <c r="O116" s="32" t="e">
        <f>CONCATENATE(A116, VLOOKUP(B116,'V Identification'!$A$3:$R$500, 14, FALSE))</f>
        <v>#N/A</v>
      </c>
    </row>
    <row r="117" spans="15:15" ht="65.25" customHeight="1" x14ac:dyDescent="0.25">
      <c r="O117" s="32" t="e">
        <f>CONCATENATE(A117, VLOOKUP(B117,'V Identification'!$A$3:$R$500, 14, FALSE))</f>
        <v>#N/A</v>
      </c>
    </row>
    <row r="118" spans="15:15" ht="65.25" customHeight="1" x14ac:dyDescent="0.25">
      <c r="O118" s="32" t="e">
        <f>CONCATENATE(A118, VLOOKUP(B118,'V Identification'!$A$3:$R$500, 14, FALSE))</f>
        <v>#N/A</v>
      </c>
    </row>
    <row r="119" spans="15:15" ht="65.25" customHeight="1" x14ac:dyDescent="0.25">
      <c r="O119" s="32" t="e">
        <f>CONCATENATE(A119, VLOOKUP(B119,'V Identification'!$A$3:$R$500, 14, FALSE))</f>
        <v>#N/A</v>
      </c>
    </row>
    <row r="120" spans="15:15" ht="65.25" customHeight="1" x14ac:dyDescent="0.25">
      <c r="O120" s="32" t="e">
        <f>CONCATENATE(A120, VLOOKUP(B120,'V Identification'!$A$3:$R$500, 14, FALSE))</f>
        <v>#N/A</v>
      </c>
    </row>
    <row r="121" spans="15:15" ht="65.25" customHeight="1" x14ac:dyDescent="0.25">
      <c r="O121" s="32" t="e">
        <f>CONCATENATE(A121, VLOOKUP(B121,'V Identification'!$A$3:$R$500, 14, FALSE))</f>
        <v>#N/A</v>
      </c>
    </row>
    <row r="122" spans="15:15" ht="65.25" customHeight="1" x14ac:dyDescent="0.25">
      <c r="O122" s="32" t="e">
        <f>CONCATENATE(A122, VLOOKUP(B122,'V Identification'!$A$3:$R$500, 14, FALSE))</f>
        <v>#N/A</v>
      </c>
    </row>
    <row r="123" spans="15:15" ht="65.25" customHeight="1" x14ac:dyDescent="0.25">
      <c r="O123" s="32" t="e">
        <f>CONCATENATE(A123, VLOOKUP(B123,'V Identification'!$A$3:$R$500, 14, FALSE))</f>
        <v>#N/A</v>
      </c>
    </row>
    <row r="124" spans="15:15" ht="65.25" customHeight="1" x14ac:dyDescent="0.25">
      <c r="O124" s="32" t="e">
        <f>CONCATENATE(A124, VLOOKUP(B124,'V Identification'!$A$3:$R$500, 14, FALSE))</f>
        <v>#N/A</v>
      </c>
    </row>
    <row r="125" spans="15:15" ht="65.25" customHeight="1" x14ac:dyDescent="0.25">
      <c r="O125" s="32" t="e">
        <f>CONCATENATE(A125, VLOOKUP(B125,'V Identification'!$A$3:$R$500, 14, FALSE))</f>
        <v>#N/A</v>
      </c>
    </row>
    <row r="126" spans="15:15" ht="65.25" customHeight="1" x14ac:dyDescent="0.25">
      <c r="O126" s="32" t="e">
        <f>CONCATENATE(A126, VLOOKUP(B126,'V Identification'!$A$3:$R$500, 14, FALSE))</f>
        <v>#N/A</v>
      </c>
    </row>
    <row r="127" spans="15:15" ht="65.25" customHeight="1" x14ac:dyDescent="0.25">
      <c r="O127" s="32" t="e">
        <f>CONCATENATE(A127, VLOOKUP(B127,'V Identification'!$A$3:$R$500, 14, FALSE))</f>
        <v>#N/A</v>
      </c>
    </row>
    <row r="128" spans="15:15" ht="65.25" customHeight="1" x14ac:dyDescent="0.25">
      <c r="O128" s="32" t="e">
        <f>CONCATENATE(A128, VLOOKUP(B128,'V Identification'!$A$3:$R$500, 14, FALSE))</f>
        <v>#N/A</v>
      </c>
    </row>
    <row r="129" spans="15:15" ht="65.25" customHeight="1" x14ac:dyDescent="0.25">
      <c r="O129" s="32" t="e">
        <f>CONCATENATE(A129, VLOOKUP(B129,'V Identification'!$A$3:$R$500, 14, FALSE))</f>
        <v>#N/A</v>
      </c>
    </row>
    <row r="130" spans="15:15" ht="65.25" customHeight="1" x14ac:dyDescent="0.25">
      <c r="O130" s="32" t="e">
        <f>CONCATENATE(A130, VLOOKUP(B130,'V Identification'!$A$3:$R$500, 14, FALSE))</f>
        <v>#N/A</v>
      </c>
    </row>
    <row r="131" spans="15:15" ht="65.25" customHeight="1" x14ac:dyDescent="0.25">
      <c r="O131" s="32" t="e">
        <f>CONCATENATE(A131, VLOOKUP(B131,'V Identification'!$A$3:$R$500, 14, FALSE))</f>
        <v>#N/A</v>
      </c>
    </row>
    <row r="132" spans="15:15" ht="65.25" customHeight="1" x14ac:dyDescent="0.25">
      <c r="O132" s="32" t="e">
        <f>CONCATENATE(A132, VLOOKUP(B132,'V Identification'!$A$3:$R$500, 14, FALSE))</f>
        <v>#N/A</v>
      </c>
    </row>
    <row r="133" spans="15:15" ht="65.25" customHeight="1" x14ac:dyDescent="0.25">
      <c r="O133" s="32" t="e">
        <f>CONCATENATE(A133, VLOOKUP(B133,'V Identification'!$A$3:$R$500, 14, FALSE))</f>
        <v>#N/A</v>
      </c>
    </row>
    <row r="134" spans="15:15" ht="65.25" customHeight="1" x14ac:dyDescent="0.25">
      <c r="O134" s="32" t="e">
        <f>CONCATENATE(A134, VLOOKUP(B134,'V Identification'!$A$3:$R$500, 14, FALSE))</f>
        <v>#N/A</v>
      </c>
    </row>
    <row r="135" spans="15:15" ht="65.25" customHeight="1" x14ac:dyDescent="0.25">
      <c r="O135" s="32" t="e">
        <f>CONCATENATE(A135, VLOOKUP(B135,'V Identification'!$A$3:$R$500, 14, FALSE))</f>
        <v>#N/A</v>
      </c>
    </row>
    <row r="136" spans="15:15" ht="65.25" customHeight="1" x14ac:dyDescent="0.25">
      <c r="O136" s="32" t="e">
        <f>CONCATENATE(A136, VLOOKUP(B136,'V Identification'!$A$3:$R$500, 14, FALSE))</f>
        <v>#N/A</v>
      </c>
    </row>
    <row r="137" spans="15:15" ht="65.25" customHeight="1" x14ac:dyDescent="0.25">
      <c r="O137" s="32" t="e">
        <f>CONCATENATE(A137, VLOOKUP(B137,'V Identification'!$A$3:$R$500, 14, FALSE))</f>
        <v>#N/A</v>
      </c>
    </row>
    <row r="138" spans="15:15" ht="65.25" customHeight="1" x14ac:dyDescent="0.25">
      <c r="O138" s="32" t="e">
        <f>CONCATENATE(A138, VLOOKUP(B138,'V Identification'!$A$3:$R$500, 14, FALSE))</f>
        <v>#N/A</v>
      </c>
    </row>
    <row r="139" spans="15:15" ht="65.25" customHeight="1" x14ac:dyDescent="0.25">
      <c r="O139" s="32" t="e">
        <f>CONCATENATE(A139, VLOOKUP(B139,'V Identification'!$A$3:$R$500, 14, FALSE))</f>
        <v>#N/A</v>
      </c>
    </row>
    <row r="140" spans="15:15" ht="65.25" customHeight="1" x14ac:dyDescent="0.25">
      <c r="O140" s="32" t="e">
        <f>CONCATENATE(A140, VLOOKUP(B140,'V Identification'!$A$3:$R$500, 14, FALSE))</f>
        <v>#N/A</v>
      </c>
    </row>
    <row r="141" spans="15:15" ht="65.25" customHeight="1" x14ac:dyDescent="0.25">
      <c r="O141" s="32" t="e">
        <f>CONCATENATE(A141, VLOOKUP(B141,'V Identification'!$A$3:$R$500, 14, FALSE))</f>
        <v>#N/A</v>
      </c>
    </row>
    <row r="142" spans="15:15" ht="65.25" customHeight="1" x14ac:dyDescent="0.25">
      <c r="O142" s="32" t="e">
        <f>CONCATENATE(A142, VLOOKUP(B142,'V Identification'!$A$3:$R$500, 14, FALSE))</f>
        <v>#N/A</v>
      </c>
    </row>
    <row r="143" spans="15:15" ht="65.25" customHeight="1" x14ac:dyDescent="0.25">
      <c r="O143" s="32" t="e">
        <f>CONCATENATE(A143, VLOOKUP(B143,'V Identification'!$A$3:$R$500, 14, FALSE))</f>
        <v>#N/A</v>
      </c>
    </row>
    <row r="144" spans="15:15" ht="65.25" customHeight="1" x14ac:dyDescent="0.25">
      <c r="O144" s="32" t="e">
        <f>CONCATENATE(A144, VLOOKUP(B144,'V Identification'!$A$3:$R$500, 14, FALSE))</f>
        <v>#N/A</v>
      </c>
    </row>
    <row r="145" spans="15:15" ht="65.25" customHeight="1" x14ac:dyDescent="0.25">
      <c r="O145" s="32" t="e">
        <f>CONCATENATE(A145, VLOOKUP(B145,'V Identification'!$A$3:$R$500, 14, FALSE))</f>
        <v>#N/A</v>
      </c>
    </row>
    <row r="146" spans="15:15" ht="65.25" customHeight="1" x14ac:dyDescent="0.25">
      <c r="O146" s="32" t="e">
        <f>CONCATENATE(A146, VLOOKUP(B146,'V Identification'!$A$3:$R$500, 14, FALSE))</f>
        <v>#N/A</v>
      </c>
    </row>
    <row r="147" spans="15:15" ht="65.25" customHeight="1" x14ac:dyDescent="0.25">
      <c r="O147" s="32" t="e">
        <f>CONCATENATE(A147, VLOOKUP(B147,'V Identification'!$A$3:$R$500, 14, FALSE))</f>
        <v>#N/A</v>
      </c>
    </row>
    <row r="148" spans="15:15" ht="65.25" customHeight="1" x14ac:dyDescent="0.25">
      <c r="O148" s="32" t="e">
        <f>CONCATENATE(A148, VLOOKUP(B148,'V Identification'!$A$3:$R$500, 14, FALSE))</f>
        <v>#N/A</v>
      </c>
    </row>
    <row r="149" spans="15:15" ht="65.25" customHeight="1" x14ac:dyDescent="0.25">
      <c r="O149" s="32" t="e">
        <f>CONCATENATE(A149, VLOOKUP(B149,'V Identification'!$A$3:$R$500, 14, FALSE))</f>
        <v>#N/A</v>
      </c>
    </row>
    <row r="150" spans="15:15" ht="65.25" customHeight="1" x14ac:dyDescent="0.25">
      <c r="O150" s="32" t="e">
        <f>CONCATENATE(A150, VLOOKUP(B150,'V Identification'!$A$3:$R$500, 14, FALSE))</f>
        <v>#N/A</v>
      </c>
    </row>
    <row r="151" spans="15:15" ht="65.25" customHeight="1" x14ac:dyDescent="0.25">
      <c r="O151" s="32" t="e">
        <f>CONCATENATE(A151, VLOOKUP(B151,'V Identification'!$A$3:$R$500, 14, FALSE))</f>
        <v>#N/A</v>
      </c>
    </row>
    <row r="152" spans="15:15" ht="65.25" customHeight="1" x14ac:dyDescent="0.25">
      <c r="O152" s="32" t="e">
        <f>CONCATENATE(A152, VLOOKUP(B152,'V Identification'!$A$3:$R$500, 14, FALSE))</f>
        <v>#N/A</v>
      </c>
    </row>
    <row r="153" spans="15:15" ht="65.25" customHeight="1" x14ac:dyDescent="0.25">
      <c r="O153" s="32" t="e">
        <f>CONCATENATE(A153, VLOOKUP(B153,'V Identification'!$A$3:$R$500, 14, FALSE))</f>
        <v>#N/A</v>
      </c>
    </row>
    <row r="154" spans="15:15" ht="65.25" customHeight="1" x14ac:dyDescent="0.25">
      <c r="O154" s="32" t="e">
        <f>CONCATENATE(A154, VLOOKUP(B154,'V Identification'!$A$3:$R$500, 14, FALSE))</f>
        <v>#N/A</v>
      </c>
    </row>
    <row r="155" spans="15:15" ht="65.25" customHeight="1" x14ac:dyDescent="0.25">
      <c r="O155" s="32" t="e">
        <f>CONCATENATE(A155, VLOOKUP(B155,'V Identification'!$A$3:$R$500, 14, FALSE))</f>
        <v>#N/A</v>
      </c>
    </row>
    <row r="156" spans="15:15" ht="65.25" customHeight="1" x14ac:dyDescent="0.25">
      <c r="O156" s="32" t="e">
        <f>CONCATENATE(A156, VLOOKUP(B156,'V Identification'!$A$3:$R$500, 14, FALSE))</f>
        <v>#N/A</v>
      </c>
    </row>
    <row r="157" spans="15:15" ht="65.25" customHeight="1" x14ac:dyDescent="0.25">
      <c r="O157" s="32" t="e">
        <f>CONCATENATE(A157, VLOOKUP(B157,'V Identification'!$A$3:$R$500, 14, FALSE))</f>
        <v>#N/A</v>
      </c>
    </row>
    <row r="158" spans="15:15" ht="65.25" customHeight="1" x14ac:dyDescent="0.25">
      <c r="O158" s="32" t="e">
        <f>CONCATENATE(A158, VLOOKUP(B158,'V Identification'!$A$3:$R$500, 14, FALSE))</f>
        <v>#N/A</v>
      </c>
    </row>
    <row r="159" spans="15:15" ht="65.25" customHeight="1" x14ac:dyDescent="0.25">
      <c r="O159" s="32" t="e">
        <f>CONCATENATE(A159, VLOOKUP(B159,'V Identification'!$A$3:$R$500, 14, FALSE))</f>
        <v>#N/A</v>
      </c>
    </row>
    <row r="160" spans="15:15" ht="65.25" customHeight="1" x14ac:dyDescent="0.25">
      <c r="O160" s="32" t="e">
        <f>CONCATENATE(A160, VLOOKUP(B160,'V Identification'!$A$3:$R$500, 14, FALSE))</f>
        <v>#N/A</v>
      </c>
    </row>
    <row r="161" spans="15:15" ht="65.25" customHeight="1" x14ac:dyDescent="0.25">
      <c r="O161" s="32" t="e">
        <f>CONCATENATE(A161, VLOOKUP(B161,'V Identification'!$A$3:$R$500, 14, FALSE))</f>
        <v>#N/A</v>
      </c>
    </row>
    <row r="162" spans="15:15" ht="65.25" customHeight="1" x14ac:dyDescent="0.25">
      <c r="O162" s="32" t="e">
        <f>CONCATENATE(A162, VLOOKUP(B162,'V Identification'!$A$3:$R$500, 14, FALSE))</f>
        <v>#N/A</v>
      </c>
    </row>
    <row r="163" spans="15:15" ht="65.25" customHeight="1" x14ac:dyDescent="0.25">
      <c r="O163" s="32" t="e">
        <f>CONCATENATE(A163, VLOOKUP(B163,'V Identification'!$A$3:$R$500, 14, FALSE))</f>
        <v>#N/A</v>
      </c>
    </row>
    <row r="164" spans="15:15" ht="65.25" customHeight="1" x14ac:dyDescent="0.25">
      <c r="O164" s="32" t="e">
        <f>CONCATENATE(A164, VLOOKUP(B164,'V Identification'!$A$3:$R$500, 14, FALSE))</f>
        <v>#N/A</v>
      </c>
    </row>
    <row r="165" spans="15:15" ht="65.25" customHeight="1" x14ac:dyDescent="0.25">
      <c r="O165" s="32" t="e">
        <f>CONCATENATE(A165, VLOOKUP(B165,'V Identification'!$A$3:$R$500, 14, FALSE))</f>
        <v>#N/A</v>
      </c>
    </row>
    <row r="166" spans="15:15" ht="65.25" customHeight="1" x14ac:dyDescent="0.25">
      <c r="O166" s="32" t="e">
        <f>CONCATENATE(A166, VLOOKUP(B166,'V Identification'!$A$3:$R$500, 14, FALSE))</f>
        <v>#N/A</v>
      </c>
    </row>
    <row r="167" spans="15:15" ht="65.25" customHeight="1" x14ac:dyDescent="0.25">
      <c r="O167" s="32" t="e">
        <f>CONCATENATE(A167, VLOOKUP(B167,'V Identification'!$A$3:$R$500, 14, FALSE))</f>
        <v>#N/A</v>
      </c>
    </row>
    <row r="168" spans="15:15" ht="65.25" customHeight="1" x14ac:dyDescent="0.25">
      <c r="O168" s="32" t="e">
        <f>CONCATENATE(A168, VLOOKUP(B168,'V Identification'!$A$3:$R$500, 14, FALSE))</f>
        <v>#N/A</v>
      </c>
    </row>
    <row r="169" spans="15:15" ht="65.25" customHeight="1" x14ac:dyDescent="0.25">
      <c r="O169" s="32" t="e">
        <f>CONCATENATE(A169, VLOOKUP(B169,'V Identification'!$A$3:$R$500, 14, FALSE))</f>
        <v>#N/A</v>
      </c>
    </row>
    <row r="170" spans="15:15" ht="65.25" customHeight="1" x14ac:dyDescent="0.25">
      <c r="O170" s="32" t="e">
        <f>CONCATENATE(A170, VLOOKUP(B170,'V Identification'!$A$3:$R$500, 14, FALSE))</f>
        <v>#N/A</v>
      </c>
    </row>
    <row r="171" spans="15:15" ht="65.25" customHeight="1" x14ac:dyDescent="0.25">
      <c r="O171" s="32" t="e">
        <f>CONCATENATE(A171, VLOOKUP(B171,'V Identification'!$A$3:$R$500, 14, FALSE))</f>
        <v>#N/A</v>
      </c>
    </row>
    <row r="172" spans="15:15" ht="65.25" customHeight="1" x14ac:dyDescent="0.25">
      <c r="O172" s="32" t="e">
        <f>CONCATENATE(A172, VLOOKUP(B172,'V Identification'!$A$3:$R$500, 14, FALSE))</f>
        <v>#N/A</v>
      </c>
    </row>
    <row r="173" spans="15:15" ht="65.25" customHeight="1" x14ac:dyDescent="0.25">
      <c r="O173" s="32" t="e">
        <f>CONCATENATE(A173, VLOOKUP(B173,'V Identification'!$A$3:$R$500, 14, FALSE))</f>
        <v>#N/A</v>
      </c>
    </row>
    <row r="174" spans="15:15" ht="65.25" customHeight="1" x14ac:dyDescent="0.25">
      <c r="O174" s="32" t="e">
        <f>CONCATENATE(A174, VLOOKUP(B174,'V Identification'!$A$3:$R$500, 14, FALSE))</f>
        <v>#N/A</v>
      </c>
    </row>
    <row r="175" spans="15:15" ht="65.25" customHeight="1" x14ac:dyDescent="0.25">
      <c r="O175" s="32" t="e">
        <f>CONCATENATE(A175, VLOOKUP(B175,'V Identification'!$A$3:$R$500, 14, FALSE))</f>
        <v>#N/A</v>
      </c>
    </row>
    <row r="176" spans="15:15" ht="65.25" customHeight="1" x14ac:dyDescent="0.25">
      <c r="O176" s="32" t="e">
        <f>CONCATENATE(A176, VLOOKUP(B176,'V Identification'!$A$3:$R$500, 14, FALSE))</f>
        <v>#N/A</v>
      </c>
    </row>
    <row r="177" spans="15:15" ht="65.25" customHeight="1" x14ac:dyDescent="0.25">
      <c r="O177" s="32" t="e">
        <f>CONCATENATE(A177, VLOOKUP(B177,'V Identification'!$A$3:$R$500, 14, FALSE))</f>
        <v>#N/A</v>
      </c>
    </row>
    <row r="178" spans="15:15" ht="65.25" customHeight="1" x14ac:dyDescent="0.25">
      <c r="O178" s="32" t="e">
        <f>CONCATENATE(A178, VLOOKUP(B178,'V Identification'!$A$3:$R$500, 14, FALSE))</f>
        <v>#N/A</v>
      </c>
    </row>
    <row r="179" spans="15:15" ht="65.25" customHeight="1" x14ac:dyDescent="0.25">
      <c r="O179" s="32" t="e">
        <f>CONCATENATE(A179, VLOOKUP(B179,'V Identification'!$A$3:$R$500, 14, FALSE))</f>
        <v>#N/A</v>
      </c>
    </row>
    <row r="180" spans="15:15" ht="65.25" customHeight="1" x14ac:dyDescent="0.25">
      <c r="O180" s="32" t="e">
        <f>CONCATENATE(A180, VLOOKUP(B180,'V Identification'!$A$3:$R$500, 14, FALSE))</f>
        <v>#N/A</v>
      </c>
    </row>
    <row r="181" spans="15:15" ht="65.25" customHeight="1" x14ac:dyDescent="0.25">
      <c r="O181" s="32" t="e">
        <f>CONCATENATE(A181, VLOOKUP(B181,'V Identification'!$A$3:$R$500, 14, FALSE))</f>
        <v>#N/A</v>
      </c>
    </row>
    <row r="182" spans="15:15" ht="65.25" customHeight="1" x14ac:dyDescent="0.25">
      <c r="O182" s="32" t="e">
        <f>CONCATENATE(A182, VLOOKUP(B182,'V Identification'!$A$3:$R$500, 14, FALSE))</f>
        <v>#N/A</v>
      </c>
    </row>
    <row r="183" spans="15:15" ht="65.25" customHeight="1" x14ac:dyDescent="0.25">
      <c r="O183" s="32" t="e">
        <f>CONCATENATE(A183, VLOOKUP(B183,'V Identification'!$A$3:$R$500, 14, FALSE))</f>
        <v>#N/A</v>
      </c>
    </row>
    <row r="184" spans="15:15" ht="65.25" customHeight="1" x14ac:dyDescent="0.25">
      <c r="O184" s="32" t="e">
        <f>CONCATENATE(A184, VLOOKUP(B184,'V Identification'!$A$3:$R$500, 14, FALSE))</f>
        <v>#N/A</v>
      </c>
    </row>
    <row r="185" spans="15:15" ht="65.25" customHeight="1" x14ac:dyDescent="0.25">
      <c r="O185" s="32" t="e">
        <f>CONCATENATE(A185, VLOOKUP(B185,'V Identification'!$A$3:$R$500, 14, FALSE))</f>
        <v>#N/A</v>
      </c>
    </row>
    <row r="186" spans="15:15" ht="65.25" customHeight="1" x14ac:dyDescent="0.25">
      <c r="O186" s="32" t="e">
        <f>CONCATENATE(A186, VLOOKUP(B186,'V Identification'!$A$3:$R$500, 14, FALSE))</f>
        <v>#N/A</v>
      </c>
    </row>
    <row r="187" spans="15:15" ht="65.25" customHeight="1" x14ac:dyDescent="0.25">
      <c r="O187" s="32" t="e">
        <f>CONCATENATE(A187, VLOOKUP(B187,'V Identification'!$A$3:$R$500, 14, FALSE))</f>
        <v>#N/A</v>
      </c>
    </row>
    <row r="188" spans="15:15" ht="65.25" customHeight="1" x14ac:dyDescent="0.25">
      <c r="O188" s="32" t="e">
        <f>CONCATENATE(A188, VLOOKUP(B188,'V Identification'!$A$3:$R$500, 14, FALSE))</f>
        <v>#N/A</v>
      </c>
    </row>
    <row r="189" spans="15:15" ht="65.25" customHeight="1" x14ac:dyDescent="0.25">
      <c r="O189" s="32" t="e">
        <f>CONCATENATE(A189, VLOOKUP(B189,'V Identification'!$A$3:$R$500, 14, FALSE))</f>
        <v>#N/A</v>
      </c>
    </row>
    <row r="190" spans="15:15" ht="65.25" customHeight="1" x14ac:dyDescent="0.25">
      <c r="O190" s="32" t="e">
        <f>CONCATENATE(A190, VLOOKUP(B190,'V Identification'!$A$3:$R$500, 14, FALSE))</f>
        <v>#N/A</v>
      </c>
    </row>
    <row r="191" spans="15:15" ht="65.25" customHeight="1" x14ac:dyDescent="0.25">
      <c r="O191" s="32" t="e">
        <f>CONCATENATE(A191, VLOOKUP(B191,'V Identification'!$A$3:$R$500, 14, FALSE))</f>
        <v>#N/A</v>
      </c>
    </row>
    <row r="192" spans="15:15" ht="65.25" customHeight="1" x14ac:dyDescent="0.25">
      <c r="O192" s="32" t="e">
        <f>CONCATENATE(A192, VLOOKUP(B192,'V Identification'!$A$3:$R$500, 14, FALSE))</f>
        <v>#N/A</v>
      </c>
    </row>
    <row r="193" spans="15:15" ht="65.25" customHeight="1" x14ac:dyDescent="0.25">
      <c r="O193" s="32" t="e">
        <f>CONCATENATE(A193, VLOOKUP(B193,'V Identification'!$A$3:$R$500, 14, FALSE))</f>
        <v>#N/A</v>
      </c>
    </row>
    <row r="194" spans="15:15" ht="65.25" customHeight="1" x14ac:dyDescent="0.25">
      <c r="O194" s="32" t="e">
        <f>CONCATENATE(A194, VLOOKUP(B194,'V Identification'!$A$3:$R$500, 14, FALSE))</f>
        <v>#N/A</v>
      </c>
    </row>
    <row r="195" spans="15:15" ht="65.25" customHeight="1" x14ac:dyDescent="0.25">
      <c r="O195" s="32" t="e">
        <f>CONCATENATE(A195, VLOOKUP(B195,'V Identification'!$A$3:$R$500, 14, FALSE))</f>
        <v>#N/A</v>
      </c>
    </row>
    <row r="196" spans="15:15" ht="65.25" customHeight="1" x14ac:dyDescent="0.25">
      <c r="O196" s="32" t="e">
        <f>CONCATENATE(A196, VLOOKUP(B196,'V Identification'!$A$3:$R$500, 14, FALSE))</f>
        <v>#N/A</v>
      </c>
    </row>
    <row r="197" spans="15:15" ht="65.25" customHeight="1" x14ac:dyDescent="0.25">
      <c r="O197" s="32" t="e">
        <f>CONCATENATE(A197, VLOOKUP(B197,'V Identification'!$A$3:$R$500, 14, FALSE))</f>
        <v>#N/A</v>
      </c>
    </row>
    <row r="198" spans="15:15" ht="65.25" customHeight="1" x14ac:dyDescent="0.25">
      <c r="O198" s="32" t="e">
        <f>CONCATENATE(A198, VLOOKUP(B198,'V Identification'!$A$3:$R$500, 14, FALSE))</f>
        <v>#N/A</v>
      </c>
    </row>
    <row r="199" spans="15:15" ht="65.25" customHeight="1" x14ac:dyDescent="0.25">
      <c r="O199" s="32" t="e">
        <f>CONCATENATE(A199, VLOOKUP(B199,'V Identification'!$A$3:$R$500, 14, FALSE))</f>
        <v>#N/A</v>
      </c>
    </row>
    <row r="200" spans="15:15" ht="65.25" customHeight="1" x14ac:dyDescent="0.25">
      <c r="O200" s="32" t="e">
        <f>CONCATENATE(A200, VLOOKUP(B200,'V Identification'!$A$3:$R$500, 14, FALSE))</f>
        <v>#N/A</v>
      </c>
    </row>
    <row r="201" spans="15:15" ht="65.25" customHeight="1" x14ac:dyDescent="0.25">
      <c r="O201" s="32" t="e">
        <f>CONCATENATE(A201, VLOOKUP(B201,'V Identification'!$A$3:$R$500, 14, FALSE))</f>
        <v>#N/A</v>
      </c>
    </row>
    <row r="202" spans="15:15" ht="65.25" customHeight="1" x14ac:dyDescent="0.25">
      <c r="O202" s="32" t="e">
        <f>CONCATENATE(A202, VLOOKUP(B202,'V Identification'!$A$3:$R$500, 14, FALSE))</f>
        <v>#N/A</v>
      </c>
    </row>
    <row r="203" spans="15:15" ht="65.25" customHeight="1" x14ac:dyDescent="0.25">
      <c r="O203" s="32" t="e">
        <f>CONCATENATE(A203, VLOOKUP(B203,'V Identification'!$A$3:$R$500, 14, FALSE))</f>
        <v>#N/A</v>
      </c>
    </row>
    <row r="204" spans="15:15" ht="65.25" customHeight="1" x14ac:dyDescent="0.25">
      <c r="O204" s="32" t="e">
        <f>CONCATENATE(A204, VLOOKUP(B204,'V Identification'!$A$3:$R$500, 14, FALSE))</f>
        <v>#N/A</v>
      </c>
    </row>
    <row r="205" spans="15:15" ht="65.25" customHeight="1" x14ac:dyDescent="0.25">
      <c r="O205" s="32" t="e">
        <f>CONCATENATE(A205, VLOOKUP(B205,'V Identification'!$A$3:$R$500, 14, FALSE))</f>
        <v>#N/A</v>
      </c>
    </row>
    <row r="206" spans="15:15" ht="65.25" customHeight="1" x14ac:dyDescent="0.25">
      <c r="O206" s="32" t="e">
        <f>CONCATENATE(A206, VLOOKUP(B206,'V Identification'!$A$3:$R$500, 14, FALSE))</f>
        <v>#N/A</v>
      </c>
    </row>
    <row r="207" spans="15:15" ht="65.25" customHeight="1" x14ac:dyDescent="0.25">
      <c r="O207" s="32" t="e">
        <f>CONCATENATE(A207, VLOOKUP(B207,'V Identification'!$A$3:$R$500, 14, FALSE))</f>
        <v>#N/A</v>
      </c>
    </row>
    <row r="208" spans="15:15" ht="65.25" customHeight="1" x14ac:dyDescent="0.25">
      <c r="O208" s="32" t="e">
        <f>CONCATENATE(A208, VLOOKUP(B208,'V Identification'!$A$3:$R$500, 14, FALSE))</f>
        <v>#N/A</v>
      </c>
    </row>
    <row r="209" spans="15:15" ht="65.25" customHeight="1" x14ac:dyDescent="0.25">
      <c r="O209" s="32" t="e">
        <f>CONCATENATE(A209, VLOOKUP(B209,'V Identification'!$A$3:$R$500, 14, FALSE))</f>
        <v>#N/A</v>
      </c>
    </row>
    <row r="210" spans="15:15" ht="65.25" customHeight="1" x14ac:dyDescent="0.25">
      <c r="O210" s="32" t="e">
        <f>CONCATENATE(A210, VLOOKUP(B210,'V Identification'!$A$3:$R$500, 14, FALSE))</f>
        <v>#N/A</v>
      </c>
    </row>
    <row r="211" spans="15:15" ht="65.25" customHeight="1" x14ac:dyDescent="0.25">
      <c r="O211" s="32" t="e">
        <f>CONCATENATE(A211, VLOOKUP(B211,'V Identification'!$A$3:$R$500, 14, FALSE))</f>
        <v>#N/A</v>
      </c>
    </row>
    <row r="212" spans="15:15" ht="65.25" customHeight="1" x14ac:dyDescent="0.25">
      <c r="O212" s="32" t="e">
        <f>CONCATENATE(A212, VLOOKUP(B212,'V Identification'!$A$3:$R$500, 14, FALSE))</f>
        <v>#N/A</v>
      </c>
    </row>
    <row r="213" spans="15:15" ht="65.25" customHeight="1" x14ac:dyDescent="0.25">
      <c r="O213" s="32" t="e">
        <f>CONCATENATE(A213, VLOOKUP(B213,'V Identification'!$A$3:$R$500, 14, FALSE))</f>
        <v>#N/A</v>
      </c>
    </row>
    <row r="214" spans="15:15" ht="65.25" customHeight="1" x14ac:dyDescent="0.25">
      <c r="O214" s="32" t="e">
        <f>CONCATENATE(A214, VLOOKUP(B214,'V Identification'!$A$3:$R$500, 14, FALSE))</f>
        <v>#N/A</v>
      </c>
    </row>
    <row r="215" spans="15:15" ht="65.25" customHeight="1" x14ac:dyDescent="0.25">
      <c r="O215" s="32" t="e">
        <f>CONCATENATE(A215, VLOOKUP(B215,'V Identification'!$A$3:$R$500, 14, FALSE))</f>
        <v>#N/A</v>
      </c>
    </row>
    <row r="216" spans="15:15" ht="65.25" customHeight="1" x14ac:dyDescent="0.25">
      <c r="O216" s="32" t="e">
        <f>CONCATENATE(A216, VLOOKUP(B216,'V Identification'!$A$3:$R$500, 14, FALSE))</f>
        <v>#N/A</v>
      </c>
    </row>
    <row r="217" spans="15:15" ht="65.25" customHeight="1" x14ac:dyDescent="0.25">
      <c r="O217" s="32" t="e">
        <f>CONCATENATE(A217, VLOOKUP(B217,'V Identification'!$A$3:$R$500, 14, FALSE))</f>
        <v>#N/A</v>
      </c>
    </row>
    <row r="218" spans="15:15" ht="65.25" customHeight="1" x14ac:dyDescent="0.25">
      <c r="O218" s="32" t="e">
        <f>CONCATENATE(A218, VLOOKUP(B218,'V Identification'!$A$3:$R$500, 14, FALSE))</f>
        <v>#N/A</v>
      </c>
    </row>
    <row r="219" spans="15:15" ht="65.25" customHeight="1" x14ac:dyDescent="0.25">
      <c r="O219" s="32" t="e">
        <f>CONCATENATE(A219, VLOOKUP(B219,'V Identification'!$A$3:$R$500, 14, FALSE))</f>
        <v>#N/A</v>
      </c>
    </row>
    <row r="220" spans="15:15" ht="65.25" customHeight="1" x14ac:dyDescent="0.25">
      <c r="O220" s="32" t="e">
        <f>CONCATENATE(A220, VLOOKUP(B220,'V Identification'!$A$3:$R$500, 14, FALSE))</f>
        <v>#N/A</v>
      </c>
    </row>
    <row r="221" spans="15:15" ht="65.25" customHeight="1" x14ac:dyDescent="0.25">
      <c r="O221" s="32" t="e">
        <f>CONCATENATE(A221, VLOOKUP(B221,'V Identification'!$A$3:$R$500, 14, FALSE))</f>
        <v>#N/A</v>
      </c>
    </row>
    <row r="222" spans="15:15" ht="65.25" customHeight="1" x14ac:dyDescent="0.25">
      <c r="O222" s="32" t="e">
        <f>CONCATENATE(A222, VLOOKUP(B222,'V Identification'!$A$3:$R$500, 14, FALSE))</f>
        <v>#N/A</v>
      </c>
    </row>
    <row r="223" spans="15:15" ht="65.25" customHeight="1" x14ac:dyDescent="0.25">
      <c r="O223" s="32" t="e">
        <f>CONCATENATE(A223, VLOOKUP(B223,'V Identification'!$A$3:$R$500, 14, FALSE))</f>
        <v>#N/A</v>
      </c>
    </row>
    <row r="224" spans="15:15" ht="65.25" customHeight="1" x14ac:dyDescent="0.25">
      <c r="O224" s="32" t="e">
        <f>CONCATENATE(A224, VLOOKUP(B224,'V Identification'!$A$3:$R$500, 14, FALSE))</f>
        <v>#N/A</v>
      </c>
    </row>
    <row r="225" spans="15:15" ht="65.25" customHeight="1" x14ac:dyDescent="0.25">
      <c r="O225" s="32" t="e">
        <f>CONCATENATE(A225, VLOOKUP(B225,'V Identification'!$A$3:$R$500, 14, FALSE))</f>
        <v>#N/A</v>
      </c>
    </row>
    <row r="226" spans="15:15" ht="65.25" customHeight="1" x14ac:dyDescent="0.25">
      <c r="O226" s="32" t="e">
        <f>CONCATENATE(A226, VLOOKUP(B226,'V Identification'!$A$3:$R$500, 14, FALSE))</f>
        <v>#N/A</v>
      </c>
    </row>
    <row r="227" spans="15:15" ht="65.25" customHeight="1" x14ac:dyDescent="0.25">
      <c r="O227" s="32" t="e">
        <f>CONCATENATE(A227, VLOOKUP(B227,'V Identification'!$A$3:$R$500, 14, FALSE))</f>
        <v>#N/A</v>
      </c>
    </row>
    <row r="228" spans="15:15" ht="65.25" customHeight="1" x14ac:dyDescent="0.25">
      <c r="O228" s="32" t="e">
        <f>CONCATENATE(A228, VLOOKUP(B228,'V Identification'!$A$3:$R$500, 14, FALSE))</f>
        <v>#N/A</v>
      </c>
    </row>
    <row r="229" spans="15:15" ht="65.25" customHeight="1" x14ac:dyDescent="0.25">
      <c r="O229" s="32" t="e">
        <f>CONCATENATE(A229, VLOOKUP(B229,'V Identification'!$A$3:$R$500, 14, FALSE))</f>
        <v>#N/A</v>
      </c>
    </row>
    <row r="230" spans="15:15" ht="65.25" customHeight="1" x14ac:dyDescent="0.25">
      <c r="O230" s="32" t="e">
        <f>CONCATENATE(A230, VLOOKUP(B230,'V Identification'!$A$3:$R$500, 14, FALSE))</f>
        <v>#N/A</v>
      </c>
    </row>
    <row r="231" spans="15:15" ht="65.25" customHeight="1" x14ac:dyDescent="0.25">
      <c r="O231" s="32" t="e">
        <f>CONCATENATE(A231, VLOOKUP(B231,'V Identification'!$A$3:$R$500, 14, FALSE))</f>
        <v>#N/A</v>
      </c>
    </row>
    <row r="232" spans="15:15" ht="65.25" customHeight="1" x14ac:dyDescent="0.25">
      <c r="O232" s="32" t="e">
        <f>CONCATENATE(A232, VLOOKUP(B232,'V Identification'!$A$3:$R$500, 14, FALSE))</f>
        <v>#N/A</v>
      </c>
    </row>
    <row r="233" spans="15:15" ht="65.25" customHeight="1" x14ac:dyDescent="0.25">
      <c r="O233" s="32" t="e">
        <f>CONCATENATE(A233, VLOOKUP(B233,'V Identification'!$A$3:$R$500, 14, FALSE))</f>
        <v>#N/A</v>
      </c>
    </row>
    <row r="234" spans="15:15" ht="65.25" customHeight="1" x14ac:dyDescent="0.25">
      <c r="O234" s="32" t="e">
        <f>CONCATENATE(A234, VLOOKUP(B234,'V Identification'!$A$3:$R$500, 14, FALSE))</f>
        <v>#N/A</v>
      </c>
    </row>
    <row r="235" spans="15:15" ht="65.25" customHeight="1" x14ac:dyDescent="0.25">
      <c r="O235" s="32" t="e">
        <f>CONCATENATE(A235, VLOOKUP(B235,'V Identification'!$A$3:$R$500, 14, FALSE))</f>
        <v>#N/A</v>
      </c>
    </row>
    <row r="236" spans="15:15" ht="65.25" customHeight="1" x14ac:dyDescent="0.25">
      <c r="O236" s="32" t="e">
        <f>CONCATENATE(A236, VLOOKUP(B236,'V Identification'!$A$3:$R$500, 14, FALSE))</f>
        <v>#N/A</v>
      </c>
    </row>
    <row r="237" spans="15:15" ht="65.25" customHeight="1" x14ac:dyDescent="0.25">
      <c r="O237" s="32" t="e">
        <f>CONCATENATE(A237, VLOOKUP(B237,'V Identification'!$A$3:$R$500, 14, FALSE))</f>
        <v>#N/A</v>
      </c>
    </row>
    <row r="238" spans="15:15" ht="65.25" customHeight="1" x14ac:dyDescent="0.25">
      <c r="O238" s="32" t="e">
        <f>CONCATENATE(A238, VLOOKUP(B238,'V Identification'!$A$3:$R$500, 14, FALSE))</f>
        <v>#N/A</v>
      </c>
    </row>
    <row r="239" spans="15:15" ht="65.25" customHeight="1" x14ac:dyDescent="0.25">
      <c r="O239" s="32" t="e">
        <f>CONCATENATE(A239, VLOOKUP(B239,'V Identification'!$A$3:$R$500, 14, FALSE))</f>
        <v>#N/A</v>
      </c>
    </row>
    <row r="240" spans="15:15" ht="65.25" customHeight="1" x14ac:dyDescent="0.25">
      <c r="O240" s="32" t="e">
        <f>CONCATENATE(A240, VLOOKUP(B240,'V Identification'!$A$3:$R$500, 14, FALSE))</f>
        <v>#N/A</v>
      </c>
    </row>
    <row r="241" spans="15:15" ht="65.25" customHeight="1" x14ac:dyDescent="0.25">
      <c r="O241" s="32" t="e">
        <f>CONCATENATE(A241, VLOOKUP(B241,'V Identification'!$A$3:$R$500, 14, FALSE))</f>
        <v>#N/A</v>
      </c>
    </row>
    <row r="242" spans="15:15" ht="65.25" customHeight="1" x14ac:dyDescent="0.25">
      <c r="O242" s="32" t="e">
        <f>CONCATENATE(A242, VLOOKUP(B242,'V Identification'!$A$3:$R$500, 14, FALSE))</f>
        <v>#N/A</v>
      </c>
    </row>
    <row r="243" spans="15:15" ht="65.25" customHeight="1" x14ac:dyDescent="0.25">
      <c r="O243" s="32" t="e">
        <f>CONCATENATE(A243, VLOOKUP(B243,'V Identification'!$A$3:$R$500, 14, FALSE))</f>
        <v>#N/A</v>
      </c>
    </row>
    <row r="244" spans="15:15" ht="65.25" customHeight="1" x14ac:dyDescent="0.25">
      <c r="O244" s="32" t="e">
        <f>CONCATENATE(A244, VLOOKUP(B244,'V Identification'!$A$3:$R$500, 14, FALSE))</f>
        <v>#N/A</v>
      </c>
    </row>
    <row r="245" spans="15:15" ht="65.25" customHeight="1" x14ac:dyDescent="0.25">
      <c r="O245" s="32" t="e">
        <f>CONCATENATE(A245, VLOOKUP(B245,'V Identification'!$A$3:$R$500, 14, FALSE))</f>
        <v>#N/A</v>
      </c>
    </row>
    <row r="246" spans="15:15" ht="65.25" customHeight="1" x14ac:dyDescent="0.25">
      <c r="O246" s="32" t="e">
        <f>CONCATENATE(A246, VLOOKUP(B246,'V Identification'!$A$3:$R$500, 14, FALSE))</f>
        <v>#N/A</v>
      </c>
    </row>
    <row r="247" spans="15:15" ht="65.25" customHeight="1" x14ac:dyDescent="0.25">
      <c r="O247" s="32" t="e">
        <f>CONCATENATE(A247, VLOOKUP(B247,'V Identification'!$A$3:$R$500, 14, FALSE))</f>
        <v>#N/A</v>
      </c>
    </row>
    <row r="248" spans="15:15" ht="65.25" customHeight="1" x14ac:dyDescent="0.25">
      <c r="O248" s="32" t="e">
        <f>CONCATENATE(A248, VLOOKUP(B248,'V Identification'!$A$3:$R$500, 14, FALSE))</f>
        <v>#N/A</v>
      </c>
    </row>
    <row r="249" spans="15:15" ht="65.25" customHeight="1" x14ac:dyDescent="0.25">
      <c r="O249" s="32" t="e">
        <f>CONCATENATE(A249, VLOOKUP(B249,'V Identification'!$A$3:$R$500, 14, FALSE))</f>
        <v>#N/A</v>
      </c>
    </row>
    <row r="250" spans="15:15" ht="65.25" customHeight="1" x14ac:dyDescent="0.25">
      <c r="O250" s="32" t="e">
        <f>CONCATENATE(A250, VLOOKUP(B250,'V Identification'!$A$3:$R$500, 14, FALSE))</f>
        <v>#N/A</v>
      </c>
    </row>
    <row r="251" spans="15:15" ht="65.25" customHeight="1" x14ac:dyDescent="0.25">
      <c r="O251" s="32" t="e">
        <f>CONCATENATE(A251, VLOOKUP(B251,'V Identification'!$A$3:$R$500, 14, FALSE))</f>
        <v>#N/A</v>
      </c>
    </row>
    <row r="252" spans="15:15" ht="65.25" customHeight="1" x14ac:dyDescent="0.25">
      <c r="O252" s="32" t="e">
        <f>CONCATENATE(A252, VLOOKUP(B252,'V Identification'!$A$3:$R$500, 14, FALSE))</f>
        <v>#N/A</v>
      </c>
    </row>
    <row r="253" spans="15:15" ht="65.25" customHeight="1" x14ac:dyDescent="0.25">
      <c r="O253" s="32" t="e">
        <f>CONCATENATE(A253, VLOOKUP(B253,'V Identification'!$A$3:$R$500, 14, FALSE))</f>
        <v>#N/A</v>
      </c>
    </row>
    <row r="254" spans="15:15" ht="65.25" customHeight="1" x14ac:dyDescent="0.25">
      <c r="O254" s="32" t="e">
        <f>CONCATENATE(A254, VLOOKUP(B254,'V Identification'!$A$3:$R$500, 14, FALSE))</f>
        <v>#N/A</v>
      </c>
    </row>
    <row r="255" spans="15:15" ht="65.25" customHeight="1" x14ac:dyDescent="0.25">
      <c r="O255" s="32" t="e">
        <f>CONCATENATE(A255, VLOOKUP(B255,'V Identification'!$A$3:$R$500, 14, FALSE))</f>
        <v>#N/A</v>
      </c>
    </row>
    <row r="256" spans="15:15" ht="65.25" customHeight="1" x14ac:dyDescent="0.25">
      <c r="O256" s="32" t="e">
        <f>CONCATENATE(A256, VLOOKUP(B256,'V Identification'!$A$3:$R$500, 14, FALSE))</f>
        <v>#N/A</v>
      </c>
    </row>
    <row r="257" spans="15:15" ht="65.25" customHeight="1" x14ac:dyDescent="0.25">
      <c r="O257" s="32" t="e">
        <f>CONCATENATE(A257, VLOOKUP(B257,'V Identification'!$A$3:$R$500, 14, FALSE))</f>
        <v>#N/A</v>
      </c>
    </row>
    <row r="258" spans="15:15" ht="65.25" customHeight="1" x14ac:dyDescent="0.25">
      <c r="O258" s="32" t="e">
        <f>CONCATENATE(A258, VLOOKUP(B258,'V Identification'!$A$3:$R$500, 14, FALSE))</f>
        <v>#N/A</v>
      </c>
    </row>
    <row r="259" spans="15:15" ht="65.25" customHeight="1" x14ac:dyDescent="0.25">
      <c r="O259" s="32" t="e">
        <f>CONCATENATE(A259, VLOOKUP(B259,'V Identification'!$A$3:$R$500, 14, FALSE))</f>
        <v>#N/A</v>
      </c>
    </row>
    <row r="260" spans="15:15" ht="65.25" customHeight="1" x14ac:dyDescent="0.25">
      <c r="O260" s="32" t="e">
        <f>CONCATENATE(A260, VLOOKUP(B260,'V Identification'!$A$3:$R$500, 14, FALSE))</f>
        <v>#N/A</v>
      </c>
    </row>
    <row r="261" spans="15:15" ht="65.25" customHeight="1" x14ac:dyDescent="0.25">
      <c r="O261" s="32" t="e">
        <f>CONCATENATE(A261, VLOOKUP(B261,'V Identification'!$A$3:$R$500, 14, FALSE))</f>
        <v>#N/A</v>
      </c>
    </row>
    <row r="262" spans="15:15" ht="65.25" customHeight="1" x14ac:dyDescent="0.25">
      <c r="O262" s="32" t="e">
        <f>CONCATENATE(A262, VLOOKUP(B262,'V Identification'!$A$3:$R$500, 14, FALSE))</f>
        <v>#N/A</v>
      </c>
    </row>
    <row r="263" spans="15:15" ht="65.25" customHeight="1" x14ac:dyDescent="0.25">
      <c r="O263" s="32" t="e">
        <f>CONCATENATE(A263, VLOOKUP(B263,'V Identification'!$A$3:$R$500, 14, FALSE))</f>
        <v>#N/A</v>
      </c>
    </row>
    <row r="264" spans="15:15" ht="65.25" customHeight="1" x14ac:dyDescent="0.25">
      <c r="O264" s="32" t="e">
        <f>CONCATENATE(A264, VLOOKUP(B264,'V Identification'!$A$3:$R$500, 14, FALSE))</f>
        <v>#N/A</v>
      </c>
    </row>
    <row r="265" spans="15:15" ht="65.25" customHeight="1" x14ac:dyDescent="0.25">
      <c r="O265" s="32" t="e">
        <f>CONCATENATE(A265, VLOOKUP(B265,'V Identification'!$A$3:$R$500, 14, FALSE))</f>
        <v>#N/A</v>
      </c>
    </row>
    <row r="266" spans="15:15" ht="65.25" customHeight="1" x14ac:dyDescent="0.25">
      <c r="O266" s="32" t="e">
        <f>CONCATENATE(A266, VLOOKUP(B266,'V Identification'!$A$3:$R$500, 14, FALSE))</f>
        <v>#N/A</v>
      </c>
    </row>
    <row r="267" spans="15:15" ht="65.25" customHeight="1" x14ac:dyDescent="0.25">
      <c r="O267" s="32" t="e">
        <f>CONCATENATE(A267, VLOOKUP(B267,'V Identification'!$A$3:$R$500, 14, FALSE))</f>
        <v>#N/A</v>
      </c>
    </row>
    <row r="268" spans="15:15" ht="65.25" customHeight="1" x14ac:dyDescent="0.25">
      <c r="O268" s="32" t="e">
        <f>CONCATENATE(A268, VLOOKUP(B268,'V Identification'!$A$3:$R$500, 14, FALSE))</f>
        <v>#N/A</v>
      </c>
    </row>
    <row r="269" spans="15:15" ht="65.25" customHeight="1" x14ac:dyDescent="0.25">
      <c r="O269" s="32" t="e">
        <f>CONCATENATE(A269, VLOOKUP(B269,'V Identification'!$A$3:$R$500, 14, FALSE))</f>
        <v>#N/A</v>
      </c>
    </row>
    <row r="270" spans="15:15" ht="65.25" customHeight="1" x14ac:dyDescent="0.25">
      <c r="O270" s="32" t="e">
        <f>CONCATENATE(A270, VLOOKUP(B270,'V Identification'!$A$3:$R$500, 14, FALSE))</f>
        <v>#N/A</v>
      </c>
    </row>
    <row r="271" spans="15:15" ht="65.25" customHeight="1" x14ac:dyDescent="0.25">
      <c r="O271" s="32" t="e">
        <f>CONCATENATE(A271, VLOOKUP(B271,'V Identification'!$A$3:$R$500, 14, FALSE))</f>
        <v>#N/A</v>
      </c>
    </row>
    <row r="272" spans="15:15" ht="65.25" customHeight="1" x14ac:dyDescent="0.25">
      <c r="O272" s="32" t="e">
        <f>CONCATENATE(A272, VLOOKUP(B272,'V Identification'!$A$3:$R$500, 14, FALSE))</f>
        <v>#N/A</v>
      </c>
    </row>
    <row r="273" spans="15:15" ht="65.25" customHeight="1" x14ac:dyDescent="0.25">
      <c r="O273" s="32" t="e">
        <f>CONCATENATE(A273, VLOOKUP(B273,'V Identification'!$A$3:$R$500, 14, FALSE))</f>
        <v>#N/A</v>
      </c>
    </row>
    <row r="274" spans="15:15" ht="65.25" customHeight="1" x14ac:dyDescent="0.25">
      <c r="O274" s="32" t="e">
        <f>CONCATENATE(A274, VLOOKUP(B274,'V Identification'!$A$3:$R$500, 14, FALSE))</f>
        <v>#N/A</v>
      </c>
    </row>
    <row r="275" spans="15:15" ht="65.25" customHeight="1" x14ac:dyDescent="0.25">
      <c r="O275" s="32" t="e">
        <f>CONCATENATE(A275, VLOOKUP(B275,'V Identification'!$A$3:$R$500, 14, FALSE))</f>
        <v>#N/A</v>
      </c>
    </row>
    <row r="276" spans="15:15" ht="65.25" customHeight="1" x14ac:dyDescent="0.25">
      <c r="O276" s="32" t="e">
        <f>CONCATENATE(A276, VLOOKUP(B276,'V Identification'!$A$3:$R$500, 14, FALSE))</f>
        <v>#N/A</v>
      </c>
    </row>
    <row r="277" spans="15:15" ht="65.25" customHeight="1" x14ac:dyDescent="0.25">
      <c r="O277" s="32" t="e">
        <f>CONCATENATE(A277, VLOOKUP(B277,'V Identification'!$A$3:$R$500, 14, FALSE))</f>
        <v>#N/A</v>
      </c>
    </row>
    <row r="278" spans="15:15" ht="65.25" customHeight="1" x14ac:dyDescent="0.25">
      <c r="O278" s="32" t="e">
        <f>CONCATENATE(A278, VLOOKUP(B278,'V Identification'!$A$3:$R$500, 14, FALSE))</f>
        <v>#N/A</v>
      </c>
    </row>
    <row r="279" spans="15:15" ht="65.25" customHeight="1" x14ac:dyDescent="0.25">
      <c r="O279" s="32" t="e">
        <f>CONCATENATE(A279, VLOOKUP(B279,'V Identification'!$A$3:$R$500, 14, FALSE))</f>
        <v>#N/A</v>
      </c>
    </row>
    <row r="280" spans="15:15" ht="65.25" customHeight="1" x14ac:dyDescent="0.25">
      <c r="O280" s="32" t="e">
        <f>CONCATENATE(A280, VLOOKUP(B280,'V Identification'!$A$3:$R$500, 14, FALSE))</f>
        <v>#N/A</v>
      </c>
    </row>
    <row r="281" spans="15:15" ht="65.25" customHeight="1" x14ac:dyDescent="0.25">
      <c r="O281" s="32" t="e">
        <f>CONCATENATE(A281, VLOOKUP(B281,'V Identification'!$A$3:$R$500, 14, FALSE))</f>
        <v>#N/A</v>
      </c>
    </row>
    <row r="282" spans="15:15" ht="65.25" customHeight="1" x14ac:dyDescent="0.25">
      <c r="O282" s="32" t="e">
        <f>CONCATENATE(A282, VLOOKUP(B282,'V Identification'!$A$3:$R$500, 14, FALSE))</f>
        <v>#N/A</v>
      </c>
    </row>
    <row r="283" spans="15:15" ht="65.25" customHeight="1" x14ac:dyDescent="0.25">
      <c r="O283" s="32" t="e">
        <f>CONCATENATE(A283, VLOOKUP(B283,'V Identification'!$A$3:$R$500, 14, FALSE))</f>
        <v>#N/A</v>
      </c>
    </row>
    <row r="284" spans="15:15" ht="65.25" customHeight="1" x14ac:dyDescent="0.25">
      <c r="O284" s="32" t="e">
        <f>CONCATENATE(A284, VLOOKUP(B284,'V Identification'!$A$3:$R$500, 14, FALSE))</f>
        <v>#N/A</v>
      </c>
    </row>
    <row r="285" spans="15:15" ht="65.25" customHeight="1" x14ac:dyDescent="0.25">
      <c r="O285" s="32" t="e">
        <f>CONCATENATE(A285, VLOOKUP(B285,'V Identification'!$A$3:$R$500, 14, FALSE))</f>
        <v>#N/A</v>
      </c>
    </row>
    <row r="286" spans="15:15" ht="65.25" customHeight="1" x14ac:dyDescent="0.25">
      <c r="O286" s="32" t="e">
        <f>CONCATENATE(A286, VLOOKUP(B286,'V Identification'!$A$3:$R$500, 14, FALSE))</f>
        <v>#N/A</v>
      </c>
    </row>
    <row r="287" spans="15:15" ht="65.25" customHeight="1" x14ac:dyDescent="0.25">
      <c r="O287" s="32" t="e">
        <f>CONCATENATE(A287, VLOOKUP(B287,'V Identification'!$A$3:$R$500, 14, FALSE))</f>
        <v>#N/A</v>
      </c>
    </row>
    <row r="288" spans="15:15" ht="65.25" customHeight="1" x14ac:dyDescent="0.25">
      <c r="O288" s="32" t="e">
        <f>CONCATENATE(A288, VLOOKUP(B288,'V Identification'!$A$3:$R$500, 14, FALSE))</f>
        <v>#N/A</v>
      </c>
    </row>
    <row r="289" spans="15:15" ht="65.25" customHeight="1" x14ac:dyDescent="0.25">
      <c r="O289" s="32" t="e">
        <f>CONCATENATE(A289, VLOOKUP(B289,'V Identification'!$A$3:$R$500, 14, FALSE))</f>
        <v>#N/A</v>
      </c>
    </row>
    <row r="290" spans="15:15" ht="65.25" customHeight="1" x14ac:dyDescent="0.25">
      <c r="O290" s="32" t="e">
        <f>CONCATENATE(A290, VLOOKUP(B290,'V Identification'!$A$3:$R$500, 14, FALSE))</f>
        <v>#N/A</v>
      </c>
    </row>
    <row r="291" spans="15:15" ht="65.25" customHeight="1" x14ac:dyDescent="0.25">
      <c r="O291" s="32" t="e">
        <f>CONCATENATE(A291, VLOOKUP(B291,'V Identification'!$A$3:$R$500, 14, FALSE))</f>
        <v>#N/A</v>
      </c>
    </row>
    <row r="292" spans="15:15" ht="65.25" customHeight="1" x14ac:dyDescent="0.25">
      <c r="O292" s="32" t="e">
        <f>CONCATENATE(A292, VLOOKUP(B292,'V Identification'!$A$3:$R$500, 14, FALSE))</f>
        <v>#N/A</v>
      </c>
    </row>
    <row r="293" spans="15:15" ht="65.25" customHeight="1" x14ac:dyDescent="0.25">
      <c r="O293" s="32" t="e">
        <f>CONCATENATE(A293, VLOOKUP(B293,'V Identification'!$A$3:$R$500, 14, FALSE))</f>
        <v>#N/A</v>
      </c>
    </row>
    <row r="294" spans="15:15" ht="65.25" customHeight="1" x14ac:dyDescent="0.25">
      <c r="O294" s="32" t="e">
        <f>CONCATENATE(A294, VLOOKUP(B294,'V Identification'!$A$3:$R$500, 14, FALSE))</f>
        <v>#N/A</v>
      </c>
    </row>
    <row r="295" spans="15:15" ht="65.25" customHeight="1" x14ac:dyDescent="0.25">
      <c r="O295" s="32" t="e">
        <f>CONCATENATE(A295, VLOOKUP(B295,'V Identification'!$A$3:$R$500, 14, FALSE))</f>
        <v>#N/A</v>
      </c>
    </row>
    <row r="296" spans="15:15" ht="65.25" customHeight="1" x14ac:dyDescent="0.25">
      <c r="O296" s="32" t="e">
        <f>CONCATENATE(A296, VLOOKUP(B296,'V Identification'!$A$3:$R$500, 14, FALSE))</f>
        <v>#N/A</v>
      </c>
    </row>
    <row r="297" spans="15:15" ht="65.25" customHeight="1" x14ac:dyDescent="0.25">
      <c r="O297" s="32" t="e">
        <f>CONCATENATE(A297, VLOOKUP(B297,'V Identification'!$A$3:$R$500, 14, FALSE))</f>
        <v>#N/A</v>
      </c>
    </row>
    <row r="298" spans="15:15" ht="65.25" customHeight="1" x14ac:dyDescent="0.25">
      <c r="O298" s="32" t="e">
        <f>CONCATENATE(A298, VLOOKUP(B298,'V Identification'!$A$3:$R$500, 14, FALSE))</f>
        <v>#N/A</v>
      </c>
    </row>
    <row r="299" spans="15:15" ht="65.25" customHeight="1" x14ac:dyDescent="0.25">
      <c r="O299" s="32" t="e">
        <f>CONCATENATE(A299, VLOOKUP(B299,'V Identification'!$A$3:$R$500, 14, FALSE))</f>
        <v>#N/A</v>
      </c>
    </row>
    <row r="300" spans="15:15" ht="65.25" customHeight="1" x14ac:dyDescent="0.25">
      <c r="O300" s="32" t="e">
        <f>CONCATENATE(A300, VLOOKUP(B300,'V Identification'!$A$3:$R$500, 14, FALSE))</f>
        <v>#N/A</v>
      </c>
    </row>
    <row r="301" spans="15:15" ht="65.25" customHeight="1" x14ac:dyDescent="0.25">
      <c r="O301" s="32" t="e">
        <f>CONCATENATE(A301, VLOOKUP(B301,'V Identification'!$A$3:$R$500, 14, FALSE))</f>
        <v>#N/A</v>
      </c>
    </row>
    <row r="302" spans="15:15" ht="65.25" customHeight="1" x14ac:dyDescent="0.25">
      <c r="O302" s="32" t="e">
        <f>CONCATENATE(A302, VLOOKUP(B302,'V Identification'!$A$3:$R$500, 14, FALSE))</f>
        <v>#N/A</v>
      </c>
    </row>
    <row r="303" spans="15:15" ht="65.25" customHeight="1" x14ac:dyDescent="0.25">
      <c r="O303" s="32" t="e">
        <f>CONCATENATE(A303, VLOOKUP(B303,'V Identification'!$A$3:$R$500, 14, FALSE))</f>
        <v>#N/A</v>
      </c>
    </row>
    <row r="304" spans="15:15" ht="65.25" customHeight="1" x14ac:dyDescent="0.25">
      <c r="O304" s="32" t="e">
        <f>CONCATENATE(A304, VLOOKUP(B304,'V Identification'!$A$3:$R$500, 14, FALSE))</f>
        <v>#N/A</v>
      </c>
    </row>
    <row r="305" spans="15:15" ht="65.25" customHeight="1" x14ac:dyDescent="0.25">
      <c r="O305" s="32" t="e">
        <f>CONCATENATE(A305, VLOOKUP(B305,'V Identification'!$A$3:$R$500, 14, FALSE))</f>
        <v>#N/A</v>
      </c>
    </row>
    <row r="306" spans="15:15" ht="65.25" customHeight="1" x14ac:dyDescent="0.25">
      <c r="O306" s="32" t="e">
        <f>CONCATENATE(A306, VLOOKUP(B306,'V Identification'!$A$3:$R$500, 14, FALSE))</f>
        <v>#N/A</v>
      </c>
    </row>
    <row r="307" spans="15:15" ht="65.25" customHeight="1" x14ac:dyDescent="0.25">
      <c r="O307" s="32" t="e">
        <f>CONCATENATE(A307, VLOOKUP(B307,'V Identification'!$A$3:$R$500, 14, FALSE))</f>
        <v>#N/A</v>
      </c>
    </row>
    <row r="308" spans="15:15" ht="65.25" customHeight="1" x14ac:dyDescent="0.25">
      <c r="O308" s="32" t="e">
        <f>CONCATENATE(A308, VLOOKUP(B308,'V Identification'!$A$3:$R$500, 14, FALSE))</f>
        <v>#N/A</v>
      </c>
    </row>
    <row r="309" spans="15:15" ht="65.25" customHeight="1" x14ac:dyDescent="0.25">
      <c r="O309" s="32" t="e">
        <f>CONCATENATE(A309, VLOOKUP(B309,'V Identification'!$A$3:$R$500, 14, FALSE))</f>
        <v>#N/A</v>
      </c>
    </row>
    <row r="310" spans="15:15" ht="65.25" customHeight="1" x14ac:dyDescent="0.25">
      <c r="O310" s="32" t="e">
        <f>CONCATENATE(A310, VLOOKUP(B310,'V Identification'!$A$3:$R$500, 14, FALSE))</f>
        <v>#N/A</v>
      </c>
    </row>
    <row r="311" spans="15:15" ht="65.25" customHeight="1" x14ac:dyDescent="0.25">
      <c r="O311" s="32" t="e">
        <f>CONCATENATE(A311, VLOOKUP(B311,'V Identification'!$A$3:$R$500, 14, FALSE))</f>
        <v>#N/A</v>
      </c>
    </row>
    <row r="312" spans="15:15" ht="65.25" customHeight="1" x14ac:dyDescent="0.25">
      <c r="O312" s="32" t="e">
        <f>CONCATENATE(A312, VLOOKUP(B312,'V Identification'!$A$3:$R$500, 14, FALSE))</f>
        <v>#N/A</v>
      </c>
    </row>
    <row r="313" spans="15:15" ht="65.25" customHeight="1" x14ac:dyDescent="0.25">
      <c r="O313" s="32" t="e">
        <f>CONCATENATE(A313, VLOOKUP(B313,'V Identification'!$A$3:$R$500, 14, FALSE))</f>
        <v>#N/A</v>
      </c>
    </row>
    <row r="314" spans="15:15" ht="65.25" customHeight="1" x14ac:dyDescent="0.25">
      <c r="O314" s="32" t="e">
        <f>CONCATENATE(A314, VLOOKUP(B314,'V Identification'!$A$3:$R$500, 14, FALSE))</f>
        <v>#N/A</v>
      </c>
    </row>
    <row r="315" spans="15:15" ht="65.25" customHeight="1" x14ac:dyDescent="0.25">
      <c r="O315" s="32" t="e">
        <f>CONCATENATE(A315, VLOOKUP(B315,'V Identification'!$A$3:$R$500, 14, FALSE))</f>
        <v>#N/A</v>
      </c>
    </row>
    <row r="316" spans="15:15" ht="65.25" customHeight="1" x14ac:dyDescent="0.25">
      <c r="O316" s="32" t="e">
        <f>CONCATENATE(A316, VLOOKUP(B316,'V Identification'!$A$3:$R$500, 14, FALSE))</f>
        <v>#N/A</v>
      </c>
    </row>
    <row r="317" spans="15:15" ht="65.25" customHeight="1" x14ac:dyDescent="0.25">
      <c r="O317" s="32" t="e">
        <f>CONCATENATE(A317, VLOOKUP(B317,'V Identification'!$A$3:$R$500, 14, FALSE))</f>
        <v>#N/A</v>
      </c>
    </row>
    <row r="318" spans="15:15" ht="65.25" customHeight="1" x14ac:dyDescent="0.25">
      <c r="O318" s="32" t="e">
        <f>CONCATENATE(A318, VLOOKUP(B318,'V Identification'!$A$3:$R$500, 14, FALSE))</f>
        <v>#N/A</v>
      </c>
    </row>
    <row r="319" spans="15:15" ht="65.25" customHeight="1" x14ac:dyDescent="0.25">
      <c r="O319" s="32" t="e">
        <f>CONCATENATE(A319, VLOOKUP(B319,'V Identification'!$A$3:$R$500, 14, FALSE))</f>
        <v>#N/A</v>
      </c>
    </row>
    <row r="320" spans="15:15" ht="65.25" customHeight="1" x14ac:dyDescent="0.25">
      <c r="O320" s="32" t="e">
        <f>CONCATENATE(A320, VLOOKUP(B320,'V Identification'!$A$3:$R$500, 14, FALSE))</f>
        <v>#N/A</v>
      </c>
    </row>
    <row r="321" spans="15:15" ht="65.25" customHeight="1" x14ac:dyDescent="0.25">
      <c r="O321" s="32" t="e">
        <f>CONCATENATE(A321, VLOOKUP(B321,'V Identification'!$A$3:$R$500, 14, FALSE))</f>
        <v>#N/A</v>
      </c>
    </row>
    <row r="322" spans="15:15" ht="65.25" customHeight="1" x14ac:dyDescent="0.25">
      <c r="O322" s="32" t="e">
        <f>CONCATENATE(A322, VLOOKUP(B322,'V Identification'!$A$3:$R$500, 14, FALSE))</f>
        <v>#N/A</v>
      </c>
    </row>
    <row r="323" spans="15:15" ht="65.25" customHeight="1" x14ac:dyDescent="0.25">
      <c r="O323" s="32" t="e">
        <f>CONCATENATE(A323, VLOOKUP(B323,'V Identification'!$A$3:$R$500, 14, FALSE))</f>
        <v>#N/A</v>
      </c>
    </row>
    <row r="324" spans="15:15" ht="65.25" customHeight="1" x14ac:dyDescent="0.25">
      <c r="O324" s="32" t="e">
        <f>CONCATENATE(A324, VLOOKUP(B324,'V Identification'!$A$3:$R$500, 14, FALSE))</f>
        <v>#N/A</v>
      </c>
    </row>
    <row r="325" spans="15:15" ht="65.25" customHeight="1" x14ac:dyDescent="0.25">
      <c r="O325" s="32" t="e">
        <f>CONCATENATE(A325, VLOOKUP(B325,'V Identification'!$A$3:$R$500, 14, FALSE))</f>
        <v>#N/A</v>
      </c>
    </row>
    <row r="326" spans="15:15" ht="65.25" customHeight="1" x14ac:dyDescent="0.25">
      <c r="O326" s="32" t="e">
        <f>CONCATENATE(A326, VLOOKUP(B326,'V Identification'!$A$3:$R$500, 14, FALSE))</f>
        <v>#N/A</v>
      </c>
    </row>
    <row r="327" spans="15:15" ht="65.25" customHeight="1" x14ac:dyDescent="0.25">
      <c r="O327" s="32" t="e">
        <f>CONCATENATE(A327, VLOOKUP(B327,'V Identification'!$A$3:$R$500, 14, FALSE))</f>
        <v>#N/A</v>
      </c>
    </row>
    <row r="328" spans="15:15" ht="65.25" customHeight="1" x14ac:dyDescent="0.25">
      <c r="O328" s="32" t="e">
        <f>CONCATENATE(A328, VLOOKUP(B328,'V Identification'!$A$3:$R$500, 14, FALSE))</f>
        <v>#N/A</v>
      </c>
    </row>
    <row r="329" spans="15:15" ht="65.25" customHeight="1" x14ac:dyDescent="0.25">
      <c r="O329" s="32" t="e">
        <f>CONCATENATE(A329, VLOOKUP(B329,'V Identification'!$A$3:$R$500, 14, FALSE))</f>
        <v>#N/A</v>
      </c>
    </row>
    <row r="330" spans="15:15" ht="65.25" customHeight="1" x14ac:dyDescent="0.25">
      <c r="O330" s="32" t="e">
        <f>CONCATENATE(A330, VLOOKUP(B330,'V Identification'!$A$3:$R$500, 14, FALSE))</f>
        <v>#N/A</v>
      </c>
    </row>
    <row r="331" spans="15:15" ht="65.25" customHeight="1" x14ac:dyDescent="0.25">
      <c r="O331" s="32" t="e">
        <f>CONCATENATE(A331, VLOOKUP(B331,'V Identification'!$A$3:$R$500, 14, FALSE))</f>
        <v>#N/A</v>
      </c>
    </row>
    <row r="332" spans="15:15" ht="65.25" customHeight="1" x14ac:dyDescent="0.25">
      <c r="O332" s="32" t="e">
        <f>CONCATENATE(A332, VLOOKUP(B332,'V Identification'!$A$3:$R$500, 14, FALSE))</f>
        <v>#N/A</v>
      </c>
    </row>
    <row r="333" spans="15:15" ht="65.25" customHeight="1" x14ac:dyDescent="0.25">
      <c r="O333" s="32" t="e">
        <f>CONCATENATE(A333, VLOOKUP(B333,'V Identification'!$A$3:$R$500, 14, FALSE))</f>
        <v>#N/A</v>
      </c>
    </row>
    <row r="334" spans="15:15" ht="65.25" customHeight="1" x14ac:dyDescent="0.25">
      <c r="O334" s="32" t="e">
        <f>CONCATENATE(A334, VLOOKUP(B334,'V Identification'!$A$3:$R$500, 14, FALSE))</f>
        <v>#N/A</v>
      </c>
    </row>
    <row r="335" spans="15:15" ht="65.25" customHeight="1" x14ac:dyDescent="0.25">
      <c r="O335" s="32" t="e">
        <f>CONCATENATE(A335, VLOOKUP(B335,'V Identification'!$A$3:$R$500, 14, FALSE))</f>
        <v>#N/A</v>
      </c>
    </row>
    <row r="336" spans="15:15" ht="65.25" customHeight="1" x14ac:dyDescent="0.25">
      <c r="O336" s="32" t="e">
        <f>CONCATENATE(A336, VLOOKUP(B336,'V Identification'!$A$3:$R$500, 14, FALSE))</f>
        <v>#N/A</v>
      </c>
    </row>
    <row r="337" spans="15:15" ht="65.25" customHeight="1" x14ac:dyDescent="0.25">
      <c r="O337" s="32" t="e">
        <f>CONCATENATE(A337, VLOOKUP(B337,'V Identification'!$A$3:$R$500, 14, FALSE))</f>
        <v>#N/A</v>
      </c>
    </row>
    <row r="338" spans="15:15" ht="65.25" customHeight="1" x14ac:dyDescent="0.25">
      <c r="O338" s="32" t="e">
        <f>CONCATENATE(A338, VLOOKUP(B338,'V Identification'!$A$3:$R$500, 14, FALSE))</f>
        <v>#N/A</v>
      </c>
    </row>
    <row r="339" spans="15:15" ht="65.25" customHeight="1" x14ac:dyDescent="0.25">
      <c r="O339" s="32" t="e">
        <f>CONCATENATE(A339, VLOOKUP(B339,'V Identification'!$A$3:$R$500, 14, FALSE))</f>
        <v>#N/A</v>
      </c>
    </row>
    <row r="340" spans="15:15" ht="65.25" customHeight="1" x14ac:dyDescent="0.25">
      <c r="O340" s="32" t="e">
        <f>CONCATENATE(A340, VLOOKUP(B340,'V Identification'!$A$3:$R$500, 14, FALSE))</f>
        <v>#N/A</v>
      </c>
    </row>
    <row r="341" spans="15:15" ht="65.25" customHeight="1" x14ac:dyDescent="0.25">
      <c r="O341" s="32" t="e">
        <f>CONCATENATE(A341, VLOOKUP(B341,'V Identification'!$A$3:$R$500, 14, FALSE))</f>
        <v>#N/A</v>
      </c>
    </row>
    <row r="342" spans="15:15" ht="65.25" customHeight="1" x14ac:dyDescent="0.25">
      <c r="O342" s="32" t="e">
        <f>CONCATENATE(A342, VLOOKUP(B342,'V Identification'!$A$3:$R$500, 14, FALSE))</f>
        <v>#N/A</v>
      </c>
    </row>
    <row r="343" spans="15:15" ht="65.25" customHeight="1" x14ac:dyDescent="0.25">
      <c r="O343" s="32" t="e">
        <f>CONCATENATE(A343, VLOOKUP(B343,'V Identification'!$A$3:$R$500, 14, FALSE))</f>
        <v>#N/A</v>
      </c>
    </row>
    <row r="344" spans="15:15" ht="65.25" customHeight="1" x14ac:dyDescent="0.25">
      <c r="O344" s="32" t="e">
        <f>CONCATENATE(A344, VLOOKUP(B344,'V Identification'!$A$3:$R$500, 14, FALSE))</f>
        <v>#N/A</v>
      </c>
    </row>
    <row r="345" spans="15:15" ht="65.25" customHeight="1" x14ac:dyDescent="0.25">
      <c r="O345" s="32" t="e">
        <f>CONCATENATE(A345, VLOOKUP(B345,'V Identification'!$A$3:$R$500, 14, FALSE))</f>
        <v>#N/A</v>
      </c>
    </row>
    <row r="346" spans="15:15" ht="65.25" customHeight="1" x14ac:dyDescent="0.25">
      <c r="O346" s="32" t="e">
        <f>CONCATENATE(A346, VLOOKUP(B346,'V Identification'!$A$3:$R$500, 14, FALSE))</f>
        <v>#N/A</v>
      </c>
    </row>
    <row r="347" spans="15:15" ht="65.25" customHeight="1" x14ac:dyDescent="0.25">
      <c r="O347" s="32" t="e">
        <f>CONCATENATE(A347, VLOOKUP(B347,'V Identification'!$A$3:$R$500, 14, FALSE))</f>
        <v>#N/A</v>
      </c>
    </row>
    <row r="348" spans="15:15" ht="65.25" customHeight="1" x14ac:dyDescent="0.25">
      <c r="O348" s="32" t="e">
        <f>CONCATENATE(A348, VLOOKUP(B348,'V Identification'!$A$3:$R$500, 14, FALSE))</f>
        <v>#N/A</v>
      </c>
    </row>
    <row r="349" spans="15:15" ht="65.25" customHeight="1" x14ac:dyDescent="0.25">
      <c r="O349" s="32" t="e">
        <f>CONCATENATE(A349, VLOOKUP(B349,'V Identification'!$A$3:$R$500, 14, FALSE))</f>
        <v>#N/A</v>
      </c>
    </row>
    <row r="350" spans="15:15" ht="65.25" customHeight="1" x14ac:dyDescent="0.25">
      <c r="O350" s="32" t="e">
        <f>CONCATENATE(A350, VLOOKUP(B350,'V Identification'!$A$3:$R$500, 14, FALSE))</f>
        <v>#N/A</v>
      </c>
    </row>
    <row r="351" spans="15:15" ht="65.25" customHeight="1" x14ac:dyDescent="0.25">
      <c r="O351" s="32" t="e">
        <f>CONCATENATE(A351, VLOOKUP(B351,'V Identification'!$A$3:$R$500, 14, FALSE))</f>
        <v>#N/A</v>
      </c>
    </row>
    <row r="352" spans="15:15" ht="65.25" customHeight="1" x14ac:dyDescent="0.25">
      <c r="O352" s="32" t="e">
        <f>CONCATENATE(A352, VLOOKUP(B352,'V Identification'!$A$3:$R$500, 14, FALSE))</f>
        <v>#N/A</v>
      </c>
    </row>
    <row r="353" spans="15:15" ht="65.25" customHeight="1" x14ac:dyDescent="0.25">
      <c r="O353" s="32" t="e">
        <f>CONCATENATE(A353, VLOOKUP(B353,'V Identification'!$A$3:$R$500, 14, FALSE))</f>
        <v>#N/A</v>
      </c>
    </row>
    <row r="354" spans="15:15" ht="65.25" customHeight="1" x14ac:dyDescent="0.25">
      <c r="O354" s="32" t="e">
        <f>CONCATENATE(A354, VLOOKUP(B354,'V Identification'!$A$3:$R$500, 14, FALSE))</f>
        <v>#N/A</v>
      </c>
    </row>
    <row r="355" spans="15:15" ht="65.25" customHeight="1" x14ac:dyDescent="0.25">
      <c r="O355" s="32" t="e">
        <f>CONCATENATE(A355, VLOOKUP(B355,'V Identification'!$A$3:$R$500, 14, FALSE))</f>
        <v>#N/A</v>
      </c>
    </row>
    <row r="356" spans="15:15" ht="65.25" customHeight="1" x14ac:dyDescent="0.25">
      <c r="O356" s="32" t="e">
        <f>CONCATENATE(A356, VLOOKUP(B356,'V Identification'!$A$3:$R$500, 14, FALSE))</f>
        <v>#N/A</v>
      </c>
    </row>
    <row r="357" spans="15:15" ht="65.25" customHeight="1" x14ac:dyDescent="0.25">
      <c r="O357" s="32" t="e">
        <f>CONCATENATE(A357, VLOOKUP(B357,'V Identification'!$A$3:$R$500, 14, FALSE))</f>
        <v>#N/A</v>
      </c>
    </row>
    <row r="358" spans="15:15" ht="65.25" customHeight="1" x14ac:dyDescent="0.25">
      <c r="O358" s="32" t="e">
        <f>CONCATENATE(A358, VLOOKUP(B358,'V Identification'!$A$3:$R$500, 14, FALSE))</f>
        <v>#N/A</v>
      </c>
    </row>
    <row r="359" spans="15:15" ht="65.25" customHeight="1" x14ac:dyDescent="0.25">
      <c r="O359" s="32" t="e">
        <f>CONCATENATE(A359, VLOOKUP(B359,'V Identification'!$A$3:$R$500, 14, FALSE))</f>
        <v>#N/A</v>
      </c>
    </row>
    <row r="360" spans="15:15" ht="65.25" customHeight="1" x14ac:dyDescent="0.25">
      <c r="O360" s="32" t="e">
        <f>CONCATENATE(A360, VLOOKUP(B360,'V Identification'!$A$3:$R$500, 14, FALSE))</f>
        <v>#N/A</v>
      </c>
    </row>
    <row r="361" spans="15:15" ht="65.25" customHeight="1" x14ac:dyDescent="0.25">
      <c r="O361" s="32" t="e">
        <f>CONCATENATE(A361, VLOOKUP(B361,'V Identification'!$A$3:$R$500, 14, FALSE))</f>
        <v>#N/A</v>
      </c>
    </row>
    <row r="362" spans="15:15" ht="65.25" customHeight="1" x14ac:dyDescent="0.25">
      <c r="O362" s="32" t="e">
        <f>CONCATENATE(A362, VLOOKUP(B362,'V Identification'!$A$3:$R$500, 14, FALSE))</f>
        <v>#N/A</v>
      </c>
    </row>
    <row r="363" spans="15:15" ht="65.25" customHeight="1" x14ac:dyDescent="0.25">
      <c r="O363" s="32" t="e">
        <f>CONCATENATE(A363, VLOOKUP(B363,'V Identification'!$A$3:$R$500, 14, FALSE))</f>
        <v>#N/A</v>
      </c>
    </row>
    <row r="364" spans="15:15" ht="65.25" customHeight="1" x14ac:dyDescent="0.25">
      <c r="O364" s="32" t="e">
        <f>CONCATENATE(A364, VLOOKUP(B364,'V Identification'!$A$3:$R$500, 14, FALSE))</f>
        <v>#N/A</v>
      </c>
    </row>
    <row r="365" spans="15:15" ht="65.25" customHeight="1" x14ac:dyDescent="0.25">
      <c r="O365" s="32" t="e">
        <f>CONCATENATE(A365, VLOOKUP(B365,'V Identification'!$A$3:$R$500, 14, FALSE))</f>
        <v>#N/A</v>
      </c>
    </row>
    <row r="366" spans="15:15" ht="65.25" customHeight="1" x14ac:dyDescent="0.25">
      <c r="O366" s="32" t="e">
        <f>CONCATENATE(A366, VLOOKUP(B366,'V Identification'!$A$3:$R$500, 14, FALSE))</f>
        <v>#N/A</v>
      </c>
    </row>
    <row r="367" spans="15:15" ht="65.25" customHeight="1" x14ac:dyDescent="0.25">
      <c r="O367" s="32" t="e">
        <f>CONCATENATE(A367, VLOOKUP(B367,'V Identification'!$A$3:$R$500, 14, FALSE))</f>
        <v>#N/A</v>
      </c>
    </row>
    <row r="368" spans="15:15" ht="65.25" customHeight="1" x14ac:dyDescent="0.25">
      <c r="O368" s="32" t="e">
        <f>CONCATENATE(A368, VLOOKUP(B368,'V Identification'!$A$3:$R$500, 14, FALSE))</f>
        <v>#N/A</v>
      </c>
    </row>
    <row r="369" spans="15:15" ht="65.25" customHeight="1" x14ac:dyDescent="0.25">
      <c r="O369" s="32" t="e">
        <f>CONCATENATE(A369, VLOOKUP(B369,'V Identification'!$A$3:$R$500, 14, FALSE))</f>
        <v>#N/A</v>
      </c>
    </row>
    <row r="370" spans="15:15" ht="65.25" customHeight="1" x14ac:dyDescent="0.25">
      <c r="O370" s="32" t="e">
        <f>CONCATENATE(A370, VLOOKUP(B370,'V Identification'!$A$3:$R$500, 14, FALSE))</f>
        <v>#N/A</v>
      </c>
    </row>
    <row r="371" spans="15:15" ht="65.25" customHeight="1" x14ac:dyDescent="0.25">
      <c r="O371" s="32" t="e">
        <f>CONCATENATE(A371, VLOOKUP(B371,'V Identification'!$A$3:$R$500, 14, FALSE))</f>
        <v>#N/A</v>
      </c>
    </row>
    <row r="372" spans="15:15" ht="65.25" customHeight="1" x14ac:dyDescent="0.25">
      <c r="O372" s="32" t="e">
        <f>CONCATENATE(A372, VLOOKUP(B372,'V Identification'!$A$3:$R$500, 14, FALSE))</f>
        <v>#N/A</v>
      </c>
    </row>
    <row r="373" spans="15:15" ht="65.25" customHeight="1" x14ac:dyDescent="0.25">
      <c r="O373" s="32" t="e">
        <f>CONCATENATE(A373, VLOOKUP(B373,'V Identification'!$A$3:$R$500, 14, FALSE))</f>
        <v>#N/A</v>
      </c>
    </row>
    <row r="374" spans="15:15" ht="65.25" customHeight="1" x14ac:dyDescent="0.25">
      <c r="O374" s="32" t="e">
        <f>CONCATENATE(A374, VLOOKUP(B374,'V Identification'!$A$3:$R$500, 14, FALSE))</f>
        <v>#N/A</v>
      </c>
    </row>
    <row r="375" spans="15:15" ht="65.25" customHeight="1" x14ac:dyDescent="0.25">
      <c r="O375" s="32" t="e">
        <f>CONCATENATE(A375, VLOOKUP(B375,'V Identification'!$A$3:$R$500, 14, FALSE))</f>
        <v>#N/A</v>
      </c>
    </row>
    <row r="376" spans="15:15" ht="65.25" customHeight="1" x14ac:dyDescent="0.25">
      <c r="O376" s="32" t="e">
        <f>CONCATENATE(A376, VLOOKUP(B376,'V Identification'!$A$3:$R$500, 14, FALSE))</f>
        <v>#N/A</v>
      </c>
    </row>
    <row r="377" spans="15:15" ht="65.25" customHeight="1" x14ac:dyDescent="0.25">
      <c r="O377" s="32" t="e">
        <f>CONCATENATE(A377, VLOOKUP(B377,'V Identification'!$A$3:$R$500, 14, FALSE))</f>
        <v>#N/A</v>
      </c>
    </row>
    <row r="378" spans="15:15" ht="65.25" customHeight="1" x14ac:dyDescent="0.25">
      <c r="O378" s="32" t="e">
        <f>CONCATENATE(A378, VLOOKUP(B378,'V Identification'!$A$3:$R$500, 14, FALSE))</f>
        <v>#N/A</v>
      </c>
    </row>
    <row r="379" spans="15:15" ht="65.25" customHeight="1" x14ac:dyDescent="0.25">
      <c r="O379" s="32" t="e">
        <f>CONCATENATE(A379, VLOOKUP(B379,'V Identification'!$A$3:$R$500, 14, FALSE))</f>
        <v>#N/A</v>
      </c>
    </row>
    <row r="380" spans="15:15" ht="65.25" customHeight="1" x14ac:dyDescent="0.25">
      <c r="O380" s="32" t="e">
        <f>CONCATENATE(A380, VLOOKUP(B380,'V Identification'!$A$3:$R$500, 14, FALSE))</f>
        <v>#N/A</v>
      </c>
    </row>
    <row r="381" spans="15:15" ht="65.25" customHeight="1" x14ac:dyDescent="0.25">
      <c r="O381" s="32" t="e">
        <f>CONCATENATE(A381, VLOOKUP(B381,'V Identification'!$A$3:$R$500, 14, FALSE))</f>
        <v>#N/A</v>
      </c>
    </row>
    <row r="382" spans="15:15" ht="65.25" customHeight="1" x14ac:dyDescent="0.25">
      <c r="O382" s="32" t="e">
        <f>CONCATENATE(A382, VLOOKUP(B382,'V Identification'!$A$3:$R$500, 14, FALSE))</f>
        <v>#N/A</v>
      </c>
    </row>
    <row r="383" spans="15:15" ht="65.25" customHeight="1" x14ac:dyDescent="0.25">
      <c r="O383" s="32" t="e">
        <f>CONCATENATE(A383, VLOOKUP(B383,'V Identification'!$A$3:$R$500, 14, FALSE))</f>
        <v>#N/A</v>
      </c>
    </row>
    <row r="384" spans="15:15" ht="65.25" customHeight="1" x14ac:dyDescent="0.25">
      <c r="O384" s="32" t="e">
        <f>CONCATENATE(A384, VLOOKUP(B384,'V Identification'!$A$3:$R$500, 14, FALSE))</f>
        <v>#N/A</v>
      </c>
    </row>
    <row r="385" spans="15:15" ht="65.25" customHeight="1" x14ac:dyDescent="0.25">
      <c r="O385" s="32" t="e">
        <f>CONCATENATE(A385, VLOOKUP(B385,'V Identification'!$A$3:$R$500, 14, FALSE))</f>
        <v>#N/A</v>
      </c>
    </row>
    <row r="386" spans="15:15" ht="65.25" customHeight="1" x14ac:dyDescent="0.25">
      <c r="O386" s="32" t="e">
        <f>CONCATENATE(A386, VLOOKUP(B386,'V Identification'!$A$3:$R$500, 14, FALSE))</f>
        <v>#N/A</v>
      </c>
    </row>
    <row r="387" spans="15:15" ht="65.25" customHeight="1" x14ac:dyDescent="0.25">
      <c r="O387" s="32" t="e">
        <f>CONCATENATE(A387, VLOOKUP(B387,'V Identification'!$A$3:$R$500, 14, FALSE))</f>
        <v>#N/A</v>
      </c>
    </row>
    <row r="388" spans="15:15" ht="65.25" customHeight="1" x14ac:dyDescent="0.25">
      <c r="O388" s="32" t="e">
        <f>CONCATENATE(A388, VLOOKUP(B388,'V Identification'!$A$3:$R$500, 14, FALSE))</f>
        <v>#N/A</v>
      </c>
    </row>
    <row r="389" spans="15:15" ht="65.25" customHeight="1" x14ac:dyDescent="0.25">
      <c r="O389" s="32" t="e">
        <f>CONCATENATE(A389, VLOOKUP(B389,'V Identification'!$A$3:$R$500, 14, FALSE))</f>
        <v>#N/A</v>
      </c>
    </row>
    <row r="390" spans="15:15" ht="65.25" customHeight="1" x14ac:dyDescent="0.25">
      <c r="O390" s="32" t="e">
        <f>CONCATENATE(A390, VLOOKUP(B390,'V Identification'!$A$3:$R$500, 14, FALSE))</f>
        <v>#N/A</v>
      </c>
    </row>
    <row r="391" spans="15:15" ht="65.25" customHeight="1" x14ac:dyDescent="0.25">
      <c r="O391" s="32" t="e">
        <f>CONCATENATE(A391, VLOOKUP(B391,'V Identification'!$A$3:$R$500, 14, FALSE))</f>
        <v>#N/A</v>
      </c>
    </row>
    <row r="392" spans="15:15" ht="65.25" customHeight="1" x14ac:dyDescent="0.25">
      <c r="O392" s="32" t="e">
        <f>CONCATENATE(A392, VLOOKUP(B392,'V Identification'!$A$3:$R$500, 14, FALSE))</f>
        <v>#N/A</v>
      </c>
    </row>
    <row r="393" spans="15:15" ht="65.25" customHeight="1" x14ac:dyDescent="0.25">
      <c r="O393" s="32" t="e">
        <f>CONCATENATE(A393, VLOOKUP(B393,'V Identification'!$A$3:$R$500, 14, FALSE))</f>
        <v>#N/A</v>
      </c>
    </row>
    <row r="394" spans="15:15" ht="65.25" customHeight="1" x14ac:dyDescent="0.25">
      <c r="O394" s="32" t="e">
        <f>CONCATENATE(A394, VLOOKUP(B394,'V Identification'!$A$3:$R$500, 14, FALSE))</f>
        <v>#N/A</v>
      </c>
    </row>
    <row r="395" spans="15:15" ht="65.25" customHeight="1" x14ac:dyDescent="0.25">
      <c r="O395" s="32" t="e">
        <f>CONCATENATE(A395, VLOOKUP(B395,'V Identification'!$A$3:$R$500, 14, FALSE))</f>
        <v>#N/A</v>
      </c>
    </row>
    <row r="396" spans="15:15" ht="65.25" customHeight="1" x14ac:dyDescent="0.25">
      <c r="O396" s="32" t="e">
        <f>CONCATENATE(A396, VLOOKUP(B396,'V Identification'!$A$3:$R$500, 14, FALSE))</f>
        <v>#N/A</v>
      </c>
    </row>
    <row r="397" spans="15:15" ht="65.25" customHeight="1" x14ac:dyDescent="0.25">
      <c r="O397" s="32" t="e">
        <f>CONCATENATE(A397, VLOOKUP(B397,'V Identification'!$A$3:$R$500, 14, FALSE))</f>
        <v>#N/A</v>
      </c>
    </row>
    <row r="398" spans="15:15" ht="65.25" customHeight="1" x14ac:dyDescent="0.25">
      <c r="O398" s="32" t="e">
        <f>CONCATENATE(A398, VLOOKUP(B398,'V Identification'!$A$3:$R$500, 14, FALSE))</f>
        <v>#N/A</v>
      </c>
    </row>
    <row r="399" spans="15:15" ht="65.25" customHeight="1" x14ac:dyDescent="0.25">
      <c r="O399" s="32" t="e">
        <f>CONCATENATE(A399, VLOOKUP(B399,'V Identification'!$A$3:$R$500, 14, FALSE))</f>
        <v>#N/A</v>
      </c>
    </row>
    <row r="400" spans="15:15" ht="65.25" customHeight="1" x14ac:dyDescent="0.25">
      <c r="O400" s="32" t="e">
        <f>CONCATENATE(A400, VLOOKUP(B400,'V Identification'!$A$3:$R$500, 14, FALSE))</f>
        <v>#N/A</v>
      </c>
    </row>
    <row r="401" spans="15:15" ht="65.25" customHeight="1" x14ac:dyDescent="0.25">
      <c r="O401" s="32" t="e">
        <f>CONCATENATE(A401, VLOOKUP(B401,'V Identification'!$A$3:$R$500, 14, FALSE))</f>
        <v>#N/A</v>
      </c>
    </row>
    <row r="402" spans="15:15" ht="65.25" customHeight="1" x14ac:dyDescent="0.25">
      <c r="O402" s="32" t="e">
        <f>CONCATENATE(A402, VLOOKUP(B402,'V Identification'!$A$3:$R$500, 14, FALSE))</f>
        <v>#N/A</v>
      </c>
    </row>
    <row r="403" spans="15:15" ht="65.25" customHeight="1" x14ac:dyDescent="0.25">
      <c r="O403" s="32" t="e">
        <f>CONCATENATE(A403, VLOOKUP(B403,'V Identification'!$A$3:$R$500, 14, FALSE))</f>
        <v>#N/A</v>
      </c>
    </row>
    <row r="404" spans="15:15" ht="65.25" customHeight="1" x14ac:dyDescent="0.25">
      <c r="O404" s="32" t="e">
        <f>CONCATENATE(A404, VLOOKUP(B404,'V Identification'!$A$3:$R$500, 14, FALSE))</f>
        <v>#N/A</v>
      </c>
    </row>
    <row r="405" spans="15:15" ht="65.25" customHeight="1" x14ac:dyDescent="0.25">
      <c r="O405" s="32" t="e">
        <f>CONCATENATE(A405, VLOOKUP(B405,'V Identification'!$A$3:$R$500, 14, FALSE))</f>
        <v>#N/A</v>
      </c>
    </row>
    <row r="406" spans="15:15" ht="65.25" customHeight="1" x14ac:dyDescent="0.25">
      <c r="O406" s="32" t="e">
        <f>CONCATENATE(A406, VLOOKUP(B406,'V Identification'!$A$3:$R$500, 14, FALSE))</f>
        <v>#N/A</v>
      </c>
    </row>
    <row r="407" spans="15:15" ht="65.25" customHeight="1" x14ac:dyDescent="0.25">
      <c r="O407" s="32" t="e">
        <f>CONCATENATE(A407, VLOOKUP(B407,'V Identification'!$A$3:$R$500, 14, FALSE))</f>
        <v>#N/A</v>
      </c>
    </row>
    <row r="408" spans="15:15" ht="65.25" customHeight="1" x14ac:dyDescent="0.25">
      <c r="O408" s="32" t="e">
        <f>CONCATENATE(A408, VLOOKUP(B408,'V Identification'!$A$3:$R$500, 14, FALSE))</f>
        <v>#N/A</v>
      </c>
    </row>
    <row r="409" spans="15:15" ht="65.25" customHeight="1" x14ac:dyDescent="0.25">
      <c r="O409" s="32" t="e">
        <f>CONCATENATE(A409, VLOOKUP(B409,'V Identification'!$A$3:$R$500, 14, FALSE))</f>
        <v>#N/A</v>
      </c>
    </row>
    <row r="410" spans="15:15" ht="65.25" customHeight="1" x14ac:dyDescent="0.25">
      <c r="O410" s="32" t="e">
        <f>CONCATENATE(A410, VLOOKUP(B410,'V Identification'!$A$3:$R$500, 14, FALSE))</f>
        <v>#N/A</v>
      </c>
    </row>
    <row r="411" spans="15:15" ht="65.25" customHeight="1" x14ac:dyDescent="0.25">
      <c r="O411" s="32" t="e">
        <f>CONCATENATE(A411, VLOOKUP(B411,'V Identification'!$A$3:$R$500, 14, FALSE))</f>
        <v>#N/A</v>
      </c>
    </row>
    <row r="412" spans="15:15" ht="65.25" customHeight="1" x14ac:dyDescent="0.25">
      <c r="O412" s="32" t="e">
        <f>CONCATENATE(A412, VLOOKUP(B412,'V Identification'!$A$3:$R$500, 14, FALSE))</f>
        <v>#N/A</v>
      </c>
    </row>
    <row r="413" spans="15:15" ht="65.25" customHeight="1" x14ac:dyDescent="0.25">
      <c r="O413" s="32" t="e">
        <f>CONCATENATE(A413, VLOOKUP(B413,'V Identification'!$A$3:$R$500, 14, FALSE))</f>
        <v>#N/A</v>
      </c>
    </row>
    <row r="414" spans="15:15" ht="65.25" customHeight="1" x14ac:dyDescent="0.25">
      <c r="O414" s="32" t="e">
        <f>CONCATENATE(A414, VLOOKUP(B414,'V Identification'!$A$3:$R$500, 14, FALSE))</f>
        <v>#N/A</v>
      </c>
    </row>
    <row r="415" spans="15:15" ht="65.25" customHeight="1" x14ac:dyDescent="0.25">
      <c r="O415" s="32" t="e">
        <f>CONCATENATE(A415, VLOOKUP(B415,'V Identification'!$A$3:$R$500, 14, FALSE))</f>
        <v>#N/A</v>
      </c>
    </row>
    <row r="416" spans="15:15" ht="65.25" customHeight="1" x14ac:dyDescent="0.25">
      <c r="O416" s="32" t="e">
        <f>CONCATENATE(A416, VLOOKUP(B416,'V Identification'!$A$3:$R$500, 14, FALSE))</f>
        <v>#N/A</v>
      </c>
    </row>
    <row r="417" spans="15:15" ht="65.25" customHeight="1" x14ac:dyDescent="0.25">
      <c r="O417" s="32" t="e">
        <f>CONCATENATE(A417, VLOOKUP(B417,'V Identification'!$A$3:$R$500, 14, FALSE))</f>
        <v>#N/A</v>
      </c>
    </row>
    <row r="418" spans="15:15" ht="65.25" customHeight="1" x14ac:dyDescent="0.25">
      <c r="O418" s="32" t="e">
        <f>CONCATENATE(A418, VLOOKUP(B418,'V Identification'!$A$3:$R$500, 14, FALSE))</f>
        <v>#N/A</v>
      </c>
    </row>
    <row r="419" spans="15:15" ht="65.25" customHeight="1" x14ac:dyDescent="0.25">
      <c r="O419" s="32" t="e">
        <f>CONCATENATE(A419, VLOOKUP(B419,'V Identification'!$A$3:$R$500, 14, FALSE))</f>
        <v>#N/A</v>
      </c>
    </row>
    <row r="420" spans="15:15" ht="65.25" customHeight="1" x14ac:dyDescent="0.25">
      <c r="O420" s="32" t="e">
        <f>CONCATENATE(A420, VLOOKUP(B420,'V Identification'!$A$3:$R$500, 14, FALSE))</f>
        <v>#N/A</v>
      </c>
    </row>
    <row r="421" spans="15:15" ht="65.25" customHeight="1" x14ac:dyDescent="0.25">
      <c r="O421" s="32" t="e">
        <f>CONCATENATE(A421, VLOOKUP(B421,'V Identification'!$A$3:$R$500, 14, FALSE))</f>
        <v>#N/A</v>
      </c>
    </row>
    <row r="422" spans="15:15" ht="65.25" customHeight="1" x14ac:dyDescent="0.25">
      <c r="O422" s="32" t="e">
        <f>CONCATENATE(A422, VLOOKUP(B422,'V Identification'!$A$3:$R$500, 14, FALSE))</f>
        <v>#N/A</v>
      </c>
    </row>
    <row r="423" spans="15:15" ht="65.25" customHeight="1" x14ac:dyDescent="0.25">
      <c r="O423" s="32" t="e">
        <f>CONCATENATE(A423, VLOOKUP(B423,'V Identification'!$A$3:$R$500, 14, FALSE))</f>
        <v>#N/A</v>
      </c>
    </row>
    <row r="424" spans="15:15" ht="65.25" customHeight="1" x14ac:dyDescent="0.25">
      <c r="O424" s="32" t="e">
        <f>CONCATENATE(A424, VLOOKUP(B424,'V Identification'!$A$3:$R$500, 14, FALSE))</f>
        <v>#N/A</v>
      </c>
    </row>
    <row r="425" spans="15:15" ht="65.25" customHeight="1" x14ac:dyDescent="0.25">
      <c r="O425" s="32" t="e">
        <f>CONCATENATE(A425, VLOOKUP(B425,'V Identification'!$A$3:$R$500, 14, FALSE))</f>
        <v>#N/A</v>
      </c>
    </row>
    <row r="426" spans="15:15" ht="65.25" customHeight="1" x14ac:dyDescent="0.25">
      <c r="O426" s="32" t="e">
        <f>CONCATENATE(A426, VLOOKUP(B426,'V Identification'!$A$3:$R$500, 14, FALSE))</f>
        <v>#N/A</v>
      </c>
    </row>
    <row r="427" spans="15:15" ht="65.25" customHeight="1" x14ac:dyDescent="0.25">
      <c r="O427" s="32" t="e">
        <f>CONCATENATE(A427, VLOOKUP(B427,'V Identification'!$A$3:$R$500, 14, FALSE))</f>
        <v>#N/A</v>
      </c>
    </row>
    <row r="428" spans="15:15" ht="65.25" customHeight="1" x14ac:dyDescent="0.25">
      <c r="O428" s="32" t="e">
        <f>CONCATENATE(A428, VLOOKUP(B428,'V Identification'!$A$3:$R$500, 14, FALSE))</f>
        <v>#N/A</v>
      </c>
    </row>
    <row r="429" spans="15:15" ht="65.25" customHeight="1" x14ac:dyDescent="0.25">
      <c r="O429" s="32" t="e">
        <f>CONCATENATE(A429, VLOOKUP(B429,'V Identification'!$A$3:$R$500, 14, FALSE))</f>
        <v>#N/A</v>
      </c>
    </row>
    <row r="430" spans="15:15" ht="65.25" customHeight="1" x14ac:dyDescent="0.25">
      <c r="O430" s="32" t="e">
        <f>CONCATENATE(A430, VLOOKUP(B430,'V Identification'!$A$3:$R$500, 14, FALSE))</f>
        <v>#N/A</v>
      </c>
    </row>
    <row r="431" spans="15:15" ht="65.25" customHeight="1" x14ac:dyDescent="0.25">
      <c r="O431" s="32" t="e">
        <f>CONCATENATE(A431, VLOOKUP(B431,'V Identification'!$A$3:$R$500, 14, FALSE))</f>
        <v>#N/A</v>
      </c>
    </row>
    <row r="432" spans="15:15" ht="65.25" customHeight="1" x14ac:dyDescent="0.25">
      <c r="O432" s="32" t="e">
        <f>CONCATENATE(A432, VLOOKUP(B432,'V Identification'!$A$3:$R$500, 14, FALSE))</f>
        <v>#N/A</v>
      </c>
    </row>
    <row r="433" spans="15:15" ht="65.25" customHeight="1" x14ac:dyDescent="0.25">
      <c r="O433" s="32" t="e">
        <f>CONCATENATE(A433, VLOOKUP(B433,'V Identification'!$A$3:$R$500, 14, FALSE))</f>
        <v>#N/A</v>
      </c>
    </row>
    <row r="434" spans="15:15" ht="65.25" customHeight="1" x14ac:dyDescent="0.25">
      <c r="O434" s="32" t="e">
        <f>CONCATENATE(A434, VLOOKUP(B434,'V Identification'!$A$3:$R$500, 14, FALSE))</f>
        <v>#N/A</v>
      </c>
    </row>
    <row r="435" spans="15:15" ht="65.25" customHeight="1" x14ac:dyDescent="0.25">
      <c r="O435" s="32" t="e">
        <f>CONCATENATE(A435, VLOOKUP(B435,'V Identification'!$A$3:$R$500, 14, FALSE))</f>
        <v>#N/A</v>
      </c>
    </row>
    <row r="436" spans="15:15" ht="65.25" customHeight="1" x14ac:dyDescent="0.25">
      <c r="O436" s="32" t="e">
        <f>CONCATENATE(A436, VLOOKUP(B436,'V Identification'!$A$3:$R$500, 14, FALSE))</f>
        <v>#N/A</v>
      </c>
    </row>
    <row r="437" spans="15:15" ht="65.25" customHeight="1" x14ac:dyDescent="0.25">
      <c r="O437" s="32" t="e">
        <f>CONCATENATE(A437, VLOOKUP(B437,'V Identification'!$A$3:$R$500, 14, FALSE))</f>
        <v>#N/A</v>
      </c>
    </row>
    <row r="438" spans="15:15" ht="65.25" customHeight="1" x14ac:dyDescent="0.25">
      <c r="O438" s="32" t="e">
        <f>CONCATENATE(A438, VLOOKUP(B438,'V Identification'!$A$3:$R$500, 14, FALSE))</f>
        <v>#N/A</v>
      </c>
    </row>
    <row r="439" spans="15:15" ht="65.25" customHeight="1" x14ac:dyDescent="0.25">
      <c r="O439" s="32" t="e">
        <f>CONCATENATE(A439, VLOOKUP(B439,'V Identification'!$A$3:$R$500, 14, FALSE))</f>
        <v>#N/A</v>
      </c>
    </row>
    <row r="440" spans="15:15" ht="65.25" customHeight="1" x14ac:dyDescent="0.25">
      <c r="O440" s="32" t="e">
        <f>CONCATENATE(A440, VLOOKUP(B440,'V Identification'!$A$3:$R$500, 14, FALSE))</f>
        <v>#N/A</v>
      </c>
    </row>
    <row r="441" spans="15:15" ht="65.25" customHeight="1" x14ac:dyDescent="0.25">
      <c r="O441" s="32" t="e">
        <f>CONCATENATE(A441, VLOOKUP(B441,'V Identification'!$A$3:$R$500, 14, FALSE))</f>
        <v>#N/A</v>
      </c>
    </row>
    <row r="442" spans="15:15" ht="65.25" customHeight="1" x14ac:dyDescent="0.25">
      <c r="O442" s="32" t="e">
        <f>CONCATENATE(A442, VLOOKUP(B442,'V Identification'!$A$3:$R$500, 14, FALSE))</f>
        <v>#N/A</v>
      </c>
    </row>
    <row r="443" spans="15:15" ht="65.25" customHeight="1" x14ac:dyDescent="0.25">
      <c r="O443" s="32" t="e">
        <f>CONCATENATE(A443, VLOOKUP(B443,'V Identification'!$A$3:$R$500, 14, FALSE))</f>
        <v>#N/A</v>
      </c>
    </row>
    <row r="444" spans="15:15" ht="65.25" customHeight="1" x14ac:dyDescent="0.25">
      <c r="O444" s="32" t="e">
        <f>CONCATENATE(A444, VLOOKUP(B444,'V Identification'!$A$3:$R$500, 14, FALSE))</f>
        <v>#N/A</v>
      </c>
    </row>
    <row r="445" spans="15:15" ht="65.25" customHeight="1" x14ac:dyDescent="0.25">
      <c r="O445" s="32" t="e">
        <f>CONCATENATE(A445, VLOOKUP(B445,'V Identification'!$A$3:$R$500, 14, FALSE))</f>
        <v>#N/A</v>
      </c>
    </row>
    <row r="446" spans="15:15" ht="65.25" customHeight="1" x14ac:dyDescent="0.25">
      <c r="O446" s="32" t="e">
        <f>CONCATENATE(A446, VLOOKUP(B446,'V Identification'!$A$3:$R$500, 14, FALSE))</f>
        <v>#N/A</v>
      </c>
    </row>
    <row r="447" spans="15:15" ht="65.25" customHeight="1" x14ac:dyDescent="0.25">
      <c r="O447" s="32" t="e">
        <f>CONCATENATE(A447, VLOOKUP(B447,'V Identification'!$A$3:$R$500, 14, FALSE))</f>
        <v>#N/A</v>
      </c>
    </row>
    <row r="448" spans="15:15" ht="65.25" customHeight="1" x14ac:dyDescent="0.25">
      <c r="O448" s="32" t="e">
        <f>CONCATENATE(A448, VLOOKUP(B448,'V Identification'!$A$3:$R$500, 14, FALSE))</f>
        <v>#N/A</v>
      </c>
    </row>
    <row r="449" spans="15:15" ht="65.25" customHeight="1" x14ac:dyDescent="0.25">
      <c r="O449" s="32" t="e">
        <f>CONCATENATE(A449, VLOOKUP(B449,'V Identification'!$A$3:$R$500, 14, FALSE))</f>
        <v>#N/A</v>
      </c>
    </row>
    <row r="450" spans="15:15" ht="65.25" customHeight="1" x14ac:dyDescent="0.25">
      <c r="O450" s="32" t="e">
        <f>CONCATENATE(A450, VLOOKUP(B450,'V Identification'!$A$3:$R$500, 14, FALSE))</f>
        <v>#N/A</v>
      </c>
    </row>
    <row r="451" spans="15:15" ht="65.25" customHeight="1" x14ac:dyDescent="0.25">
      <c r="O451" s="32" t="e">
        <f>CONCATENATE(A451, VLOOKUP(B451,'V Identification'!$A$3:$R$500, 14, FALSE))</f>
        <v>#N/A</v>
      </c>
    </row>
    <row r="452" spans="15:15" ht="65.25" customHeight="1" x14ac:dyDescent="0.25">
      <c r="O452" s="32" t="e">
        <f>CONCATENATE(A452, VLOOKUP(B452,'V Identification'!$A$3:$R$500, 14, FALSE))</f>
        <v>#N/A</v>
      </c>
    </row>
    <row r="453" spans="15:15" ht="65.25" customHeight="1" x14ac:dyDescent="0.25">
      <c r="O453" s="32" t="e">
        <f>CONCATENATE(A453, VLOOKUP(B453,'V Identification'!$A$3:$R$500, 14, FALSE))</f>
        <v>#N/A</v>
      </c>
    </row>
    <row r="454" spans="15:15" ht="65.25" customHeight="1" x14ac:dyDescent="0.25">
      <c r="O454" s="32" t="e">
        <f>CONCATENATE(A454, VLOOKUP(B454,'V Identification'!$A$3:$R$500, 14, FALSE))</f>
        <v>#N/A</v>
      </c>
    </row>
    <row r="455" spans="15:15" ht="65.25" customHeight="1" x14ac:dyDescent="0.25">
      <c r="O455" s="32" t="e">
        <f>CONCATENATE(A455, VLOOKUP(B455,'V Identification'!$A$3:$R$500, 14, FALSE))</f>
        <v>#N/A</v>
      </c>
    </row>
    <row r="456" spans="15:15" ht="65.25" customHeight="1" x14ac:dyDescent="0.25">
      <c r="O456" s="32" t="e">
        <f>CONCATENATE(A456, VLOOKUP(B456,'V Identification'!$A$3:$R$500, 14, FALSE))</f>
        <v>#N/A</v>
      </c>
    </row>
    <row r="457" spans="15:15" ht="65.25" customHeight="1" x14ac:dyDescent="0.25">
      <c r="O457" s="32" t="e">
        <f>CONCATENATE(A457, VLOOKUP(B457,'V Identification'!$A$3:$R$500, 14, FALSE))</f>
        <v>#N/A</v>
      </c>
    </row>
    <row r="458" spans="15:15" ht="65.25" customHeight="1" x14ac:dyDescent="0.25">
      <c r="O458" s="32" t="e">
        <f>CONCATENATE(A458, VLOOKUP(B458,'V Identification'!$A$3:$R$500, 14, FALSE))</f>
        <v>#N/A</v>
      </c>
    </row>
    <row r="459" spans="15:15" ht="65.25" customHeight="1" x14ac:dyDescent="0.25">
      <c r="O459" s="32" t="e">
        <f>CONCATENATE(A459, VLOOKUP(B459,'V Identification'!$A$3:$R$500, 14, FALSE))</f>
        <v>#N/A</v>
      </c>
    </row>
    <row r="460" spans="15:15" ht="65.25" customHeight="1" x14ac:dyDescent="0.25">
      <c r="O460" s="32" t="e">
        <f>CONCATENATE(A460, VLOOKUP(B460,'V Identification'!$A$3:$R$500, 14, FALSE))</f>
        <v>#N/A</v>
      </c>
    </row>
    <row r="461" spans="15:15" ht="65.25" customHeight="1" x14ac:dyDescent="0.25">
      <c r="O461" s="32" t="e">
        <f>CONCATENATE(A461, VLOOKUP(B461,'V Identification'!$A$3:$R$500, 14, FALSE))</f>
        <v>#N/A</v>
      </c>
    </row>
    <row r="462" spans="15:15" ht="65.25" customHeight="1" x14ac:dyDescent="0.25">
      <c r="O462" s="32" t="e">
        <f>CONCATENATE(A462, VLOOKUP(B462,'V Identification'!$A$3:$R$500, 14, FALSE))</f>
        <v>#N/A</v>
      </c>
    </row>
    <row r="463" spans="15:15" ht="65.25" customHeight="1" x14ac:dyDescent="0.25">
      <c r="O463" s="32" t="e">
        <f>CONCATENATE(A463, VLOOKUP(B463,'V Identification'!$A$3:$R$500, 14, FALSE))</f>
        <v>#N/A</v>
      </c>
    </row>
    <row r="464" spans="15:15" ht="65.25" customHeight="1" x14ac:dyDescent="0.25">
      <c r="O464" s="32" t="e">
        <f>CONCATENATE(A464, VLOOKUP(B464,'V Identification'!$A$3:$R$500, 14, FALSE))</f>
        <v>#N/A</v>
      </c>
    </row>
    <row r="465" spans="15:15" ht="65.25" customHeight="1" x14ac:dyDescent="0.25">
      <c r="O465" s="32" t="e">
        <f>CONCATENATE(A465, VLOOKUP(B465,'V Identification'!$A$3:$R$500, 14, FALSE))</f>
        <v>#N/A</v>
      </c>
    </row>
    <row r="466" spans="15:15" ht="65.25" customHeight="1" x14ac:dyDescent="0.25">
      <c r="O466" s="32" t="e">
        <f>CONCATENATE(A466, VLOOKUP(B466,'V Identification'!$A$3:$R$500, 14, FALSE))</f>
        <v>#N/A</v>
      </c>
    </row>
    <row r="467" spans="15:15" ht="65.25" customHeight="1" x14ac:dyDescent="0.25">
      <c r="O467" s="32" t="e">
        <f>CONCATENATE(A467, VLOOKUP(B467,'V Identification'!$A$3:$R$500, 14, FALSE))</f>
        <v>#N/A</v>
      </c>
    </row>
    <row r="468" spans="15:15" ht="65.25" customHeight="1" x14ac:dyDescent="0.25">
      <c r="O468" s="32" t="e">
        <f>CONCATENATE(A468, VLOOKUP(B468,'V Identification'!$A$3:$R$500, 14, FALSE))</f>
        <v>#N/A</v>
      </c>
    </row>
    <row r="469" spans="15:15" ht="65.25" customHeight="1" x14ac:dyDescent="0.25">
      <c r="O469" s="32" t="e">
        <f>CONCATENATE(A469, VLOOKUP(B469,'V Identification'!$A$3:$R$500, 14, FALSE))</f>
        <v>#N/A</v>
      </c>
    </row>
    <row r="470" spans="15:15" ht="65.25" customHeight="1" x14ac:dyDescent="0.25">
      <c r="O470" s="32" t="e">
        <f>CONCATENATE(A470, VLOOKUP(B470,'V Identification'!$A$3:$R$500, 14, FALSE))</f>
        <v>#N/A</v>
      </c>
    </row>
    <row r="471" spans="15:15" ht="65.25" customHeight="1" x14ac:dyDescent="0.25">
      <c r="O471" s="32" t="e">
        <f>CONCATENATE(A471, VLOOKUP(B471,'V Identification'!$A$3:$R$500, 14, FALSE))</f>
        <v>#N/A</v>
      </c>
    </row>
    <row r="472" spans="15:15" ht="65.25" customHeight="1" x14ac:dyDescent="0.25">
      <c r="O472" s="32" t="e">
        <f>CONCATENATE(A472, VLOOKUP(B472,'V Identification'!$A$3:$R$500, 14, FALSE))</f>
        <v>#N/A</v>
      </c>
    </row>
    <row r="473" spans="15:15" ht="65.25" customHeight="1" x14ac:dyDescent="0.25">
      <c r="O473" s="32" t="e">
        <f>CONCATENATE(A473, VLOOKUP(B473,'V Identification'!$A$3:$R$500, 14, FALSE))</f>
        <v>#N/A</v>
      </c>
    </row>
    <row r="474" spans="15:15" ht="65.25" customHeight="1" x14ac:dyDescent="0.25">
      <c r="O474" s="32" t="e">
        <f>CONCATENATE(A474, VLOOKUP(B474,'V Identification'!$A$3:$R$500, 14, FALSE))</f>
        <v>#N/A</v>
      </c>
    </row>
    <row r="475" spans="15:15" ht="65.25" customHeight="1" x14ac:dyDescent="0.25">
      <c r="O475" s="32" t="e">
        <f>CONCATENATE(A475, VLOOKUP(B475,'V Identification'!$A$3:$R$500, 14, FALSE))</f>
        <v>#N/A</v>
      </c>
    </row>
    <row r="476" spans="15:15" ht="65.25" customHeight="1" x14ac:dyDescent="0.25">
      <c r="O476" s="32" t="e">
        <f>CONCATENATE(A476, VLOOKUP(B476,'V Identification'!$A$3:$R$500, 14, FALSE))</f>
        <v>#N/A</v>
      </c>
    </row>
    <row r="477" spans="15:15" ht="65.25" customHeight="1" x14ac:dyDescent="0.25">
      <c r="O477" s="32" t="e">
        <f>CONCATENATE(A477, VLOOKUP(B477,'V Identification'!$A$3:$R$500, 14, FALSE))</f>
        <v>#N/A</v>
      </c>
    </row>
    <row r="478" spans="15:15" ht="65.25" customHeight="1" x14ac:dyDescent="0.25">
      <c r="O478" s="32" t="e">
        <f>CONCATENATE(A478, VLOOKUP(B478,'V Identification'!$A$3:$R$500, 14, FALSE))</f>
        <v>#N/A</v>
      </c>
    </row>
    <row r="479" spans="15:15" ht="65.25" customHeight="1" x14ac:dyDescent="0.25">
      <c r="O479" s="32" t="e">
        <f>CONCATENATE(A479, VLOOKUP(B479,'V Identification'!$A$3:$R$500, 14, FALSE))</f>
        <v>#N/A</v>
      </c>
    </row>
    <row r="480" spans="15:15" ht="65.25" customHeight="1" x14ac:dyDescent="0.25">
      <c r="O480" s="32" t="e">
        <f>CONCATENATE(A480, VLOOKUP(B480,'V Identification'!$A$3:$R$500, 14, FALSE))</f>
        <v>#N/A</v>
      </c>
    </row>
    <row r="481" spans="15:15" ht="65.25" customHeight="1" x14ac:dyDescent="0.25">
      <c r="O481" s="32" t="e">
        <f>CONCATENATE(A481, VLOOKUP(B481,'V Identification'!$A$3:$R$500, 14, FALSE))</f>
        <v>#N/A</v>
      </c>
    </row>
    <row r="482" spans="15:15" ht="65.25" customHeight="1" x14ac:dyDescent="0.25">
      <c r="O482" s="32" t="e">
        <f>CONCATENATE(A482, VLOOKUP(B482,'V Identification'!$A$3:$R$500, 14, FALSE))</f>
        <v>#N/A</v>
      </c>
    </row>
    <row r="483" spans="15:15" ht="65.25" customHeight="1" x14ac:dyDescent="0.25">
      <c r="O483" s="32" t="e">
        <f>CONCATENATE(A483, VLOOKUP(B483,'V Identification'!$A$3:$R$500, 14, FALSE))</f>
        <v>#N/A</v>
      </c>
    </row>
    <row r="484" spans="15:15" ht="65.25" customHeight="1" x14ac:dyDescent="0.25">
      <c r="O484" s="32" t="e">
        <f>CONCATENATE(A484, VLOOKUP(B484,'V Identification'!$A$3:$R$500, 14, FALSE))</f>
        <v>#N/A</v>
      </c>
    </row>
    <row r="485" spans="15:15" ht="65.25" customHeight="1" x14ac:dyDescent="0.25">
      <c r="O485" s="32" t="e">
        <f>CONCATENATE(A485, VLOOKUP(B485,'V Identification'!$A$3:$R$500, 14, FALSE))</f>
        <v>#N/A</v>
      </c>
    </row>
    <row r="486" spans="15:15" ht="65.25" customHeight="1" x14ac:dyDescent="0.25">
      <c r="O486" s="32" t="e">
        <f>CONCATENATE(A486, VLOOKUP(B486,'V Identification'!$A$3:$R$500, 14, FALSE))</f>
        <v>#N/A</v>
      </c>
    </row>
    <row r="487" spans="15:15" ht="65.25" customHeight="1" x14ac:dyDescent="0.25">
      <c r="O487" s="32" t="e">
        <f>CONCATENATE(A487, VLOOKUP(B487,'V Identification'!$A$3:$R$500, 14, FALSE))</f>
        <v>#N/A</v>
      </c>
    </row>
    <row r="488" spans="15:15" ht="65.25" customHeight="1" x14ac:dyDescent="0.25">
      <c r="O488" s="32" t="e">
        <f>CONCATENATE(A488, VLOOKUP(B488,'V Identification'!$A$3:$R$500, 14, FALSE))</f>
        <v>#N/A</v>
      </c>
    </row>
    <row r="489" spans="15:15" ht="65.25" customHeight="1" x14ac:dyDescent="0.25">
      <c r="O489" s="32" t="e">
        <f>CONCATENATE(A489, VLOOKUP(B489,'V Identification'!$A$3:$R$500, 14, FALSE))</f>
        <v>#N/A</v>
      </c>
    </row>
    <row r="490" spans="15:15" ht="65.25" customHeight="1" x14ac:dyDescent="0.25">
      <c r="O490" s="32" t="e">
        <f>CONCATENATE(A490, VLOOKUP(B490,'V Identification'!$A$3:$R$500, 14, FALSE))</f>
        <v>#N/A</v>
      </c>
    </row>
    <row r="491" spans="15:15" ht="65.25" customHeight="1" x14ac:dyDescent="0.25">
      <c r="O491" s="32" t="e">
        <f>CONCATENATE(A491, VLOOKUP(B491,'V Identification'!$A$3:$R$500, 14, FALSE))</f>
        <v>#N/A</v>
      </c>
    </row>
    <row r="492" spans="15:15" ht="65.25" customHeight="1" x14ac:dyDescent="0.25">
      <c r="O492" s="32" t="e">
        <f>CONCATENATE(A492, VLOOKUP(B492,'V Identification'!$A$3:$R$500, 14, FALSE))</f>
        <v>#N/A</v>
      </c>
    </row>
    <row r="493" spans="15:15" ht="65.25" customHeight="1" x14ac:dyDescent="0.25">
      <c r="O493" s="32" t="e">
        <f>CONCATENATE(A493, VLOOKUP(B493,'V Identification'!$A$3:$R$500, 14, FALSE))</f>
        <v>#N/A</v>
      </c>
    </row>
    <row r="494" spans="15:15" ht="65.25" customHeight="1" x14ac:dyDescent="0.25">
      <c r="O494" s="32" t="e">
        <f>CONCATENATE(A494, VLOOKUP(B494,'V Identification'!$A$3:$R$500, 14, FALSE))</f>
        <v>#N/A</v>
      </c>
    </row>
    <row r="495" spans="15:15" ht="65.25" customHeight="1" x14ac:dyDescent="0.25">
      <c r="O495" s="32" t="e">
        <f>CONCATENATE(A495, VLOOKUP(B495,'V Identification'!$A$3:$R$500, 14, FALSE))</f>
        <v>#N/A</v>
      </c>
    </row>
    <row r="496" spans="15:15" ht="65.25" customHeight="1" x14ac:dyDescent="0.25">
      <c r="O496" s="32" t="e">
        <f>CONCATENATE(A496, VLOOKUP(B496,'V Identification'!$A$3:$R$500, 14, FALSE))</f>
        <v>#N/A</v>
      </c>
    </row>
    <row r="497" spans="15:15" ht="65.25" customHeight="1" x14ac:dyDescent="0.25">
      <c r="O497" s="32" t="e">
        <f>CONCATENATE(A497, VLOOKUP(B497,'V Identification'!$A$3:$R$500, 14, FALSE))</f>
        <v>#N/A</v>
      </c>
    </row>
    <row r="498" spans="15:15" ht="65.25" customHeight="1" x14ac:dyDescent="0.25">
      <c r="O498" s="32" t="e">
        <f>CONCATENATE(A498, VLOOKUP(B498,'V Identification'!$A$3:$R$500, 14, FALSE))</f>
        <v>#N/A</v>
      </c>
    </row>
    <row r="499" spans="15:15" ht="65.25" customHeight="1" x14ac:dyDescent="0.25">
      <c r="O499" s="32" t="e">
        <f>CONCATENATE(A499, VLOOKUP(B499,'V Identification'!$A$3:$R$500, 14, FALSE))</f>
        <v>#N/A</v>
      </c>
    </row>
    <row r="500" spans="15:15" ht="65.25" customHeight="1" x14ac:dyDescent="0.25">
      <c r="O500" s="32" t="e">
        <f>CONCATENATE(A500, VLOOKUP(B500,'V Identification'!$A$3:$R$500, 14, FALSE))</f>
        <v>#N/A</v>
      </c>
    </row>
  </sheetData>
  <mergeCells count="1">
    <mergeCell ref="A1:F1"/>
  </mergeCells>
  <conditionalFormatting sqref="D3:D17">
    <cfRule type="beginsWith" dxfId="59" priority="166" operator="beginsWith" text="N/A">
      <formula>LEFT(D3,LEN("N/A"))="N/A"</formula>
    </cfRule>
    <cfRule type="endsWith" dxfId="58" priority="167" operator="endsWith" text=" N ">
      <formula>RIGHT(D3,LEN(" N "))=" N "</formula>
    </cfRule>
    <cfRule type="endsWith" dxfId="57" priority="168" operator="endsWith" text=" Y ">
      <formula>RIGHT(D3,LEN(" Y "))=" Y "</formula>
    </cfRule>
  </conditionalFormatting>
  <conditionalFormatting sqref="D21:D23">
    <cfRule type="beginsWith" dxfId="56" priority="82" operator="beginsWith" text="N/A">
      <formula>LEFT(D21,LEN("N/A"))="N/A"</formula>
    </cfRule>
    <cfRule type="endsWith" dxfId="55" priority="83" operator="endsWith" text=" N ">
      <formula>RIGHT(D21,LEN(" N "))=" N "</formula>
    </cfRule>
    <cfRule type="endsWith" dxfId="54" priority="84" operator="endsWith" text=" Y ">
      <formula>RIGHT(D21,LEN(" Y "))=" Y "</formula>
    </cfRule>
  </conditionalFormatting>
  <conditionalFormatting sqref="D25:D38">
    <cfRule type="beginsWith" dxfId="53" priority="46" operator="beginsWith" text="N/A">
      <formula>LEFT(D25,LEN("N/A"))="N/A"</formula>
    </cfRule>
    <cfRule type="endsWith" dxfId="52" priority="47" operator="endsWith" text=" N ">
      <formula>RIGHT(D25,LEN(" N "))=" N "</formula>
    </cfRule>
    <cfRule type="endsWith" dxfId="51" priority="48" operator="endsWith" text=" Y ">
      <formula>RIGHT(D25,LEN(" Y "))=" Y "</formula>
    </cfRule>
  </conditionalFormatting>
  <conditionalFormatting sqref="D40:D52">
    <cfRule type="beginsWith" dxfId="50" priority="19" operator="beginsWith" text="N/A">
      <formula>LEFT(D40,LEN("N/A"))="N/A"</formula>
    </cfRule>
    <cfRule type="endsWith" dxfId="49" priority="20" operator="endsWith" text=" N ">
      <formula>RIGHT(D40,LEN(" N "))=" N "</formula>
    </cfRule>
    <cfRule type="endsWith" dxfId="48" priority="21" operator="endsWith" text=" Y ">
      <formula>RIGHT(D40,LEN(" Y "))=" Y "</formula>
    </cfRule>
  </conditionalFormatting>
  <conditionalFormatting sqref="D63">
    <cfRule type="beginsWith" dxfId="47" priority="16" operator="beginsWith" text="N/A">
      <formula>LEFT(D63,LEN("N/A"))="N/A"</formula>
    </cfRule>
    <cfRule type="endsWith" dxfId="46" priority="17" operator="endsWith" text=" N ">
      <formula>RIGHT(D63,LEN(" N "))=" N "</formula>
    </cfRule>
    <cfRule type="endsWith" dxfId="45" priority="18" operator="endsWith" text=" Y ">
      <formula>RIGHT(D63,LEN(" Y "))=" Y "</formula>
    </cfRule>
  </conditionalFormatting>
  <conditionalFormatting sqref="D65:D68">
    <cfRule type="beginsWith" dxfId="44" priority="13" operator="beginsWith" text="N/A">
      <formula>LEFT(D65,LEN("N/A"))="N/A"</formula>
    </cfRule>
    <cfRule type="endsWith" dxfId="43" priority="14" operator="endsWith" text=" N ">
      <formula>RIGHT(D65,LEN(" N "))=" N "</formula>
    </cfRule>
    <cfRule type="endsWith" dxfId="42" priority="15" operator="endsWith" text=" Y ">
      <formula>RIGHT(D65,LEN(" Y "))=" Y "</formula>
    </cfRule>
  </conditionalFormatting>
  <conditionalFormatting sqref="D81:D83">
    <cfRule type="beginsWith" dxfId="41" priority="10" operator="beginsWith" text="N/A">
      <formula>LEFT(D81,LEN("N/A"))="N/A"</formula>
    </cfRule>
    <cfRule type="endsWith" dxfId="40" priority="11" operator="endsWith" text=" N ">
      <formula>RIGHT(D81,LEN(" N "))=" N "</formula>
    </cfRule>
    <cfRule type="endsWith" dxfId="39" priority="12" operator="endsWith" text=" Y ">
      <formula>RIGHT(D81,LEN(" Y "))=" Y "</formula>
    </cfRule>
  </conditionalFormatting>
  <conditionalFormatting sqref="D85:D88">
    <cfRule type="beginsWith" dxfId="38" priority="1" operator="beginsWith" text="N/A">
      <formula>LEFT(D85,LEN("N/A"))="N/A"</formula>
    </cfRule>
    <cfRule type="endsWith" dxfId="37" priority="2" operator="endsWith" text=" N ">
      <formula>RIGHT(D85,LEN(" N "))=" N "</formula>
    </cfRule>
    <cfRule type="endsWith" dxfId="36" priority="3" operator="endsWith" text=" Y ">
      <formula>RIGHT(D85,LEN(" Y "))=" Y "</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156097E8-2551-4103-9B2D-DC94A57F3409}">
          <x14:formula1>
            <xm:f>'V Identification'!$A$3:$A$500</xm:f>
          </x14:formula1>
          <xm:sqref>B89:B500 B3:B12</xm:sqref>
        </x14:dataValidation>
        <x14:dataValidation type="list" allowBlank="1" showInputMessage="1" showErrorMessage="1" xr:uid="{BEFB1008-64EB-4F0F-9398-1778B7DA5E8D}">
          <x14:formula1>
            <xm:f>'Impact Catalog'!$A$3:$A$7</xm:f>
          </x14:formula1>
          <xm:sqref>C3:C500</xm:sqref>
        </x14:dataValidation>
        <x14:dataValidation type="list" allowBlank="1" showInputMessage="1" showErrorMessage="1" xr:uid="{62BA7CD6-FB29-4CA0-8F51-5C0E822203EB}">
          <x14:formula1>
            <xm:f>Scales!$A$36:$A$40</xm:f>
          </x14:formula1>
          <xm:sqref>F3:F500</xm:sqref>
        </x14:dataValidation>
        <x14:dataValidation type="list" allowBlank="1" showInputMessage="1" showErrorMessage="1" xr:uid="{D223DA25-9E45-422C-8F5E-BF642ADFD4BC}">
          <x14:formula1>
            <xm:f>Assets!$A$3:$A$495</xm:f>
          </x14:formula1>
          <xm:sqref>E3:E499</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05FD4-AD01-49AE-B6DB-C32AF2D6BCA6}">
  <sheetPr codeName="Sheet12"/>
  <dimension ref="A1:M500"/>
  <sheetViews>
    <sheetView workbookViewId="0">
      <selection activeCell="B11" sqref="B11"/>
    </sheetView>
  </sheetViews>
  <sheetFormatPr defaultRowHeight="14.25" customHeight="1" x14ac:dyDescent="0.25"/>
  <cols>
    <col min="1" max="1" width="11.7109375" customWidth="1"/>
    <col min="2" max="2" width="25.85546875" customWidth="1"/>
    <col min="3" max="3" width="20.7109375" customWidth="1"/>
    <col min="4" max="4" width="55.42578125" customWidth="1"/>
    <col min="5" max="5" width="55.42578125" style="87" customWidth="1"/>
    <col min="6" max="6" width="17.28515625" customWidth="1"/>
    <col min="7" max="7" width="24.5703125" customWidth="1"/>
    <col min="8" max="8" width="8.42578125" customWidth="1"/>
    <col min="13" max="13" width="34.140625" hidden="1" customWidth="1"/>
    <col min="14" max="14" width="9.140625" customWidth="1"/>
  </cols>
  <sheetData>
    <row r="1" spans="1:13" s="114" customFormat="1" ht="15" x14ac:dyDescent="0.25">
      <c r="A1" s="145" t="s">
        <v>1116</v>
      </c>
      <c r="B1" s="145"/>
      <c r="C1" s="145"/>
      <c r="D1" s="145"/>
      <c r="E1" s="145"/>
      <c r="F1" s="145"/>
      <c r="G1" s="145"/>
    </row>
    <row r="2" spans="1:13" s="114" customFormat="1" ht="30" x14ac:dyDescent="0.25">
      <c r="A2" s="33" t="s">
        <v>1159</v>
      </c>
      <c r="B2" s="33" t="s">
        <v>1115</v>
      </c>
      <c r="C2" s="121" t="s">
        <v>1130</v>
      </c>
      <c r="D2" s="33" t="s">
        <v>1131</v>
      </c>
      <c r="E2" s="33" t="s">
        <v>1307</v>
      </c>
      <c r="F2" s="122" t="s">
        <v>1125</v>
      </c>
      <c r="G2" s="33" t="s">
        <v>1132</v>
      </c>
    </row>
    <row r="3" spans="1:13" ht="14.25" customHeight="1" x14ac:dyDescent="0.25">
      <c r="A3" s="13" t="s">
        <v>1191</v>
      </c>
      <c r="B3" s="13" t="s">
        <v>1190</v>
      </c>
      <c r="C3" s="13"/>
      <c r="D3" s="13" t="str">
        <f>IFERROR(VLOOKUP(C3,'Control Catalog'!A$1:C$246,2,FALSE),"")</f>
        <v/>
      </c>
      <c r="E3" s="13"/>
      <c r="F3" s="13" t="str">
        <f>IFERROR(VLOOKUP(M3,Data!BL$2:CF$500,19,FALSE),"")</f>
        <v>Moderate</v>
      </c>
      <c r="G3" s="13"/>
      <c r="M3" t="str">
        <f>CONCATENATE(A3, VLOOKUP(B3,'I Identification'!$A$3:$S$500, 15, FALSE))</f>
        <v>CID1.IID1.VPID1.TEID1.TSID3.</v>
      </c>
    </row>
    <row r="4" spans="1:13" ht="14.25" customHeight="1" x14ac:dyDescent="0.25">
      <c r="A4" s="13" t="s">
        <v>1194</v>
      </c>
      <c r="B4" s="13" t="s">
        <v>1193</v>
      </c>
      <c r="C4" s="13"/>
      <c r="D4" s="13" t="str">
        <f>IFERROR(VLOOKUP(C4,'Control Catalog'!A$1:C$246,2,FALSE),"")</f>
        <v/>
      </c>
      <c r="E4" s="13"/>
      <c r="F4" s="13" t="str">
        <f>IFERROR(VLOOKUP(M4,Data!BL$2:CF$500,19,FALSE),"")</f>
        <v>Low</v>
      </c>
      <c r="G4" s="13"/>
      <c r="M4" t="str">
        <f>CONCATENATE(A4, VLOOKUP(B4,'I Identification'!$A$3:$S$500, 15, FALSE))</f>
        <v>CID2.IID2.VPID2.TEID2.TSID3.</v>
      </c>
    </row>
    <row r="5" spans="1:13" ht="14.25" customHeight="1" x14ac:dyDescent="0.25">
      <c r="A5" s="13" t="s">
        <v>1196</v>
      </c>
      <c r="B5" s="13" t="s">
        <v>1195</v>
      </c>
      <c r="C5" s="13"/>
      <c r="D5" s="13" t="str">
        <f>IFERROR(VLOOKUP(C5,'Control Catalog'!A$1:C$246,2,FALSE),"")</f>
        <v/>
      </c>
      <c r="E5" s="13"/>
      <c r="F5" s="13" t="str">
        <f>IFERROR(VLOOKUP(M5,Data!BL$2:CF$500,19,FALSE),"")</f>
        <v>Low</v>
      </c>
      <c r="G5" s="13"/>
      <c r="M5" t="str">
        <f>CONCATENATE(A5, VLOOKUP(B5,'I Identification'!$A$3:$S$500, 15, FALSE))</f>
        <v>CID3.IID3.VPID3.TEID3.TSID3.</v>
      </c>
    </row>
    <row r="6" spans="1:13" ht="14.25" customHeight="1" x14ac:dyDescent="0.25">
      <c r="A6" s="13" t="s">
        <v>1198</v>
      </c>
      <c r="B6" s="13" t="s">
        <v>1197</v>
      </c>
      <c r="C6" s="13"/>
      <c r="D6" s="13" t="str">
        <f>IFERROR(VLOOKUP(C6,'Control Catalog'!A$1:C$246,2,FALSE),"")</f>
        <v/>
      </c>
      <c r="E6" s="13"/>
      <c r="F6" s="13" t="str">
        <f>IFERROR(VLOOKUP(M6,Data!BL$2:CF$500,19,FALSE),"")</f>
        <v>Low</v>
      </c>
      <c r="G6" s="13"/>
      <c r="M6" t="str">
        <f>CONCATENATE(A6, VLOOKUP(B6,'I Identification'!$A$3:$S$500, 15, FALSE))</f>
        <v>CID4.IID4.VPID4.TEID4.TSID4.</v>
      </c>
    </row>
    <row r="7" spans="1:13" ht="14.25" customHeight="1" x14ac:dyDescent="0.25">
      <c r="A7" s="13" t="s">
        <v>1200</v>
      </c>
      <c r="B7" s="13" t="s">
        <v>1199</v>
      </c>
      <c r="C7" s="13"/>
      <c r="D7" s="13" t="str">
        <f>IFERROR(VLOOKUP(C7,'Control Catalog'!A$1:C$246,2,FALSE),"")</f>
        <v/>
      </c>
      <c r="E7" s="13"/>
      <c r="F7" s="13" t="str">
        <f>IFERROR(VLOOKUP(M7,Data!BL$2:CF$500,19,FALSE),"")</f>
        <v>Low</v>
      </c>
      <c r="G7" s="13"/>
      <c r="M7" t="str">
        <f>CONCATENATE(A7, VLOOKUP(B7,'I Identification'!$A$3:$S$500, 15, FALSE))</f>
        <v>CID5.IID5.VPID5.TEID5.TSID6.</v>
      </c>
    </row>
    <row r="8" spans="1:13" ht="14.25" customHeight="1" x14ac:dyDescent="0.25">
      <c r="A8" s="13" t="s">
        <v>1204</v>
      </c>
      <c r="B8" s="13" t="s">
        <v>1203</v>
      </c>
      <c r="C8" s="13"/>
      <c r="D8" s="13" t="str">
        <f>IFERROR(VLOOKUP(C8,'Control Catalog'!A$1:C$246,2,FALSE),"")</f>
        <v/>
      </c>
      <c r="E8" s="13"/>
      <c r="F8" s="13" t="str">
        <f>IFERROR(VLOOKUP(M8,Data!BL$2:CF$500,19,FALSE),"")</f>
        <v>Low</v>
      </c>
      <c r="G8" s="13"/>
      <c r="M8" t="str">
        <f>CONCATENATE(A8, VLOOKUP(B8,'I Identification'!$A$3:$S$500, 15, FALSE))</f>
        <v>CID6.IID6.VPID6.TEID6.TSID3.</v>
      </c>
    </row>
    <row r="9" spans="1:13" ht="14.25" customHeight="1" x14ac:dyDescent="0.25">
      <c r="A9" s="13" t="s">
        <v>1209</v>
      </c>
      <c r="B9" s="13" t="s">
        <v>1205</v>
      </c>
      <c r="C9" s="13"/>
      <c r="D9" s="13" t="str">
        <f>IFERROR(VLOOKUP(C9,'Control Catalog'!A$1:C$246,2,FALSE),"")</f>
        <v/>
      </c>
      <c r="E9" s="13"/>
      <c r="F9" s="13" t="str">
        <f>IFERROR(VLOOKUP(M9,Data!BL$2:CF$500,19,FALSE),"")</f>
        <v>Moderate</v>
      </c>
      <c r="G9" s="13"/>
      <c r="M9" t="str">
        <f>CONCATENATE(A9, VLOOKUP(B9,'I Identification'!$A$3:$S$500, 15, FALSE))</f>
        <v>CID7.IID7.VPID7.TEID7.TSID3.</v>
      </c>
    </row>
    <row r="10" spans="1:13" ht="14.25" customHeight="1" x14ac:dyDescent="0.25">
      <c r="A10" s="13" t="s">
        <v>1210</v>
      </c>
      <c r="B10" s="13" t="s">
        <v>1206</v>
      </c>
      <c r="C10" s="13"/>
      <c r="D10" s="13" t="str">
        <f>IFERROR(VLOOKUP(C10,'Control Catalog'!A$1:C$246,2,FALSE),"")</f>
        <v/>
      </c>
      <c r="E10" s="13"/>
      <c r="F10" s="13" t="str">
        <f>IFERROR(VLOOKUP(M10,Data!BL$2:CF$500,19,FALSE),"")</f>
        <v>Moderate</v>
      </c>
      <c r="G10" s="13"/>
      <c r="M10" t="str">
        <f>CONCATENATE(A10, VLOOKUP(B10,'I Identification'!$A$3:$S$500, 15, FALSE))</f>
        <v>CID8.IID8.VPID8.TEID8.TSID4.</v>
      </c>
    </row>
    <row r="11" spans="1:13" ht="14.25" customHeight="1" x14ac:dyDescent="0.25">
      <c r="A11" s="13" t="s">
        <v>1211</v>
      </c>
      <c r="B11" s="13"/>
      <c r="C11" s="13"/>
      <c r="D11" s="13" t="str">
        <f>IFERROR(VLOOKUP(C11,'Control Catalog'!A$1:C$246,2,FALSE),"")</f>
        <v/>
      </c>
      <c r="E11" s="13"/>
      <c r="F11" s="13" t="str">
        <f>IFERROR(VLOOKUP(M11,Data!BL$2:CF$500,19,FALSE),"")</f>
        <v/>
      </c>
      <c r="G11" s="13"/>
      <c r="M11" t="e">
        <f>CONCATENATE(A11, VLOOKUP(B11,'I Identification'!$A$3:$S$500, 15, FALSE))</f>
        <v>#N/A</v>
      </c>
    </row>
    <row r="12" spans="1:13" ht="14.25" customHeight="1" x14ac:dyDescent="0.25">
      <c r="A12" s="13" t="s">
        <v>1212</v>
      </c>
      <c r="B12" s="13"/>
      <c r="C12" s="13"/>
      <c r="D12" s="13" t="str">
        <f>IFERROR(VLOOKUP(C12,'Control Catalog'!A$1:C$246,2,FALSE),"")</f>
        <v/>
      </c>
      <c r="E12" s="13"/>
      <c r="F12" s="13" t="str">
        <f>IFERROR(VLOOKUP(M12,Data!BL$2:CF$500,19,FALSE),"")</f>
        <v/>
      </c>
      <c r="G12" s="13"/>
      <c r="M12" t="e">
        <f>CONCATENATE(A12, VLOOKUP(B12,'I Identification'!$A$3:$S$500, 15, FALSE))</f>
        <v>#N/A</v>
      </c>
    </row>
    <row r="13" spans="1:13" ht="14.25" customHeight="1" x14ac:dyDescent="0.25">
      <c r="A13" s="13" t="s">
        <v>1213</v>
      </c>
      <c r="B13" s="32"/>
      <c r="C13" s="13"/>
      <c r="D13" s="13" t="str">
        <f>IFERROR(VLOOKUP(C13,'Control Catalog'!A$1:C$246,2,FALSE),"")</f>
        <v/>
      </c>
      <c r="E13" s="13"/>
      <c r="F13" s="13" t="str">
        <f>IFERROR(VLOOKUP(M13,Data!BL$2:CF$500,19,FALSE),"")</f>
        <v/>
      </c>
      <c r="G13" s="13"/>
      <c r="M13" t="e">
        <f>CONCATENATE(A13, VLOOKUP(B13,'I Identification'!$A$3:$S$500, 15, FALSE))</f>
        <v>#N/A</v>
      </c>
    </row>
    <row r="14" spans="1:13" ht="14.25" customHeight="1" x14ac:dyDescent="0.25">
      <c r="A14" s="13" t="s">
        <v>1214</v>
      </c>
      <c r="B14" s="32"/>
      <c r="C14" s="13"/>
      <c r="D14" s="13" t="str">
        <f>IFERROR(VLOOKUP(C14,'Control Catalog'!A$1:C$246,2,FALSE),"")</f>
        <v/>
      </c>
      <c r="E14" s="13"/>
      <c r="F14" s="13" t="str">
        <f>IFERROR(VLOOKUP(M14,Data!BL$2:CF$500,19,FALSE),"")</f>
        <v/>
      </c>
      <c r="G14" s="13"/>
      <c r="M14" t="e">
        <f>CONCATENATE(A14, VLOOKUP(B14,'I Identification'!$A$3:$S$500, 15, FALSE))</f>
        <v>#N/A</v>
      </c>
    </row>
    <row r="15" spans="1:13" ht="14.25" customHeight="1" x14ac:dyDescent="0.25">
      <c r="A15" s="13" t="s">
        <v>1215</v>
      </c>
      <c r="B15" s="32"/>
      <c r="C15" s="13"/>
      <c r="D15" s="13" t="str">
        <f>IFERROR(VLOOKUP(C15,'Control Catalog'!A$1:C$246,2,FALSE),"")</f>
        <v/>
      </c>
      <c r="E15" s="13"/>
      <c r="F15" s="13" t="str">
        <f>IFERROR(VLOOKUP(M15,Data!BL$2:CF$500,19,FALSE),"")</f>
        <v/>
      </c>
      <c r="G15" s="13"/>
      <c r="M15" t="e">
        <f>CONCATENATE(A15, VLOOKUP(B15,'I Identification'!$A$3:$S$500, 15, FALSE))</f>
        <v>#N/A</v>
      </c>
    </row>
    <row r="16" spans="1:13" ht="14.25" customHeight="1" x14ac:dyDescent="0.25">
      <c r="A16" s="13" t="s">
        <v>1216</v>
      </c>
      <c r="B16" s="32"/>
      <c r="C16" s="13"/>
      <c r="D16" s="13" t="str">
        <f>IFERROR(VLOOKUP(C16,'Control Catalog'!A$1:C$246,2,FALSE),"")</f>
        <v/>
      </c>
      <c r="E16" s="13"/>
      <c r="F16" s="13" t="str">
        <f>IFERROR(VLOOKUP(M16,Data!BL$2:CF$500,19,FALSE),"")</f>
        <v/>
      </c>
      <c r="G16" s="13"/>
      <c r="M16" t="e">
        <f>CONCATENATE(A16, VLOOKUP(B16,'I Identification'!$A$3:$S$500, 15, FALSE))</f>
        <v>#N/A</v>
      </c>
    </row>
    <row r="17" spans="1:13" ht="14.25" customHeight="1" x14ac:dyDescent="0.25">
      <c r="A17" s="13" t="s">
        <v>1227</v>
      </c>
      <c r="B17" s="32"/>
      <c r="C17" s="13"/>
      <c r="D17" s="13" t="str">
        <f>IFERROR(VLOOKUP(C17,'Control Catalog'!A$1:C$246,2,FALSE),"")</f>
        <v/>
      </c>
      <c r="E17" s="13"/>
      <c r="F17" s="13" t="str">
        <f>IFERROR(VLOOKUP(M17,Data!BL$2:CF$500,19,FALSE),"")</f>
        <v/>
      </c>
      <c r="G17" s="13"/>
      <c r="M17" t="e">
        <f>CONCATENATE(A17, VLOOKUP(B17,'I Identification'!$A$3:$S$500, 15, FALSE))</f>
        <v>#N/A</v>
      </c>
    </row>
    <row r="18" spans="1:13" ht="14.25" customHeight="1" x14ac:dyDescent="0.25">
      <c r="A18" s="13" t="s">
        <v>1228</v>
      </c>
      <c r="B18" s="32"/>
      <c r="C18" s="13"/>
      <c r="D18" s="13" t="str">
        <f>IFERROR(VLOOKUP(C18,'Control Catalog'!A$1:C$246,2,FALSE),"")</f>
        <v/>
      </c>
      <c r="E18" s="13"/>
      <c r="F18" s="13" t="str">
        <f>IFERROR(VLOOKUP(M18,Data!BL$2:CF$500,19,FALSE),"")</f>
        <v/>
      </c>
      <c r="G18" s="13"/>
      <c r="M18" t="e">
        <f>CONCATENATE(A18, VLOOKUP(B18,'I Identification'!$A$3:$S$500, 15, FALSE))</f>
        <v>#N/A</v>
      </c>
    </row>
    <row r="19" spans="1:13" ht="14.25" customHeight="1" x14ac:dyDescent="0.25">
      <c r="A19" s="13" t="s">
        <v>1229</v>
      </c>
      <c r="B19" s="32"/>
      <c r="C19" s="71"/>
      <c r="D19" s="13" t="str">
        <f>IFERROR(VLOOKUP(C19,'Control Catalog'!A$1:C$246,2,FALSE),"")</f>
        <v/>
      </c>
      <c r="E19" s="13"/>
      <c r="F19" s="13" t="str">
        <f>IFERROR(VLOOKUP(M19,Data!BL$2:CF$500,19,FALSE),"")</f>
        <v/>
      </c>
      <c r="G19" s="13"/>
      <c r="M19" t="e">
        <f>CONCATENATE(A19, VLOOKUP(B19,'I Identification'!$A$3:$S$500, 15, FALSE))</f>
        <v>#N/A</v>
      </c>
    </row>
    <row r="20" spans="1:13" ht="14.25" customHeight="1" x14ac:dyDescent="0.25">
      <c r="A20" s="13" t="s">
        <v>1230</v>
      </c>
      <c r="B20" s="32"/>
      <c r="C20" s="71"/>
      <c r="D20" s="13" t="str">
        <f>IFERROR(VLOOKUP(C20,'Control Catalog'!A$1:C$246,2,FALSE),"")</f>
        <v/>
      </c>
      <c r="E20" s="13"/>
      <c r="F20" s="13" t="str">
        <f>IFERROR(VLOOKUP(M20,Data!BL$2:CF$500,19,FALSE),"")</f>
        <v/>
      </c>
      <c r="G20" s="13"/>
      <c r="M20" t="e">
        <f>CONCATENATE(A20, VLOOKUP(B20,'I Identification'!$A$3:$S$500, 15, FALSE))</f>
        <v>#N/A</v>
      </c>
    </row>
    <row r="21" spans="1:13" ht="14.25" customHeight="1" x14ac:dyDescent="0.25">
      <c r="A21" s="13" t="s">
        <v>1231</v>
      </c>
      <c r="B21" s="32"/>
      <c r="C21" s="71"/>
      <c r="D21" s="13" t="str">
        <f>IFERROR(VLOOKUP(C21,'Control Catalog'!A$1:C$246,2,FALSE),"")</f>
        <v/>
      </c>
      <c r="E21" s="13"/>
      <c r="F21" s="13" t="str">
        <f>IFERROR(VLOOKUP(M21,Data!BL$2:CF$500,19,FALSE),"")</f>
        <v/>
      </c>
      <c r="G21" s="13"/>
      <c r="M21" t="e">
        <f>CONCATENATE(A21, VLOOKUP(B21,'I Identification'!$A$3:$S$500, 15, FALSE))</f>
        <v>#N/A</v>
      </c>
    </row>
    <row r="22" spans="1:13" ht="14.25" customHeight="1" x14ac:dyDescent="0.25">
      <c r="A22" s="13" t="s">
        <v>1232</v>
      </c>
      <c r="B22" s="32"/>
      <c r="C22" s="71"/>
      <c r="D22" s="13" t="str">
        <f>IFERROR(VLOOKUP(C22,'Control Catalog'!A$1:C$246,2,FALSE),"")</f>
        <v/>
      </c>
      <c r="E22" s="13"/>
      <c r="F22" s="13" t="str">
        <f>IFERROR(VLOOKUP(M22,Data!BL$2:CF$500,19,FALSE),"")</f>
        <v/>
      </c>
      <c r="G22" s="13"/>
      <c r="M22" t="e">
        <f>CONCATENATE(A22, VLOOKUP(B22,'I Identification'!$A$3:$S$500, 15, FALSE))</f>
        <v>#N/A</v>
      </c>
    </row>
    <row r="23" spans="1:13" ht="14.25" customHeight="1" x14ac:dyDescent="0.25">
      <c r="A23" s="13" t="s">
        <v>1236</v>
      </c>
      <c r="B23" s="32"/>
      <c r="C23" s="13"/>
      <c r="D23" s="13" t="str">
        <f>IFERROR(VLOOKUP(C23,'Control Catalog'!A$1:C$246,2,FALSE),"")</f>
        <v/>
      </c>
      <c r="E23" s="13"/>
      <c r="F23" s="13" t="str">
        <f>IFERROR(VLOOKUP(M23,Data!BL$2:CF$500,19,FALSE),"")</f>
        <v/>
      </c>
      <c r="G23" s="13"/>
      <c r="M23" t="e">
        <f>CONCATENATE(A23, VLOOKUP(B23,'I Identification'!$A$3:$S$500, 15, FALSE))</f>
        <v>#N/A</v>
      </c>
    </row>
    <row r="24" spans="1:13" ht="14.25" customHeight="1" x14ac:dyDescent="0.25">
      <c r="A24" s="13" t="s">
        <v>1237</v>
      </c>
      <c r="B24" s="32"/>
      <c r="C24" s="71"/>
      <c r="D24" s="13" t="str">
        <f>IFERROR(VLOOKUP(C24,'Control Catalog'!A$1:C$246,2,FALSE),"")</f>
        <v/>
      </c>
      <c r="E24" s="13"/>
      <c r="F24" s="13" t="str">
        <f>IFERROR(VLOOKUP(M24,Data!BL$2:CF$500,19,FALSE),"")</f>
        <v/>
      </c>
      <c r="G24" s="13"/>
      <c r="M24" t="e">
        <f>CONCATENATE(A24, VLOOKUP(B24,'I Identification'!$A$3:$S$500, 15, FALSE))</f>
        <v>#N/A</v>
      </c>
    </row>
    <row r="25" spans="1:13" ht="14.25" customHeight="1" x14ac:dyDescent="0.25">
      <c r="A25" s="13" t="s">
        <v>1238</v>
      </c>
      <c r="B25" s="32"/>
      <c r="C25" s="71"/>
      <c r="D25" s="13" t="str">
        <f>IFERROR(VLOOKUP(C25,'Control Catalog'!A$1:C$246,2,FALSE),"")</f>
        <v/>
      </c>
      <c r="E25" s="13"/>
      <c r="F25" s="13" t="str">
        <f>IFERROR(VLOOKUP(M25,Data!BL$2:CF$500,19,FALSE),"")</f>
        <v/>
      </c>
      <c r="G25" s="13"/>
      <c r="M25" t="e">
        <f>CONCATENATE(A25, VLOOKUP(B25,'I Identification'!$A$3:$S$500, 15, FALSE))</f>
        <v>#N/A</v>
      </c>
    </row>
    <row r="26" spans="1:13" ht="14.25" customHeight="1" x14ac:dyDescent="0.25">
      <c r="A26" s="13" t="s">
        <v>1288</v>
      </c>
      <c r="B26" s="32"/>
      <c r="C26" s="13"/>
      <c r="D26" s="13" t="str">
        <f>IFERROR(VLOOKUP(C26,'Control Catalog'!A$1:C$246,2,FALSE),"")</f>
        <v/>
      </c>
      <c r="E26" s="13"/>
      <c r="F26" s="13" t="str">
        <f>IFERROR(VLOOKUP(M26,Data!BL$2:CF$500,19,FALSE),"")</f>
        <v/>
      </c>
      <c r="G26" s="13"/>
      <c r="M26" t="e">
        <f>CONCATENATE(A26, VLOOKUP(B26,'I Identification'!$A$3:$S$500, 15, FALSE))</f>
        <v>#N/A</v>
      </c>
    </row>
    <row r="27" spans="1:13" ht="14.25" customHeight="1" x14ac:dyDescent="0.25">
      <c r="A27" s="13" t="s">
        <v>1289</v>
      </c>
      <c r="B27" s="32"/>
      <c r="C27" s="13"/>
      <c r="D27" s="13" t="str">
        <f>IFERROR(VLOOKUP(C27,'Control Catalog'!A$1:C$246,2,FALSE),"")</f>
        <v/>
      </c>
      <c r="E27" s="13"/>
      <c r="F27" s="13" t="str">
        <f>IFERROR(VLOOKUP(M27,Data!BL$2:CF$500,19,FALSE),"")</f>
        <v/>
      </c>
      <c r="G27" s="13"/>
      <c r="M27" t="e">
        <f>CONCATENATE(A27, VLOOKUP(B27,'I Identification'!$A$3:$S$500, 15, FALSE))</f>
        <v>#N/A</v>
      </c>
    </row>
    <row r="28" spans="1:13" ht="14.25" customHeight="1" x14ac:dyDescent="0.25">
      <c r="A28" s="13" t="s">
        <v>1290</v>
      </c>
      <c r="B28" s="32"/>
      <c r="C28" s="13"/>
      <c r="D28" s="13" t="str">
        <f>IFERROR(VLOOKUP(C28,'Control Catalog'!A$1:C$246,2,FALSE),"")</f>
        <v/>
      </c>
      <c r="E28" s="13"/>
      <c r="F28" s="13" t="str">
        <f>IFERROR(VLOOKUP(M28,Data!BL$2:CF$500,19,FALSE),"")</f>
        <v/>
      </c>
      <c r="G28" s="13"/>
      <c r="M28" t="e">
        <f>CONCATENATE(A28, VLOOKUP(B28,'I Identification'!$A$3:$S$500, 15, FALSE))</f>
        <v>#N/A</v>
      </c>
    </row>
    <row r="29" spans="1:13" ht="14.25" customHeight="1" x14ac:dyDescent="0.25">
      <c r="A29" s="13" t="s">
        <v>1291</v>
      </c>
      <c r="B29" s="32"/>
      <c r="C29" s="13"/>
      <c r="D29" s="13" t="str">
        <f>IFERROR(VLOOKUP(C29,'Control Catalog'!A$1:C$246,2,FALSE),"")</f>
        <v/>
      </c>
      <c r="E29" s="13"/>
      <c r="F29" s="13" t="str">
        <f>IFERROR(VLOOKUP(M29,Data!BL$2:CF$500,19,FALSE),"")</f>
        <v/>
      </c>
      <c r="G29" s="13"/>
      <c r="M29" t="e">
        <f>CONCATENATE(A29, VLOOKUP(B29,'I Identification'!$A$3:$S$500, 15, FALSE))</f>
        <v>#N/A</v>
      </c>
    </row>
    <row r="30" spans="1:13" ht="14.25" customHeight="1" x14ac:dyDescent="0.25">
      <c r="A30" s="13" t="s">
        <v>1292</v>
      </c>
      <c r="B30" s="32"/>
      <c r="C30" s="13"/>
      <c r="D30" s="13" t="str">
        <f>IFERROR(VLOOKUP(C30,'Control Catalog'!A$1:C$246,2,FALSE),"")</f>
        <v/>
      </c>
      <c r="E30" s="13"/>
      <c r="F30" s="13" t="str">
        <f>IFERROR(VLOOKUP(M30,Data!BL$2:CF$500,19,FALSE),"")</f>
        <v/>
      </c>
      <c r="G30" s="13"/>
      <c r="M30" t="e">
        <f>CONCATENATE(A30, VLOOKUP(B30,'I Identification'!$A$3:$S$500, 15, FALSE))</f>
        <v>#N/A</v>
      </c>
    </row>
    <row r="31" spans="1:13" ht="14.25" customHeight="1" x14ac:dyDescent="0.25">
      <c r="A31" s="13" t="s">
        <v>1293</v>
      </c>
      <c r="B31" s="32"/>
      <c r="C31" s="13"/>
      <c r="D31" s="13" t="str">
        <f>IFERROR(VLOOKUP(C31,'Control Catalog'!A$1:C$246,2,FALSE),"")</f>
        <v/>
      </c>
      <c r="E31" s="13"/>
      <c r="F31" s="13" t="str">
        <f>IFERROR(VLOOKUP(M31,Data!BL$2:CF$500,19,FALSE),"")</f>
        <v/>
      </c>
      <c r="G31" s="13"/>
      <c r="M31" t="e">
        <f>CONCATENATE(A31, VLOOKUP(B31,'I Identification'!$A$3:$S$500, 15, FALSE))</f>
        <v>#N/A</v>
      </c>
    </row>
    <row r="32" spans="1:13" ht="14.25" customHeight="1" x14ac:dyDescent="0.25">
      <c r="A32" s="13" t="s">
        <v>1294</v>
      </c>
      <c r="B32" s="32"/>
      <c r="C32" s="13"/>
      <c r="D32" s="13" t="str">
        <f>IFERROR(VLOOKUP(C32,'Control Catalog'!A$1:C$246,2,FALSE),"")</f>
        <v/>
      </c>
      <c r="E32" s="13"/>
      <c r="F32" s="13" t="str">
        <f>IFERROR(VLOOKUP(M32,Data!BL$2:CF$500,19,FALSE),"")</f>
        <v/>
      </c>
      <c r="G32" s="13"/>
      <c r="M32" t="e">
        <f>CONCATENATE(A32, VLOOKUP(B32,'I Identification'!$A$3:$S$500, 15, FALSE))</f>
        <v>#N/A</v>
      </c>
    </row>
    <row r="33" spans="1:13" ht="14.25" customHeight="1" x14ac:dyDescent="0.25">
      <c r="A33" s="13" t="s">
        <v>1295</v>
      </c>
      <c r="B33" s="32"/>
      <c r="C33" s="13"/>
      <c r="D33" s="13" t="str">
        <f>IFERROR(VLOOKUP(C33,'Control Catalog'!A$1:C$246,2,FALSE),"")</f>
        <v/>
      </c>
      <c r="E33" s="13"/>
      <c r="F33" s="13" t="str">
        <f>IFERROR(VLOOKUP(M33,Data!BL$2:CF$500,19,FALSE),"")</f>
        <v/>
      </c>
      <c r="G33" s="13"/>
      <c r="M33" t="e">
        <f>CONCATENATE(A33, VLOOKUP(B33,'I Identification'!$A$3:$S$500, 15, FALSE))</f>
        <v>#N/A</v>
      </c>
    </row>
    <row r="34" spans="1:13" ht="14.25" customHeight="1" x14ac:dyDescent="0.25">
      <c r="A34" s="13" t="s">
        <v>1296</v>
      </c>
      <c r="B34" s="32"/>
      <c r="C34" s="13"/>
      <c r="D34" s="13" t="str">
        <f>IFERROR(VLOOKUP(C34,'Control Catalog'!A$1:C$246,2,FALSE),"")</f>
        <v/>
      </c>
      <c r="E34" s="13"/>
      <c r="F34" s="13" t="str">
        <f>IFERROR(VLOOKUP(M34,Data!BL$2:CF$500,19,FALSE),"")</f>
        <v/>
      </c>
      <c r="G34" s="13"/>
      <c r="M34" t="e">
        <f>CONCATENATE(A34, VLOOKUP(B34,'I Identification'!$A$3:$S$500, 15, FALSE))</f>
        <v>#N/A</v>
      </c>
    </row>
    <row r="35" spans="1:13" ht="14.25" customHeight="1" x14ac:dyDescent="0.25">
      <c r="A35" s="13" t="s">
        <v>1297</v>
      </c>
      <c r="B35" s="32"/>
      <c r="C35" s="13"/>
      <c r="D35" s="13" t="str">
        <f>IFERROR(VLOOKUP(C35,'Control Catalog'!A$1:C$246,2,FALSE),"")</f>
        <v/>
      </c>
      <c r="E35" s="13"/>
      <c r="F35" s="13" t="str">
        <f>IFERROR(VLOOKUP(M35,Data!BL$2:CF$500,19,FALSE),"")</f>
        <v/>
      </c>
      <c r="G35" s="13"/>
      <c r="M35" t="e">
        <f>CONCATENATE(A35, VLOOKUP(B35,'I Identification'!$A$3:$S$500, 15, FALSE))</f>
        <v>#N/A</v>
      </c>
    </row>
    <row r="36" spans="1:13" ht="14.25" customHeight="1" x14ac:dyDescent="0.25">
      <c r="A36" s="13" t="s">
        <v>1298</v>
      </c>
      <c r="B36" s="32"/>
      <c r="C36" s="13"/>
      <c r="D36" s="13" t="str">
        <f>IFERROR(VLOOKUP(C36,'Control Catalog'!A$1:C$246,2,FALSE),"")</f>
        <v/>
      </c>
      <c r="E36" s="13"/>
      <c r="F36" s="13" t="str">
        <f>IFERROR(VLOOKUP(M36,Data!BL$2:CF$500,19,FALSE),"")</f>
        <v/>
      </c>
      <c r="G36" s="13"/>
      <c r="M36" t="e">
        <f>CONCATENATE(A36, VLOOKUP(B36,'I Identification'!$A$3:$S$500, 15, FALSE))</f>
        <v>#N/A</v>
      </c>
    </row>
    <row r="37" spans="1:13" ht="14.25" customHeight="1" x14ac:dyDescent="0.25">
      <c r="A37" s="13" t="s">
        <v>1299</v>
      </c>
      <c r="B37" s="32"/>
      <c r="C37" s="13"/>
      <c r="D37" s="13" t="str">
        <f>IFERROR(VLOOKUP(C37,'Control Catalog'!A$1:C$246,2,FALSE),"")</f>
        <v/>
      </c>
      <c r="E37" s="13"/>
      <c r="F37" s="13" t="str">
        <f>IFERROR(VLOOKUP(M37,Data!BL$2:CF$500,19,FALSE),"")</f>
        <v/>
      </c>
      <c r="G37" s="13"/>
      <c r="M37" t="e">
        <f>CONCATENATE(A37, VLOOKUP(B37,'I Identification'!$A$3:$S$500, 15, FALSE))</f>
        <v>#N/A</v>
      </c>
    </row>
    <row r="38" spans="1:13" ht="14.25" customHeight="1" x14ac:dyDescent="0.25">
      <c r="A38" s="13" t="s">
        <v>1300</v>
      </c>
      <c r="B38" s="32"/>
      <c r="C38" s="13"/>
      <c r="D38" s="13" t="str">
        <f>IFERROR(VLOOKUP(C38,'Control Catalog'!A$1:C$246,2,FALSE),"")</f>
        <v/>
      </c>
      <c r="E38" s="13"/>
      <c r="F38" s="13" t="str">
        <f>IFERROR(VLOOKUP(M38,Data!BL$2:CF$500,19,FALSE),"")</f>
        <v/>
      </c>
      <c r="G38" s="13"/>
      <c r="M38" t="e">
        <f>CONCATENATE(A38, VLOOKUP(B38,'I Identification'!$A$3:$S$500, 15, FALSE))</f>
        <v>#N/A</v>
      </c>
    </row>
    <row r="39" spans="1:13" ht="14.25" customHeight="1" x14ac:dyDescent="0.25">
      <c r="A39" s="13" t="s">
        <v>1301</v>
      </c>
      <c r="B39" s="32"/>
      <c r="C39" s="13"/>
      <c r="D39" s="13" t="str">
        <f>IFERROR(VLOOKUP(C39,'Control Catalog'!A$1:C$246,2,FALSE),"")</f>
        <v/>
      </c>
      <c r="E39" s="13"/>
      <c r="F39" s="13" t="str">
        <f>IFERROR(VLOOKUP(M39,Data!BL$2:CF$500,19,FALSE),"")</f>
        <v/>
      </c>
      <c r="G39" s="13"/>
      <c r="M39" t="e">
        <f>CONCATENATE(A39, VLOOKUP(B39,'I Identification'!$A$3:$S$500, 15, FALSE))</f>
        <v>#N/A</v>
      </c>
    </row>
    <row r="40" spans="1:13" ht="14.25" customHeight="1" x14ac:dyDescent="0.25">
      <c r="A40" s="13" t="s">
        <v>1302</v>
      </c>
      <c r="B40" s="32"/>
      <c r="C40" s="13"/>
      <c r="D40" s="13" t="str">
        <f>IFERROR(VLOOKUP(C40,'Control Catalog'!A$1:C$246,2,FALSE),"")</f>
        <v/>
      </c>
      <c r="E40" s="13"/>
      <c r="F40" s="13" t="str">
        <f>IFERROR(VLOOKUP(M40,Data!BL$2:CF$500,19,FALSE),"")</f>
        <v/>
      </c>
      <c r="G40" s="13"/>
      <c r="M40" t="e">
        <f>CONCATENATE(A40, VLOOKUP(B40,'I Identification'!$A$3:$S$500, 15, FALSE))</f>
        <v>#N/A</v>
      </c>
    </row>
    <row r="41" spans="1:13" ht="14.25" customHeight="1" x14ac:dyDescent="0.25">
      <c r="A41" s="13" t="s">
        <v>1303</v>
      </c>
      <c r="B41" s="32"/>
      <c r="C41" s="13"/>
      <c r="D41" s="13" t="str">
        <f>IFERROR(VLOOKUP(C41,'Control Catalog'!A$1:C$246,2,FALSE),"")</f>
        <v/>
      </c>
      <c r="E41" s="13"/>
      <c r="F41" s="13" t="str">
        <f>IFERROR(VLOOKUP(M41,Data!BL$2:CF$500,19,FALSE),"")</f>
        <v/>
      </c>
      <c r="G41" s="13"/>
      <c r="M41" t="e">
        <f>CONCATENATE(A41, VLOOKUP(B41,'I Identification'!$A$3:$S$500, 15, FALSE))</f>
        <v>#N/A</v>
      </c>
    </row>
    <row r="42" spans="1:13" ht="14.25" customHeight="1" x14ac:dyDescent="0.25">
      <c r="A42" s="13" t="s">
        <v>1304</v>
      </c>
      <c r="B42" s="32"/>
      <c r="C42" s="13"/>
      <c r="D42" s="13" t="str">
        <f>IFERROR(VLOOKUP(C42,'Control Catalog'!A$1:C$246,2,FALSE),"")</f>
        <v/>
      </c>
      <c r="E42" s="13"/>
      <c r="F42" s="13" t="str">
        <f>IFERROR(VLOOKUP(M42,Data!BL$2:CF$500,19,FALSE),"")</f>
        <v/>
      </c>
      <c r="G42" s="13"/>
      <c r="M42" t="e">
        <f>CONCATENATE(A42, VLOOKUP(B42,'I Identification'!$A$3:$S$500, 15, FALSE))</f>
        <v>#N/A</v>
      </c>
    </row>
    <row r="43" spans="1:13" ht="14.25" customHeight="1" x14ac:dyDescent="0.25">
      <c r="A43" s="13" t="s">
        <v>1305</v>
      </c>
      <c r="B43" s="32"/>
      <c r="C43" s="71"/>
      <c r="D43" s="13" t="str">
        <f>IFERROR(VLOOKUP(C43,'Control Catalog'!A$1:C$246,2,FALSE),"")</f>
        <v/>
      </c>
      <c r="E43" s="13"/>
      <c r="F43" s="13" t="str">
        <f>IFERROR(VLOOKUP(M43,Data!BL$2:CF$500,19,FALSE),"")</f>
        <v/>
      </c>
      <c r="G43" s="13"/>
      <c r="M43" t="e">
        <f>CONCATENATE(A43, VLOOKUP(B43,'I Identification'!$A$3:$S$500, 15, FALSE))</f>
        <v>#N/A</v>
      </c>
    </row>
    <row r="44" spans="1:13" ht="14.25" customHeight="1" x14ac:dyDescent="0.25">
      <c r="A44" s="13" t="s">
        <v>1368</v>
      </c>
      <c r="B44" s="32"/>
      <c r="C44" s="71"/>
      <c r="D44" s="13" t="str">
        <f>IFERROR(VLOOKUP(C44,'Control Catalog'!A$1:C$246,2,FALSE),"")</f>
        <v/>
      </c>
      <c r="E44" s="13"/>
      <c r="F44" s="13" t="str">
        <f>IFERROR(VLOOKUP(M44,Data!BL$2:CF$500,19,FALSE),"")</f>
        <v/>
      </c>
      <c r="G44" s="13"/>
      <c r="M44" t="e">
        <f>CONCATENATE(A44, VLOOKUP(B44,'I Identification'!$A$3:$S$500, 15, FALSE))</f>
        <v>#N/A</v>
      </c>
    </row>
    <row r="45" spans="1:13" ht="14.25" customHeight="1" x14ac:dyDescent="0.25">
      <c r="A45" s="13" t="s">
        <v>1369</v>
      </c>
      <c r="B45" s="32"/>
      <c r="C45" s="13"/>
      <c r="D45" s="13" t="str">
        <f>IFERROR(VLOOKUP(C45,'Control Catalog'!A$1:C$246,2,FALSE),"")</f>
        <v/>
      </c>
      <c r="E45" s="13"/>
      <c r="F45" s="13" t="str">
        <f>IFERROR(VLOOKUP(M45,Data!BL$2:CF$500,19,FALSE),"")</f>
        <v/>
      </c>
      <c r="G45" s="13"/>
      <c r="M45" t="e">
        <f>CONCATENATE(A45, VLOOKUP(B45,'I Identification'!$A$3:$S$500, 15, FALSE))</f>
        <v>#N/A</v>
      </c>
    </row>
    <row r="46" spans="1:13" ht="14.25" customHeight="1" x14ac:dyDescent="0.25">
      <c r="A46" s="13" t="s">
        <v>1370</v>
      </c>
      <c r="B46" s="32"/>
      <c r="C46" s="13"/>
      <c r="D46" s="13" t="str">
        <f>IFERROR(VLOOKUP(C46,'Control Catalog'!A$1:C$246,2,FALSE),"")</f>
        <v/>
      </c>
      <c r="E46" s="13"/>
      <c r="F46" s="13" t="str">
        <f>IFERROR(VLOOKUP(M46,Data!BL$2:CF$500,19,FALSE),"")</f>
        <v/>
      </c>
      <c r="G46" s="13"/>
      <c r="M46" t="e">
        <f>CONCATENATE(A46, VLOOKUP(B46,'I Identification'!$A$3:$S$500, 15, FALSE))</f>
        <v>#N/A</v>
      </c>
    </row>
    <row r="47" spans="1:13" ht="14.25" customHeight="1" x14ac:dyDescent="0.25">
      <c r="A47" s="13" t="s">
        <v>1371</v>
      </c>
      <c r="B47" s="32"/>
      <c r="C47" s="13"/>
      <c r="D47" s="13" t="str">
        <f>IFERROR(VLOOKUP(C47,'Control Catalog'!A$1:C$246,2,FALSE),"")</f>
        <v/>
      </c>
      <c r="E47" s="13"/>
      <c r="F47" s="13" t="str">
        <f>IFERROR(VLOOKUP(M47,Data!BL$2:CF$500,19,FALSE),"")</f>
        <v/>
      </c>
      <c r="G47" s="13"/>
      <c r="M47" t="e">
        <f>CONCATENATE(A47, VLOOKUP(B47,'I Identification'!$A$3:$S$500, 15, FALSE))</f>
        <v>#N/A</v>
      </c>
    </row>
    <row r="48" spans="1:13" ht="14.25" customHeight="1" x14ac:dyDescent="0.25">
      <c r="A48" s="13" t="s">
        <v>1372</v>
      </c>
      <c r="B48" s="32"/>
      <c r="C48" s="13"/>
      <c r="D48" s="13" t="str">
        <f>IFERROR(VLOOKUP(C48,'Control Catalog'!A$1:C$246,2,FALSE),"")</f>
        <v/>
      </c>
      <c r="E48" s="13"/>
      <c r="F48" s="13" t="str">
        <f>IFERROR(VLOOKUP(M48,Data!BL$2:CF$500,19,FALSE),"")</f>
        <v/>
      </c>
      <c r="G48" s="13"/>
      <c r="M48" t="e">
        <f>CONCATENATE(A48, VLOOKUP(B48,'I Identification'!$A$3:$S$500, 15, FALSE))</f>
        <v>#N/A</v>
      </c>
    </row>
    <row r="49" spans="1:13" ht="14.25" customHeight="1" x14ac:dyDescent="0.25">
      <c r="A49" s="13" t="s">
        <v>1373</v>
      </c>
      <c r="B49" s="32"/>
      <c r="C49" s="13"/>
      <c r="D49" s="13" t="str">
        <f>IFERROR(VLOOKUP(C49,'Control Catalog'!A$1:C$246,2,FALSE),"")</f>
        <v/>
      </c>
      <c r="E49" s="13"/>
      <c r="F49" s="13" t="str">
        <f>IFERROR(VLOOKUP(M49,Data!BL$2:CF$500,19,FALSE),"")</f>
        <v/>
      </c>
      <c r="G49" s="13"/>
      <c r="M49" t="e">
        <f>CONCATENATE(A49, VLOOKUP(B49,'I Identification'!$A$3:$S$500, 15, FALSE))</f>
        <v>#N/A</v>
      </c>
    </row>
    <row r="50" spans="1:13" ht="14.25" customHeight="1" x14ac:dyDescent="0.25">
      <c r="A50" s="13" t="s">
        <v>1374</v>
      </c>
      <c r="B50" s="32"/>
      <c r="C50" s="13"/>
      <c r="D50" s="13" t="str">
        <f>IFERROR(VLOOKUP(C50,'Control Catalog'!A$1:C$246,2,FALSE),"")</f>
        <v/>
      </c>
      <c r="E50" s="13"/>
      <c r="F50" s="13" t="str">
        <f>IFERROR(VLOOKUP(M50,Data!BL$2:CF$500,19,FALSE),"")</f>
        <v/>
      </c>
      <c r="G50" s="13"/>
      <c r="M50" t="e">
        <f>CONCATENATE(A50, VLOOKUP(B50,'I Identification'!$A$3:$S$500, 15, FALSE))</f>
        <v>#N/A</v>
      </c>
    </row>
    <row r="51" spans="1:13" ht="14.25" customHeight="1" x14ac:dyDescent="0.25">
      <c r="A51" s="13" t="s">
        <v>1375</v>
      </c>
      <c r="B51" s="32"/>
      <c r="C51" s="13"/>
      <c r="D51" s="13" t="str">
        <f>IFERROR(VLOOKUP(C51,'Control Catalog'!A$1:C$246,2,FALSE),"")</f>
        <v/>
      </c>
      <c r="E51" s="13"/>
      <c r="F51" s="13" t="str">
        <f>IFERROR(VLOOKUP(M51,Data!BL$2:CF$500,19,FALSE),"")</f>
        <v/>
      </c>
      <c r="G51" s="13"/>
      <c r="M51" t="e">
        <f>CONCATENATE(A51, VLOOKUP(B51,'I Identification'!$A$3:$S$500, 15, FALSE))</f>
        <v>#N/A</v>
      </c>
    </row>
    <row r="52" spans="1:13" ht="14.25" customHeight="1" x14ac:dyDescent="0.25">
      <c r="A52" s="13" t="s">
        <v>1376</v>
      </c>
      <c r="B52" s="32"/>
      <c r="C52" s="13"/>
      <c r="D52" s="13" t="str">
        <f>IFERROR(VLOOKUP(C52,'Control Catalog'!A$1:C$246,2,FALSE),"")</f>
        <v/>
      </c>
      <c r="E52" s="13"/>
      <c r="F52" s="13" t="str">
        <f>IFERROR(VLOOKUP(M52,Data!BL$2:CF$500,19,FALSE),"")</f>
        <v/>
      </c>
      <c r="G52" s="13"/>
      <c r="M52" t="e">
        <f>CONCATENATE(A52, VLOOKUP(B52,'I Identification'!$A$3:$S$500, 15, FALSE))</f>
        <v>#N/A</v>
      </c>
    </row>
    <row r="53" spans="1:13" ht="14.25" customHeight="1" x14ac:dyDescent="0.25">
      <c r="A53" s="13" t="s">
        <v>1377</v>
      </c>
      <c r="B53" s="32"/>
      <c r="C53" s="13"/>
      <c r="D53" s="13" t="str">
        <f>IFERROR(VLOOKUP(C53,'Control Catalog'!A$1:C$246,2,FALSE),"")</f>
        <v/>
      </c>
      <c r="E53" s="13"/>
      <c r="F53" s="13" t="str">
        <f>IFERROR(VLOOKUP(M53,Data!BL$2:CF$500,19,FALSE),"")</f>
        <v/>
      </c>
      <c r="G53" s="13"/>
      <c r="M53" t="e">
        <f>CONCATENATE(A53, VLOOKUP(B53,'I Identification'!$A$3:$S$500, 15, FALSE))</f>
        <v>#N/A</v>
      </c>
    </row>
    <row r="54" spans="1:13" ht="14.25" customHeight="1" x14ac:dyDescent="0.25">
      <c r="A54" s="13" t="s">
        <v>1378</v>
      </c>
      <c r="B54" s="32"/>
      <c r="C54" s="13"/>
      <c r="D54" s="13" t="str">
        <f>IFERROR(VLOOKUP(C54,'Control Catalog'!A$1:C$246,2,FALSE),"")</f>
        <v/>
      </c>
      <c r="E54" s="13"/>
      <c r="F54" s="13" t="str">
        <f>IFERROR(VLOOKUP(M54,Data!BL$2:CF$500,19,FALSE),"")</f>
        <v/>
      </c>
      <c r="G54" s="13"/>
      <c r="M54" t="e">
        <f>CONCATENATE(A54, VLOOKUP(B54,'I Identification'!$A$3:$S$500, 15, FALSE))</f>
        <v>#N/A</v>
      </c>
    </row>
    <row r="55" spans="1:13" ht="14.25" customHeight="1" x14ac:dyDescent="0.25">
      <c r="A55" s="13" t="s">
        <v>1379</v>
      </c>
      <c r="B55" s="32"/>
      <c r="C55" s="13"/>
      <c r="D55" s="13" t="str">
        <f>IFERROR(VLOOKUP(C55,'Control Catalog'!A$1:C$246,2,FALSE),"")</f>
        <v/>
      </c>
      <c r="E55" s="13"/>
      <c r="F55" s="13" t="str">
        <f>IFERROR(VLOOKUP(M55,Data!BL$2:CF$500,19,FALSE),"")</f>
        <v/>
      </c>
      <c r="G55" s="13"/>
      <c r="M55" t="e">
        <f>CONCATENATE(A55, VLOOKUP(B55,'I Identification'!$A$3:$S$500, 15, FALSE))</f>
        <v>#N/A</v>
      </c>
    </row>
    <row r="56" spans="1:13" ht="14.25" customHeight="1" x14ac:dyDescent="0.25">
      <c r="A56" s="13" t="s">
        <v>1380</v>
      </c>
      <c r="B56" s="32"/>
      <c r="C56" s="13"/>
      <c r="D56" s="13" t="str">
        <f>IFERROR(VLOOKUP(C56,'Control Catalog'!A$1:C$246,2,FALSE),"")</f>
        <v/>
      </c>
      <c r="E56" s="13"/>
      <c r="F56" s="13" t="str">
        <f>IFERROR(VLOOKUP(M56,Data!BL$2:CF$500,19,FALSE),"")</f>
        <v/>
      </c>
      <c r="G56" s="13"/>
      <c r="M56" t="e">
        <f>CONCATENATE(A56, VLOOKUP(B56,'I Identification'!$A$3:$S$500, 15, FALSE))</f>
        <v>#N/A</v>
      </c>
    </row>
    <row r="57" spans="1:13" ht="14.25" customHeight="1" x14ac:dyDescent="0.25">
      <c r="A57" s="13" t="s">
        <v>1381</v>
      </c>
      <c r="B57" s="32"/>
      <c r="C57" s="13"/>
      <c r="D57" s="13" t="str">
        <f>IFERROR(VLOOKUP(C57,'Control Catalog'!A$1:C$246,2,FALSE),"")</f>
        <v/>
      </c>
      <c r="E57" s="13"/>
      <c r="F57" s="13" t="str">
        <f>IFERROR(VLOOKUP(M57,Data!BL$2:CF$500,19,FALSE),"")</f>
        <v/>
      </c>
      <c r="G57" s="13"/>
      <c r="M57" t="e">
        <f>CONCATENATE(A57, VLOOKUP(B57,'I Identification'!$A$3:$S$500, 15, FALSE))</f>
        <v>#N/A</v>
      </c>
    </row>
    <row r="58" spans="1:13" ht="14.25" customHeight="1" x14ac:dyDescent="0.25">
      <c r="A58" s="13" t="s">
        <v>1382</v>
      </c>
      <c r="B58" s="32"/>
      <c r="C58" s="13"/>
      <c r="D58" s="13" t="str">
        <f>IFERROR(VLOOKUP(C58,'Control Catalog'!A$1:C$246,2,FALSE),"")</f>
        <v/>
      </c>
      <c r="E58" s="13"/>
      <c r="F58" s="13" t="str">
        <f>IFERROR(VLOOKUP(M58,Data!BL$2:CF$500,19,FALSE),"")</f>
        <v/>
      </c>
      <c r="G58" s="13"/>
      <c r="M58" t="e">
        <f>CONCATENATE(A58, VLOOKUP(B58,'I Identification'!$A$3:$S$500, 15, FALSE))</f>
        <v>#N/A</v>
      </c>
    </row>
    <row r="59" spans="1:13" ht="14.25" customHeight="1" x14ac:dyDescent="0.25">
      <c r="A59" s="13" t="s">
        <v>1383</v>
      </c>
      <c r="B59" s="32"/>
      <c r="C59" s="13"/>
      <c r="D59" s="13" t="str">
        <f>IFERROR(VLOOKUP(C59,'Control Catalog'!A$1:C$246,2,FALSE),"")</f>
        <v/>
      </c>
      <c r="E59" s="13"/>
      <c r="F59" s="13" t="str">
        <f>IFERROR(VLOOKUP(M59,Data!BL$2:CF$500,19,FALSE),"")</f>
        <v/>
      </c>
      <c r="G59" s="13"/>
      <c r="M59" t="e">
        <f>CONCATENATE(A59, VLOOKUP(B59,'I Identification'!$A$3:$S$500, 15, FALSE))</f>
        <v>#N/A</v>
      </c>
    </row>
    <row r="60" spans="1:13" ht="14.25" customHeight="1" x14ac:dyDescent="0.25">
      <c r="A60" s="13" t="s">
        <v>1384</v>
      </c>
      <c r="B60" s="32"/>
      <c r="C60" s="13"/>
      <c r="D60" s="13" t="str">
        <f>IFERROR(VLOOKUP(C60,'Control Catalog'!A$1:C$246,2,FALSE),"")</f>
        <v/>
      </c>
      <c r="E60" s="13"/>
      <c r="F60" s="13" t="str">
        <f>IFERROR(VLOOKUP(M60,Data!BL$2:CF$500,19,FALSE),"")</f>
        <v/>
      </c>
      <c r="G60" s="13"/>
      <c r="M60" t="e">
        <f>CONCATENATE(A60, VLOOKUP(B60,'I Identification'!$A$3:$S$500, 15, FALSE))</f>
        <v>#N/A</v>
      </c>
    </row>
    <row r="61" spans="1:13" ht="14.25" customHeight="1" x14ac:dyDescent="0.25">
      <c r="A61" s="13" t="s">
        <v>1385</v>
      </c>
      <c r="B61" s="32"/>
      <c r="C61" s="13"/>
      <c r="D61" s="13" t="str">
        <f>IFERROR(VLOOKUP(C61,'Control Catalog'!A$1:C$246,2,FALSE),"")</f>
        <v/>
      </c>
      <c r="E61" s="13"/>
      <c r="F61" s="13" t="str">
        <f>IFERROR(VLOOKUP(M61,Data!BL$2:CF$500,19,FALSE),"")</f>
        <v/>
      </c>
      <c r="G61" s="13"/>
      <c r="M61" t="e">
        <f>CONCATENATE(A61, VLOOKUP(B61,'I Identification'!$A$3:$S$500, 15, FALSE))</f>
        <v>#N/A</v>
      </c>
    </row>
    <row r="62" spans="1:13" ht="14.25" customHeight="1" x14ac:dyDescent="0.25">
      <c r="A62" s="13" t="s">
        <v>1386</v>
      </c>
      <c r="B62" s="32"/>
      <c r="C62" s="13"/>
      <c r="D62" s="13" t="str">
        <f>IFERROR(VLOOKUP(C62,'Control Catalog'!A$1:C$246,2,FALSE),"")</f>
        <v/>
      </c>
      <c r="E62" s="13"/>
      <c r="F62" s="13" t="str">
        <f>IFERROR(VLOOKUP(M62,Data!BL$2:CF$500,19,FALSE),"")</f>
        <v/>
      </c>
      <c r="G62" s="13"/>
      <c r="M62" t="e">
        <f>CONCATENATE(A62, VLOOKUP(B62,'I Identification'!$A$3:$S$500, 15, FALSE))</f>
        <v>#N/A</v>
      </c>
    </row>
    <row r="63" spans="1:13" ht="14.25" customHeight="1" x14ac:dyDescent="0.25">
      <c r="A63" s="13" t="s">
        <v>1387</v>
      </c>
      <c r="B63" s="32"/>
      <c r="C63" s="13"/>
      <c r="D63" s="13" t="str">
        <f>IFERROR(VLOOKUP(C63,'Control Catalog'!A$1:C$246,2,FALSE),"")</f>
        <v/>
      </c>
      <c r="E63" s="13"/>
      <c r="F63" s="13" t="str">
        <f>IFERROR(VLOOKUP(M63,Data!BL$2:CF$500,19,FALSE),"")</f>
        <v/>
      </c>
      <c r="G63" s="13"/>
      <c r="M63" t="e">
        <f>CONCATENATE(A63, VLOOKUP(B63,'I Identification'!$A$3:$S$500, 15, FALSE))</f>
        <v>#N/A</v>
      </c>
    </row>
    <row r="64" spans="1:13" ht="14.25" customHeight="1" x14ac:dyDescent="0.25">
      <c r="A64" s="13" t="s">
        <v>1388</v>
      </c>
      <c r="B64" s="32"/>
      <c r="C64" s="71"/>
      <c r="D64" s="13" t="str">
        <f>IFERROR(VLOOKUP(C64,'Control Catalog'!A$1:C$246,2,FALSE),"")</f>
        <v/>
      </c>
      <c r="E64" s="13"/>
      <c r="F64" s="13" t="str">
        <f>IFERROR(VLOOKUP(M64,Data!BL$2:CF$500,19,FALSE),"")</f>
        <v/>
      </c>
      <c r="G64" s="13"/>
      <c r="M64" t="e">
        <f>CONCATENATE(A64, VLOOKUP(B64,'I Identification'!$A$3:$S$500, 15, FALSE))</f>
        <v>#N/A</v>
      </c>
    </row>
    <row r="65" spans="1:13" ht="14.25" customHeight="1" x14ac:dyDescent="0.25">
      <c r="A65" s="13" t="s">
        <v>1389</v>
      </c>
      <c r="B65" s="32"/>
      <c r="C65" s="13"/>
      <c r="D65" s="13" t="str">
        <f>IFERROR(VLOOKUP(C65,'Control Catalog'!A$1:C$246,2,FALSE),"")</f>
        <v/>
      </c>
      <c r="E65" s="13"/>
      <c r="F65" s="13" t="str">
        <f>IFERROR(VLOOKUP(M65,Data!BL$2:CF$500,19,FALSE),"")</f>
        <v/>
      </c>
      <c r="G65" s="13"/>
      <c r="M65" t="e">
        <f>CONCATENATE(A65, VLOOKUP(B65,'I Identification'!$A$3:$S$500, 15, FALSE))</f>
        <v>#N/A</v>
      </c>
    </row>
    <row r="66" spans="1:13" ht="14.25" customHeight="1" x14ac:dyDescent="0.25">
      <c r="A66" s="13" t="s">
        <v>1390</v>
      </c>
      <c r="B66" s="32"/>
      <c r="C66" s="13"/>
      <c r="D66" s="13" t="str">
        <f>IFERROR(VLOOKUP(C66,'Control Catalog'!A$1:C$246,2,FALSE),"")</f>
        <v/>
      </c>
      <c r="E66" s="13"/>
      <c r="F66" s="13" t="str">
        <f>IFERROR(VLOOKUP(M66,Data!BL$2:CF$500,19,FALSE),"")</f>
        <v/>
      </c>
      <c r="G66" s="13"/>
      <c r="M66" t="e">
        <f>CONCATENATE(A66, VLOOKUP(B66,'I Identification'!$A$3:$S$500, 15, FALSE))</f>
        <v>#N/A</v>
      </c>
    </row>
    <row r="67" spans="1:13" ht="14.25" customHeight="1" x14ac:dyDescent="0.25">
      <c r="A67" s="13" t="s">
        <v>1391</v>
      </c>
      <c r="B67" s="32"/>
      <c r="C67" s="13"/>
      <c r="D67" s="13" t="str">
        <f>IFERROR(VLOOKUP(C67,'Control Catalog'!A$1:C$246,2,FALSE),"")</f>
        <v/>
      </c>
      <c r="E67" s="13"/>
      <c r="F67" s="13" t="str">
        <f>IFERROR(VLOOKUP(M67,Data!BL$2:CF$500,19,FALSE),"")</f>
        <v/>
      </c>
      <c r="G67" s="13"/>
      <c r="M67" t="e">
        <f>CONCATENATE(A67, VLOOKUP(B67,'I Identification'!$A$3:$S$500, 15, FALSE))</f>
        <v>#N/A</v>
      </c>
    </row>
    <row r="68" spans="1:13" ht="14.25" customHeight="1" x14ac:dyDescent="0.25">
      <c r="A68" s="13" t="s">
        <v>1392</v>
      </c>
      <c r="B68" s="32"/>
      <c r="C68" s="13"/>
      <c r="D68" s="13" t="str">
        <f>IFERROR(VLOOKUP(C68,'Control Catalog'!A$1:C$246,2,FALSE),"")</f>
        <v/>
      </c>
      <c r="E68" s="13"/>
      <c r="F68" s="13" t="str">
        <f>IFERROR(VLOOKUP(M68,Data!BL$2:CF$500,19,FALSE),"")</f>
        <v/>
      </c>
      <c r="G68" s="13"/>
      <c r="M68" t="e">
        <f>CONCATENATE(A68, VLOOKUP(B68,'I Identification'!$A$3:$S$500, 15, FALSE))</f>
        <v>#N/A</v>
      </c>
    </row>
    <row r="69" spans="1:13" ht="14.25" customHeight="1" x14ac:dyDescent="0.25">
      <c r="A69" s="13" t="s">
        <v>1393</v>
      </c>
      <c r="B69" s="32"/>
      <c r="C69" s="13"/>
      <c r="D69" s="13" t="str">
        <f>IFERROR(VLOOKUP(C69,'Control Catalog'!A$1:C$246,2,FALSE),"")</f>
        <v/>
      </c>
      <c r="E69" s="13"/>
      <c r="F69" s="13" t="str">
        <f>IFERROR(VLOOKUP(M69,Data!BL$2:CF$500,19,FALSE),"")</f>
        <v/>
      </c>
      <c r="G69" s="13"/>
      <c r="M69" t="e">
        <f>CONCATENATE(A69, VLOOKUP(B69,'I Identification'!$A$3:$S$500, 15, FALSE))</f>
        <v>#N/A</v>
      </c>
    </row>
    <row r="70" spans="1:13" ht="14.25" customHeight="1" x14ac:dyDescent="0.25">
      <c r="A70" s="13" t="s">
        <v>1394</v>
      </c>
      <c r="B70" s="32"/>
      <c r="C70" s="13"/>
      <c r="D70" s="13" t="str">
        <f>IFERROR(VLOOKUP(C70,'Control Catalog'!A$1:C$246,2,FALSE),"")</f>
        <v/>
      </c>
      <c r="E70" s="13"/>
      <c r="F70" s="13" t="str">
        <f>IFERROR(VLOOKUP(M70,Data!BL$2:CF$500,19,FALSE),"")</f>
        <v/>
      </c>
      <c r="G70" s="13"/>
      <c r="M70" t="e">
        <f>CONCATENATE(A70, VLOOKUP(B70,'I Identification'!$A$3:$S$500, 15, FALSE))</f>
        <v>#N/A</v>
      </c>
    </row>
    <row r="71" spans="1:13" ht="14.25" customHeight="1" x14ac:dyDescent="0.25">
      <c r="A71" s="13" t="s">
        <v>1395</v>
      </c>
      <c r="B71" s="32"/>
      <c r="C71" s="13"/>
      <c r="D71" s="13" t="str">
        <f>IFERROR(VLOOKUP(C71,'Control Catalog'!A$1:C$246,2,FALSE),"")</f>
        <v/>
      </c>
      <c r="E71" s="13"/>
      <c r="F71" s="13" t="str">
        <f>IFERROR(VLOOKUP(M71,Data!BL$2:CF$500,19,FALSE),"")</f>
        <v/>
      </c>
      <c r="G71" s="13"/>
      <c r="M71" t="e">
        <f>CONCATENATE(A71, VLOOKUP(B71,'I Identification'!$A$3:$S$500, 15, FALSE))</f>
        <v>#N/A</v>
      </c>
    </row>
    <row r="72" spans="1:13" ht="14.25" customHeight="1" x14ac:dyDescent="0.25">
      <c r="A72" s="13" t="s">
        <v>1396</v>
      </c>
      <c r="B72" s="32"/>
      <c r="C72" s="13"/>
      <c r="D72" s="13" t="str">
        <f>IFERROR(VLOOKUP(C72,'Control Catalog'!A$1:C$246,2,FALSE),"")</f>
        <v/>
      </c>
      <c r="E72" s="13"/>
      <c r="F72" s="13" t="str">
        <f>IFERROR(VLOOKUP(M72,Data!BL$2:CF$500,19,FALSE),"")</f>
        <v/>
      </c>
      <c r="G72" s="13"/>
      <c r="M72" t="e">
        <f>CONCATENATE(A72, VLOOKUP(B72,'I Identification'!$A$3:$S$500, 15, FALSE))</f>
        <v>#N/A</v>
      </c>
    </row>
    <row r="73" spans="1:13" ht="14.25" customHeight="1" x14ac:dyDescent="0.25">
      <c r="A73" s="13" t="s">
        <v>1404</v>
      </c>
      <c r="B73" s="32"/>
      <c r="C73" s="13"/>
      <c r="D73" s="13" t="str">
        <f>IFERROR(VLOOKUP(C73,'Control Catalog'!A$1:C$246,2,FALSE),"")</f>
        <v/>
      </c>
      <c r="E73" s="13"/>
      <c r="F73" s="13" t="str">
        <f>IFERROR(VLOOKUP(M73,Data!BL$2:CF$500,19,FALSE),"")</f>
        <v/>
      </c>
      <c r="G73" s="13"/>
      <c r="M73" t="e">
        <f>CONCATENATE(A73, VLOOKUP(B73,'I Identification'!$A$3:$S$500, 15, FALSE))</f>
        <v>#N/A</v>
      </c>
    </row>
    <row r="74" spans="1:13" ht="14.25" customHeight="1" x14ac:dyDescent="0.25">
      <c r="A74" s="13" t="s">
        <v>1405</v>
      </c>
      <c r="B74" s="32"/>
      <c r="C74" s="13"/>
      <c r="D74" s="13" t="str">
        <f>IFERROR(VLOOKUP(C74,'Control Catalog'!A$1:C$246,2,FALSE),"")</f>
        <v/>
      </c>
      <c r="E74" s="13"/>
      <c r="F74" s="13" t="str">
        <f>IFERROR(VLOOKUP(M74,Data!BL$2:CF$500,19,FALSE),"")</f>
        <v/>
      </c>
      <c r="G74" s="13"/>
      <c r="M74" t="e">
        <f>CONCATENATE(A74, VLOOKUP(B74,'I Identification'!$A$3:$S$500, 15, FALSE))</f>
        <v>#N/A</v>
      </c>
    </row>
    <row r="75" spans="1:13" ht="14.25" customHeight="1" x14ac:dyDescent="0.25">
      <c r="A75" s="13" t="s">
        <v>1406</v>
      </c>
      <c r="B75" s="32"/>
      <c r="C75" s="13"/>
      <c r="D75" s="13" t="str">
        <f>IFERROR(VLOOKUP(C75,'Control Catalog'!A$1:C$246,2,FALSE),"")</f>
        <v/>
      </c>
      <c r="E75" s="13"/>
      <c r="F75" s="13" t="str">
        <f>IFERROR(VLOOKUP(M75,Data!BL$2:CF$500,19,FALSE),"")</f>
        <v/>
      </c>
      <c r="G75" s="13"/>
      <c r="M75" t="e">
        <f>CONCATENATE(A75, VLOOKUP(B75,'I Identification'!$A$3:$S$500, 15, FALSE))</f>
        <v>#N/A</v>
      </c>
    </row>
    <row r="76" spans="1:13" ht="14.25" customHeight="1" x14ac:dyDescent="0.25">
      <c r="A76" s="13" t="s">
        <v>1407</v>
      </c>
      <c r="B76" s="32"/>
      <c r="C76" s="13"/>
      <c r="D76" s="13" t="str">
        <f>IFERROR(VLOOKUP(C76,'Control Catalog'!A$1:C$246,2,FALSE),"")</f>
        <v/>
      </c>
      <c r="E76" s="13"/>
      <c r="F76" s="13" t="str">
        <f>IFERROR(VLOOKUP(M76,Data!BL$2:CF$500,19,FALSE),"")</f>
        <v/>
      </c>
      <c r="G76" s="13"/>
      <c r="M76" t="e">
        <f>CONCATENATE(A76, VLOOKUP(B76,'I Identification'!$A$3:$S$500, 15, FALSE))</f>
        <v>#N/A</v>
      </c>
    </row>
    <row r="77" spans="1:13" ht="14.25" customHeight="1" x14ac:dyDescent="0.25">
      <c r="A77" s="13" t="s">
        <v>1408</v>
      </c>
      <c r="B77" s="32"/>
      <c r="C77" s="13"/>
      <c r="D77" s="13" t="str">
        <f>IFERROR(VLOOKUP(C77,'Control Catalog'!A$1:C$246,2,FALSE),"")</f>
        <v/>
      </c>
      <c r="E77" s="13"/>
      <c r="F77" s="13" t="str">
        <f>IFERROR(VLOOKUP(M77,Data!BL$2:CF$500,19,FALSE),"")</f>
        <v/>
      </c>
      <c r="G77" s="13"/>
      <c r="M77" t="e">
        <f>CONCATENATE(A77, VLOOKUP(B77,'I Identification'!$A$3:$S$500, 15, FALSE))</f>
        <v>#N/A</v>
      </c>
    </row>
    <row r="78" spans="1:13" ht="14.25" customHeight="1" x14ac:dyDescent="0.25">
      <c r="A78" s="13" t="s">
        <v>1409</v>
      </c>
      <c r="B78" s="32"/>
      <c r="C78" s="13"/>
      <c r="D78" s="13" t="str">
        <f>IFERROR(VLOOKUP(C78,'Control Catalog'!A$1:C$246,2,FALSE),"")</f>
        <v/>
      </c>
      <c r="E78" s="13"/>
      <c r="F78" s="13" t="str">
        <f>IFERROR(VLOOKUP(M78,Data!BL$2:CF$500,19,FALSE),"")</f>
        <v/>
      </c>
      <c r="G78" s="13"/>
      <c r="M78" t="e">
        <f>CONCATENATE(A78, VLOOKUP(B78,'I Identification'!$A$3:$S$500, 15, FALSE))</f>
        <v>#N/A</v>
      </c>
    </row>
    <row r="79" spans="1:13" ht="14.25" customHeight="1" x14ac:dyDescent="0.25">
      <c r="A79" s="13" t="s">
        <v>1410</v>
      </c>
      <c r="B79" s="32"/>
      <c r="C79" s="13"/>
      <c r="D79" s="13" t="str">
        <f>IFERROR(VLOOKUP(C79,'Control Catalog'!A$1:C$246,2,FALSE),"")</f>
        <v/>
      </c>
      <c r="E79" s="13"/>
      <c r="F79" s="13" t="str">
        <f>IFERROR(VLOOKUP(M79,Data!BL$2:CF$500,19,FALSE),"")</f>
        <v/>
      </c>
      <c r="G79" s="13"/>
      <c r="M79" t="e">
        <f>CONCATENATE(A79, VLOOKUP(B79,'I Identification'!$A$3:$S$500, 15, FALSE))</f>
        <v>#N/A</v>
      </c>
    </row>
    <row r="80" spans="1:13" ht="14.25" customHeight="1" x14ac:dyDescent="0.25">
      <c r="A80" s="13" t="s">
        <v>1411</v>
      </c>
      <c r="B80" s="32"/>
      <c r="C80" s="13"/>
      <c r="D80" s="13" t="str">
        <f>IFERROR(VLOOKUP(C80,'Control Catalog'!A$1:C$246,2,FALSE),"")</f>
        <v/>
      </c>
      <c r="E80" s="13"/>
      <c r="F80" s="13" t="str">
        <f>IFERROR(VLOOKUP(M80,Data!BL$2:CF$500,19,FALSE),"")</f>
        <v/>
      </c>
      <c r="G80" s="13"/>
      <c r="M80" t="e">
        <f>CONCATENATE(A80, VLOOKUP(B80,'I Identification'!$A$3:$S$500, 15, FALSE))</f>
        <v>#N/A</v>
      </c>
    </row>
    <row r="81" spans="1:13" ht="14.25" customHeight="1" x14ac:dyDescent="0.25">
      <c r="A81" s="13" t="s">
        <v>1412</v>
      </c>
      <c r="B81" s="32"/>
      <c r="C81" s="13"/>
      <c r="D81" s="13" t="str">
        <f>IFERROR(VLOOKUP(C81,'Control Catalog'!A$1:C$246,2,FALSE),"")</f>
        <v/>
      </c>
      <c r="E81" s="13"/>
      <c r="F81" s="13" t="str">
        <f>IFERROR(VLOOKUP(M81,Data!BL$2:CF$500,19,FALSE),"")</f>
        <v/>
      </c>
      <c r="G81" s="13"/>
      <c r="M81" t="e">
        <f>CONCATENATE(A81, VLOOKUP(B81,'I Identification'!$A$3:$S$500, 15, FALSE))</f>
        <v>#N/A</v>
      </c>
    </row>
    <row r="82" spans="1:13" ht="14.25" customHeight="1" x14ac:dyDescent="0.25">
      <c r="A82" s="13" t="s">
        <v>1413</v>
      </c>
      <c r="B82" s="32"/>
      <c r="C82" s="13"/>
      <c r="D82" s="13" t="str">
        <f>IFERROR(VLOOKUP(C82,'Control Catalog'!A$1:C$246,2,FALSE),"")</f>
        <v/>
      </c>
      <c r="E82" s="13"/>
      <c r="F82" s="13" t="str">
        <f>IFERROR(VLOOKUP(M82,Data!BL$2:CF$500,19,FALSE),"")</f>
        <v/>
      </c>
      <c r="G82" s="13"/>
      <c r="M82" t="e">
        <f>CONCATENATE(A82, VLOOKUP(B82,'I Identification'!$A$3:$S$500, 15, FALSE))</f>
        <v>#N/A</v>
      </c>
    </row>
    <row r="83" spans="1:13" ht="14.25" customHeight="1" x14ac:dyDescent="0.25">
      <c r="A83" s="13" t="s">
        <v>1439</v>
      </c>
      <c r="B83" s="32"/>
      <c r="C83" s="13"/>
      <c r="D83" s="13" t="str">
        <f>IFERROR(VLOOKUP(C83,'Control Catalog'!A$1:C$246,2,FALSE),"")</f>
        <v/>
      </c>
      <c r="E83" s="13"/>
      <c r="F83" s="13" t="str">
        <f>IFERROR(VLOOKUP(M83,Data!BL$2:CF$500,19,FALSE),"")</f>
        <v/>
      </c>
      <c r="G83" s="13"/>
      <c r="M83" t="e">
        <f>CONCATENATE(A83, VLOOKUP(B83,'I Identification'!$A$3:$S$500, 15, FALSE))</f>
        <v>#N/A</v>
      </c>
    </row>
    <row r="84" spans="1:13" ht="14.25" customHeight="1" x14ac:dyDescent="0.25">
      <c r="A84" s="13" t="s">
        <v>1440</v>
      </c>
      <c r="B84" s="32"/>
      <c r="C84" s="13"/>
      <c r="D84" s="13" t="str">
        <f>IFERROR(VLOOKUP(C84,'Control Catalog'!A$1:C$246,2,FALSE),"")</f>
        <v/>
      </c>
      <c r="E84" s="13"/>
      <c r="F84" s="13" t="str">
        <f>IFERROR(VLOOKUP(M84,Data!BL$2:CF$500,19,FALSE),"")</f>
        <v/>
      </c>
      <c r="G84" s="13"/>
      <c r="M84" t="e">
        <f>CONCATENATE(A84, VLOOKUP(B84,'I Identification'!$A$3:$S$500, 15, FALSE))</f>
        <v>#N/A</v>
      </c>
    </row>
    <row r="85" spans="1:13" ht="14.25" customHeight="1" x14ac:dyDescent="0.25">
      <c r="A85" s="13" t="s">
        <v>1441</v>
      </c>
      <c r="B85" s="32"/>
      <c r="C85" s="13"/>
      <c r="D85" s="13" t="str">
        <f>IFERROR(VLOOKUP(C85,'Control Catalog'!A$1:C$246,2,FALSE),"")</f>
        <v/>
      </c>
      <c r="E85" s="13"/>
      <c r="F85" s="13" t="str">
        <f>IFERROR(VLOOKUP(M85,Data!BL$2:CF$500,19,FALSE),"")</f>
        <v/>
      </c>
      <c r="G85" s="13"/>
      <c r="M85" t="e">
        <f>CONCATENATE(A85, VLOOKUP(B85,'I Identification'!$A$3:$S$500, 15, FALSE))</f>
        <v>#N/A</v>
      </c>
    </row>
    <row r="86" spans="1:13" ht="14.25" customHeight="1" x14ac:dyDescent="0.25">
      <c r="A86" s="13" t="s">
        <v>1442</v>
      </c>
      <c r="B86" s="32"/>
      <c r="C86" s="13"/>
      <c r="D86" s="13" t="str">
        <f>IFERROR(VLOOKUP(C86,'Control Catalog'!A$1:C$246,2,FALSE),"")</f>
        <v/>
      </c>
      <c r="E86" s="13"/>
      <c r="F86" s="13" t="str">
        <f>IFERROR(VLOOKUP(M86,Data!BL$2:CF$500,19,FALSE),"")</f>
        <v/>
      </c>
      <c r="G86" s="13"/>
      <c r="M86" t="e">
        <f>CONCATENATE(A86, VLOOKUP(B86,'I Identification'!$A$3:$S$500, 15, FALSE))</f>
        <v>#N/A</v>
      </c>
    </row>
    <row r="87" spans="1:13" ht="14.25" customHeight="1" x14ac:dyDescent="0.25">
      <c r="A87" s="13" t="s">
        <v>1443</v>
      </c>
      <c r="B87" s="32"/>
      <c r="C87" s="13"/>
      <c r="D87" s="13" t="str">
        <f>IFERROR(VLOOKUP(C87,'Control Catalog'!A$1:C$246,2,FALSE),"")</f>
        <v/>
      </c>
      <c r="E87" s="13"/>
      <c r="F87" s="13" t="str">
        <f>IFERROR(VLOOKUP(M87,Data!BL$2:CF$500,19,FALSE),"")</f>
        <v/>
      </c>
      <c r="G87" s="13"/>
      <c r="M87" t="e">
        <f>CONCATENATE(A87, VLOOKUP(B87,'I Identification'!$A$3:$S$500, 15, FALSE))</f>
        <v>#N/A</v>
      </c>
    </row>
    <row r="88" spans="1:13" ht="14.25" customHeight="1" x14ac:dyDescent="0.25">
      <c r="A88" s="13" t="s">
        <v>1444</v>
      </c>
      <c r="B88" s="32"/>
      <c r="C88" s="13"/>
      <c r="D88" s="13" t="str">
        <f>IFERROR(VLOOKUP(C88,'Control Catalog'!A$1:C$246,2,FALSE),"")</f>
        <v/>
      </c>
      <c r="E88" s="13"/>
      <c r="F88" s="13" t="str">
        <f>IFERROR(VLOOKUP(M88,Data!BL$2:CF$500,19,FALSE),"")</f>
        <v/>
      </c>
      <c r="G88" s="13"/>
      <c r="M88" t="e">
        <f>CONCATENATE(A88, VLOOKUP(B88,'I Identification'!$A$3:$S$500, 15, FALSE))</f>
        <v>#N/A</v>
      </c>
    </row>
    <row r="89" spans="1:13" ht="14.25" customHeight="1" x14ac:dyDescent="0.25">
      <c r="A89" s="13"/>
      <c r="B89" s="13"/>
      <c r="C89" s="13"/>
      <c r="D89" s="13" t="str">
        <f>IFERROR(VLOOKUP(C89,'Control Catalog'!A$1:C$246,2,FALSE),"")</f>
        <v/>
      </c>
      <c r="E89" s="13"/>
      <c r="F89" s="13" t="str">
        <f>IFERROR(VLOOKUP(M89,Data!BL$2:CF$500,19,FALSE),"")</f>
        <v/>
      </c>
      <c r="G89" s="13"/>
      <c r="M89" t="e">
        <f>CONCATENATE(A89, VLOOKUP(B89,'I Identification'!$A$3:$S$500, 15, FALSE))</f>
        <v>#N/A</v>
      </c>
    </row>
    <row r="90" spans="1:13" ht="14.25" customHeight="1" x14ac:dyDescent="0.25">
      <c r="A90" s="13"/>
      <c r="B90" s="13"/>
      <c r="C90" s="13"/>
      <c r="D90" s="13" t="str">
        <f>IFERROR(VLOOKUP(C90,'Control Catalog'!A$1:C$246,2,FALSE),"")</f>
        <v/>
      </c>
      <c r="E90" s="13"/>
      <c r="F90" s="13" t="str">
        <f>IFERROR(VLOOKUP(M90,Data!BL$2:CF$500,19,FALSE),"")</f>
        <v/>
      </c>
      <c r="G90" s="13"/>
      <c r="M90" t="e">
        <f>CONCATENATE(A90, VLOOKUP(B90,'I Identification'!$A$3:$S$500, 15, FALSE))</f>
        <v>#N/A</v>
      </c>
    </row>
    <row r="91" spans="1:13" ht="14.25" customHeight="1" x14ac:dyDescent="0.25">
      <c r="A91" s="13"/>
      <c r="B91" s="13"/>
      <c r="C91" s="13"/>
      <c r="D91" s="13" t="str">
        <f>IFERROR(VLOOKUP(C91,'Control Catalog'!A$1:C$246,2,FALSE),"")</f>
        <v/>
      </c>
      <c r="E91" s="13"/>
      <c r="F91" s="13" t="str">
        <f>IFERROR(VLOOKUP(M91,Data!BL$2:CF$500,19,FALSE),"")</f>
        <v/>
      </c>
      <c r="G91" s="13"/>
      <c r="M91" t="e">
        <f>CONCATENATE(A91, VLOOKUP(B91,'I Identification'!$A$3:$S$500, 15, FALSE))</f>
        <v>#N/A</v>
      </c>
    </row>
    <row r="92" spans="1:13" ht="14.25" customHeight="1" x14ac:dyDescent="0.25">
      <c r="A92" s="13"/>
      <c r="B92" s="13"/>
      <c r="C92" s="13"/>
      <c r="D92" s="13" t="str">
        <f>IFERROR(VLOOKUP(C92,'Control Catalog'!A$1:C$246,2,FALSE),"")</f>
        <v/>
      </c>
      <c r="E92" s="13"/>
      <c r="F92" s="13" t="str">
        <f>IFERROR(VLOOKUP(M92,Data!BL$2:CF$500,19,FALSE),"")</f>
        <v/>
      </c>
      <c r="G92" s="13"/>
      <c r="M92" t="e">
        <f>CONCATENATE(A92, VLOOKUP(B92,'I Identification'!$A$3:$S$500, 15, FALSE))</f>
        <v>#N/A</v>
      </c>
    </row>
    <row r="93" spans="1:13" ht="14.25" customHeight="1" x14ac:dyDescent="0.25">
      <c r="A93" s="13"/>
      <c r="B93" s="13"/>
      <c r="C93" s="13"/>
      <c r="D93" s="13" t="str">
        <f>IFERROR(VLOOKUP(C93,'Control Catalog'!A$1:C$246,2,FALSE),"")</f>
        <v/>
      </c>
      <c r="E93" s="13"/>
      <c r="F93" s="13" t="str">
        <f>IFERROR(VLOOKUP(M93,Data!BL$2:CF$500,19,FALSE),"")</f>
        <v/>
      </c>
      <c r="G93" s="13"/>
      <c r="M93" t="e">
        <f>CONCATENATE(A93, VLOOKUP(B93,'I Identification'!$A$3:$S$500, 15, FALSE))</f>
        <v>#N/A</v>
      </c>
    </row>
    <row r="94" spans="1:13" ht="14.25" customHeight="1" x14ac:dyDescent="0.25">
      <c r="A94" s="13"/>
      <c r="B94" s="13"/>
      <c r="C94" s="13"/>
      <c r="D94" s="13" t="str">
        <f>IFERROR(VLOOKUP(C94,'Control Catalog'!A$1:C$246,2,FALSE),"")</f>
        <v/>
      </c>
      <c r="E94" s="13"/>
      <c r="F94" s="13" t="str">
        <f>IFERROR(VLOOKUP(M94,Data!BL$2:CF$500,19,FALSE),"")</f>
        <v/>
      </c>
      <c r="G94" s="13"/>
      <c r="M94" t="e">
        <f>CONCATENATE(A94, VLOOKUP(B94,'I Identification'!$A$3:$S$500, 15, FALSE))</f>
        <v>#N/A</v>
      </c>
    </row>
    <row r="95" spans="1:13" ht="14.25" customHeight="1" x14ac:dyDescent="0.25">
      <c r="A95" s="13"/>
      <c r="B95" s="13"/>
      <c r="C95" s="13"/>
      <c r="D95" s="13" t="str">
        <f>IFERROR(VLOOKUP(C95,'Control Catalog'!A$1:C$246,2,FALSE),"")</f>
        <v/>
      </c>
      <c r="E95" s="13"/>
      <c r="F95" s="13" t="str">
        <f>IFERROR(VLOOKUP(M95,Data!BL$2:CF$500,19,FALSE),"")</f>
        <v/>
      </c>
      <c r="G95" s="13"/>
      <c r="M95" t="e">
        <f>CONCATENATE(A95, VLOOKUP(B95,'I Identification'!$A$3:$S$500, 15, FALSE))</f>
        <v>#N/A</v>
      </c>
    </row>
    <row r="96" spans="1:13" ht="14.25" customHeight="1" x14ac:dyDescent="0.25">
      <c r="A96" s="13"/>
      <c r="B96" s="13"/>
      <c r="C96" s="13"/>
      <c r="D96" s="13" t="str">
        <f>IFERROR(VLOOKUP(C96,'Control Catalog'!A$1:C$246,2,FALSE),"")</f>
        <v/>
      </c>
      <c r="E96" s="13"/>
      <c r="F96" s="13" t="str">
        <f>IFERROR(VLOOKUP(M96,Data!BL$2:CF$500,19,FALSE),"")</f>
        <v/>
      </c>
      <c r="G96" s="13"/>
      <c r="M96" t="e">
        <f>CONCATENATE(A96, VLOOKUP(B96,'I Identification'!$A$3:$S$500, 15, FALSE))</f>
        <v>#N/A</v>
      </c>
    </row>
    <row r="97" spans="1:13" ht="14.25" customHeight="1" x14ac:dyDescent="0.25">
      <c r="A97" s="13"/>
      <c r="B97" s="13"/>
      <c r="C97" s="13"/>
      <c r="D97" s="13" t="str">
        <f>IFERROR(VLOOKUP(C97,'Control Catalog'!A$1:C$246,2,FALSE),"")</f>
        <v/>
      </c>
      <c r="E97" s="13"/>
      <c r="F97" s="13" t="str">
        <f>IFERROR(VLOOKUP(M97,Data!BL$2:CF$500,19,FALSE),"")</f>
        <v/>
      </c>
      <c r="G97" s="13"/>
      <c r="M97" t="e">
        <f>CONCATENATE(A97, VLOOKUP(B97,'I Identification'!$A$3:$S$500, 15, FALSE))</f>
        <v>#N/A</v>
      </c>
    </row>
    <row r="98" spans="1:13" ht="14.25" customHeight="1" x14ac:dyDescent="0.25">
      <c r="A98" s="13"/>
      <c r="B98" s="13"/>
      <c r="C98" s="13"/>
      <c r="D98" s="13" t="str">
        <f>IFERROR(VLOOKUP(C98,'Control Catalog'!A$1:C$246,2,FALSE),"")</f>
        <v/>
      </c>
      <c r="E98" s="13"/>
      <c r="F98" s="13" t="str">
        <f>IFERROR(VLOOKUP(M98,Data!BL$2:CF$500,19,FALSE),"")</f>
        <v/>
      </c>
      <c r="G98" s="13"/>
      <c r="M98" t="e">
        <f>CONCATENATE(A98, VLOOKUP(B98,'I Identification'!$A$3:$S$500, 15, FALSE))</f>
        <v>#N/A</v>
      </c>
    </row>
    <row r="99" spans="1:13" ht="14.25" customHeight="1" x14ac:dyDescent="0.25">
      <c r="A99" s="13"/>
      <c r="B99" s="13"/>
      <c r="C99" s="13"/>
      <c r="D99" s="13" t="str">
        <f>IFERROR(VLOOKUP(C99,'Control Catalog'!A$1:C$246,2,FALSE),"")</f>
        <v/>
      </c>
      <c r="E99" s="13"/>
      <c r="F99" s="13" t="str">
        <f>IFERROR(VLOOKUP(M99,Data!BL$2:CF$500,19,FALSE),"")</f>
        <v/>
      </c>
      <c r="G99" s="13"/>
      <c r="M99" t="e">
        <f>CONCATENATE(A99, VLOOKUP(B99,'I Identification'!$A$3:$S$500, 15, FALSE))</f>
        <v>#N/A</v>
      </c>
    </row>
    <row r="100" spans="1:13" ht="14.25" customHeight="1" x14ac:dyDescent="0.25">
      <c r="A100" s="13"/>
      <c r="B100" s="13"/>
      <c r="C100" s="13"/>
      <c r="D100" s="13" t="str">
        <f>IFERROR(VLOOKUP(C100,'Control Catalog'!A$1:C$246,2,FALSE),"")</f>
        <v/>
      </c>
      <c r="E100" s="13"/>
      <c r="F100" s="13" t="str">
        <f>IFERROR(VLOOKUP(M100,Data!BL$2:CF$500,19,FALSE),"")</f>
        <v/>
      </c>
      <c r="G100" s="13"/>
      <c r="M100" t="e">
        <f>CONCATENATE(A100, VLOOKUP(B100,'I Identification'!$A$3:$S$500, 15, FALSE))</f>
        <v>#N/A</v>
      </c>
    </row>
    <row r="101" spans="1:13" ht="14.25" customHeight="1" x14ac:dyDescent="0.25">
      <c r="A101" s="13"/>
      <c r="B101" s="13"/>
      <c r="C101" s="13"/>
      <c r="D101" s="13" t="str">
        <f>IFERROR(VLOOKUP(C101,'Control Catalog'!A$1:C$246,2,FALSE),"")</f>
        <v/>
      </c>
      <c r="E101" s="13"/>
      <c r="F101" s="13" t="str">
        <f>IFERROR(VLOOKUP(M101,Data!BL$2:CF$500,19,FALSE),"")</f>
        <v/>
      </c>
      <c r="G101" s="13"/>
      <c r="M101" t="e">
        <f>CONCATENATE(A101, VLOOKUP(B101,'I Identification'!$A$3:$S$500, 15, FALSE))</f>
        <v>#N/A</v>
      </c>
    </row>
    <row r="102" spans="1:13" ht="14.25" customHeight="1" x14ac:dyDescent="0.25">
      <c r="A102" s="13"/>
      <c r="B102" s="13"/>
      <c r="C102" s="13"/>
      <c r="D102" s="13" t="str">
        <f>IFERROR(VLOOKUP(C102,'Control Catalog'!A$1:C$246,2,FALSE),"")</f>
        <v/>
      </c>
      <c r="E102" s="13"/>
      <c r="F102" s="13" t="str">
        <f>IFERROR(VLOOKUP(M102,Data!BL$2:CF$500,19,FALSE),"")</f>
        <v/>
      </c>
      <c r="G102" s="13"/>
      <c r="M102" t="e">
        <f>CONCATENATE(A102, VLOOKUP(B102,'I Identification'!$A$3:$S$500, 15, FALSE))</f>
        <v>#N/A</v>
      </c>
    </row>
    <row r="103" spans="1:13" ht="14.25" customHeight="1" x14ac:dyDescent="0.25">
      <c r="A103" s="13"/>
      <c r="B103" s="13"/>
      <c r="C103" s="13"/>
      <c r="D103" s="13" t="str">
        <f>IFERROR(VLOOKUP(C103,'Control Catalog'!A$1:C$246,2,FALSE),"")</f>
        <v/>
      </c>
      <c r="E103" s="13"/>
      <c r="F103" s="13" t="str">
        <f>IFERROR(VLOOKUP(M103,Data!BL$2:CF$500,19,FALSE),"")</f>
        <v/>
      </c>
      <c r="G103" s="13"/>
      <c r="M103" t="e">
        <f>CONCATENATE(A103, VLOOKUP(B103,'I Identification'!$A$3:$S$500, 15, FALSE))</f>
        <v>#N/A</v>
      </c>
    </row>
    <row r="104" spans="1:13" ht="14.25" customHeight="1" x14ac:dyDescent="0.25">
      <c r="A104" s="13"/>
      <c r="B104" s="13"/>
      <c r="C104" s="13"/>
      <c r="D104" s="13" t="str">
        <f>IFERROR(VLOOKUP(C104,'Control Catalog'!A$1:C$246,2,FALSE),"")</f>
        <v/>
      </c>
      <c r="E104" s="13"/>
      <c r="F104" s="13" t="str">
        <f>IFERROR(VLOOKUP(M104,Data!BL$2:CF$500,19,FALSE),"")</f>
        <v/>
      </c>
      <c r="G104" s="13"/>
      <c r="M104" t="e">
        <f>CONCATENATE(A104, VLOOKUP(B104,'I Identification'!$A$3:$S$500, 15, FALSE))</f>
        <v>#N/A</v>
      </c>
    </row>
    <row r="105" spans="1:13" ht="14.25" customHeight="1" x14ac:dyDescent="0.25">
      <c r="A105" s="13"/>
      <c r="B105" s="13"/>
      <c r="C105" s="13"/>
      <c r="D105" s="13" t="str">
        <f>IFERROR(VLOOKUP(C105,'Control Catalog'!A$1:C$246,2,FALSE),"")</f>
        <v/>
      </c>
      <c r="E105" s="13"/>
      <c r="F105" s="13" t="str">
        <f>IFERROR(VLOOKUP(M105,Data!BL$2:CF$500,19,FALSE),"")</f>
        <v/>
      </c>
      <c r="G105" s="13"/>
      <c r="M105" t="e">
        <f>CONCATENATE(A105, VLOOKUP(B105,'I Identification'!$A$3:$S$500, 15, FALSE))</f>
        <v>#N/A</v>
      </c>
    </row>
    <row r="106" spans="1:13" ht="14.25" customHeight="1" x14ac:dyDescent="0.25">
      <c r="A106" s="13"/>
      <c r="B106" s="13"/>
      <c r="C106" s="13"/>
      <c r="D106" s="13" t="str">
        <f>IFERROR(VLOOKUP(C106,'Control Catalog'!A$1:C$246,2,FALSE),"")</f>
        <v/>
      </c>
      <c r="E106" s="13"/>
      <c r="F106" s="13" t="str">
        <f>IFERROR(VLOOKUP(M106,Data!BL$2:CF$500,19,FALSE),"")</f>
        <v/>
      </c>
      <c r="G106" s="13"/>
      <c r="M106" t="e">
        <f>CONCATENATE(A106, VLOOKUP(B106,'I Identification'!$A$3:$S$500, 15, FALSE))</f>
        <v>#N/A</v>
      </c>
    </row>
    <row r="107" spans="1:13" ht="14.25" customHeight="1" x14ac:dyDescent="0.25">
      <c r="A107" s="13"/>
      <c r="B107" s="13"/>
      <c r="C107" s="13"/>
      <c r="D107" s="13" t="str">
        <f>IFERROR(VLOOKUP(C107,'Control Catalog'!A$1:C$246,2,FALSE),"")</f>
        <v/>
      </c>
      <c r="E107" s="13"/>
      <c r="F107" s="13" t="str">
        <f>IFERROR(VLOOKUP(M107,Data!BL$2:CF$500,19,FALSE),"")</f>
        <v/>
      </c>
      <c r="G107" s="13"/>
      <c r="M107" t="e">
        <f>CONCATENATE(A107, VLOOKUP(B107,'I Identification'!$A$3:$S$500, 15, FALSE))</f>
        <v>#N/A</v>
      </c>
    </row>
    <row r="108" spans="1:13" ht="14.25" customHeight="1" x14ac:dyDescent="0.25">
      <c r="A108" s="13"/>
      <c r="B108" s="13"/>
      <c r="C108" s="13"/>
      <c r="D108" s="13" t="str">
        <f>IFERROR(VLOOKUP(C108,'Control Catalog'!A$1:C$246,2,FALSE),"")</f>
        <v/>
      </c>
      <c r="E108" s="13"/>
      <c r="F108" s="13" t="str">
        <f>IFERROR(VLOOKUP(M108,Data!BL$2:CF$500,19,FALSE),"")</f>
        <v/>
      </c>
      <c r="G108" s="13"/>
      <c r="M108" t="e">
        <f>CONCATENATE(A108, VLOOKUP(B108,'I Identification'!$A$3:$S$500, 15, FALSE))</f>
        <v>#N/A</v>
      </c>
    </row>
    <row r="109" spans="1:13" ht="14.25" customHeight="1" x14ac:dyDescent="0.25">
      <c r="A109" s="13"/>
      <c r="B109" s="13"/>
      <c r="C109" s="13"/>
      <c r="D109" s="13" t="str">
        <f>IFERROR(VLOOKUP(C109,'Control Catalog'!A$1:C$246,2,FALSE),"")</f>
        <v/>
      </c>
      <c r="E109" s="13"/>
      <c r="F109" s="13" t="str">
        <f>IFERROR(VLOOKUP(M109,Data!BL$2:CF$500,19,FALSE),"")</f>
        <v/>
      </c>
      <c r="G109" s="13"/>
      <c r="M109" t="e">
        <f>CONCATENATE(A109, VLOOKUP(B109,'I Identification'!$A$3:$S$500, 15, FALSE))</f>
        <v>#N/A</v>
      </c>
    </row>
    <row r="110" spans="1:13" ht="14.25" customHeight="1" x14ac:dyDescent="0.25">
      <c r="A110" s="13"/>
      <c r="B110" s="13"/>
      <c r="C110" s="13"/>
      <c r="D110" s="13" t="str">
        <f>IFERROR(VLOOKUP(C110,'Control Catalog'!A$1:C$246,2,FALSE),"")</f>
        <v/>
      </c>
      <c r="E110" s="13"/>
      <c r="F110" s="13" t="str">
        <f>IFERROR(VLOOKUP(M110,Data!BL$2:CF$500,19,FALSE),"")</f>
        <v/>
      </c>
      <c r="G110" s="13"/>
      <c r="M110" t="e">
        <f>CONCATENATE(A110, VLOOKUP(B110,'I Identification'!$A$3:$S$500, 15, FALSE))</f>
        <v>#N/A</v>
      </c>
    </row>
    <row r="111" spans="1:13" ht="14.25" customHeight="1" x14ac:dyDescent="0.25">
      <c r="A111" s="13"/>
      <c r="B111" s="13"/>
      <c r="C111" s="13"/>
      <c r="D111" s="13" t="str">
        <f>IFERROR(VLOOKUP(C111,'Control Catalog'!A$1:C$246,2,FALSE),"")</f>
        <v/>
      </c>
      <c r="E111" s="13"/>
      <c r="F111" s="13" t="str">
        <f>IFERROR(VLOOKUP(M111,Data!BL$2:CF$500,19,FALSE),"")</f>
        <v/>
      </c>
      <c r="G111" s="13"/>
      <c r="M111" t="e">
        <f>CONCATENATE(A111, VLOOKUP(B111,'I Identification'!$A$3:$S$500, 15, FALSE))</f>
        <v>#N/A</v>
      </c>
    </row>
    <row r="112" spans="1:13" ht="14.25" customHeight="1" x14ac:dyDescent="0.25">
      <c r="A112" s="13"/>
      <c r="B112" s="13"/>
      <c r="C112" s="13"/>
      <c r="D112" s="13" t="str">
        <f>IFERROR(VLOOKUP(C112,'Control Catalog'!A$1:C$246,2,FALSE),"")</f>
        <v/>
      </c>
      <c r="E112" s="13"/>
      <c r="F112" s="13" t="str">
        <f>IFERROR(VLOOKUP(M112,Data!BL$2:CF$500,19,FALSE),"")</f>
        <v/>
      </c>
      <c r="G112" s="13"/>
      <c r="M112" t="e">
        <f>CONCATENATE(A112, VLOOKUP(B112,'I Identification'!$A$3:$S$500, 15, FALSE))</f>
        <v>#N/A</v>
      </c>
    </row>
    <row r="113" spans="1:13" ht="14.25" customHeight="1" x14ac:dyDescent="0.25">
      <c r="A113" s="13"/>
      <c r="B113" s="13"/>
      <c r="C113" s="13"/>
      <c r="D113" s="13" t="str">
        <f>IFERROR(VLOOKUP(C113,'Control Catalog'!A$1:C$246,2,FALSE),"")</f>
        <v/>
      </c>
      <c r="E113" s="13"/>
      <c r="F113" s="13" t="str">
        <f>IFERROR(VLOOKUP(M113,Data!BL$2:CF$500,19,FALSE),"")</f>
        <v/>
      </c>
      <c r="G113" s="13"/>
      <c r="M113" t="e">
        <f>CONCATENATE(A113, VLOOKUP(B113,'I Identification'!$A$3:$S$500, 15, FALSE))</f>
        <v>#N/A</v>
      </c>
    </row>
    <row r="114" spans="1:13" ht="14.25" customHeight="1" x14ac:dyDescent="0.25">
      <c r="A114" s="13"/>
      <c r="B114" s="13"/>
      <c r="C114" s="13"/>
      <c r="D114" s="13" t="str">
        <f>IFERROR(VLOOKUP(C114,'Control Catalog'!A$1:C$246,2,FALSE),"")</f>
        <v/>
      </c>
      <c r="E114" s="13"/>
      <c r="F114" s="13" t="str">
        <f>IFERROR(VLOOKUP(M114,Data!BL$2:CF$500,19,FALSE),"")</f>
        <v/>
      </c>
      <c r="G114" s="13"/>
      <c r="M114" t="e">
        <f>CONCATENATE(A114, VLOOKUP(B114,'I Identification'!$A$3:$S$500, 15, FALSE))</f>
        <v>#N/A</v>
      </c>
    </row>
    <row r="115" spans="1:13" ht="14.25" customHeight="1" x14ac:dyDescent="0.25">
      <c r="A115" s="13"/>
      <c r="B115" s="13"/>
      <c r="C115" s="13"/>
      <c r="D115" s="13" t="str">
        <f>IFERROR(VLOOKUP(C115,'Control Catalog'!A$1:C$246,2,FALSE),"")</f>
        <v/>
      </c>
      <c r="E115" s="13"/>
      <c r="F115" s="13" t="str">
        <f>IFERROR(VLOOKUP(M115,Data!BL$2:CF$500,19,FALSE),"")</f>
        <v/>
      </c>
      <c r="G115" s="13"/>
      <c r="M115" t="e">
        <f>CONCATENATE(A115, VLOOKUP(B115,'I Identification'!$A$3:$S$500, 15, FALSE))</f>
        <v>#N/A</v>
      </c>
    </row>
    <row r="116" spans="1:13" ht="14.25" customHeight="1" x14ac:dyDescent="0.25">
      <c r="A116" s="13"/>
      <c r="B116" s="13"/>
      <c r="C116" s="13"/>
      <c r="D116" s="13" t="str">
        <f>IFERROR(VLOOKUP(C116,'Control Catalog'!A$1:C$246,2,FALSE),"")</f>
        <v/>
      </c>
      <c r="E116" s="13"/>
      <c r="F116" s="13" t="str">
        <f>IFERROR(VLOOKUP(M116,Data!BL$2:CF$500,19,FALSE),"")</f>
        <v/>
      </c>
      <c r="G116" s="13"/>
      <c r="M116" t="e">
        <f>CONCATENATE(A116, VLOOKUP(B116,'I Identification'!$A$3:$S$500, 15, FALSE))</f>
        <v>#N/A</v>
      </c>
    </row>
    <row r="117" spans="1:13" ht="14.25" customHeight="1" x14ac:dyDescent="0.25">
      <c r="A117" s="13"/>
      <c r="B117" s="13"/>
      <c r="C117" s="13"/>
      <c r="D117" s="13" t="str">
        <f>IFERROR(VLOOKUP(C117,'Control Catalog'!A$1:C$246,2,FALSE),"")</f>
        <v/>
      </c>
      <c r="E117" s="13"/>
      <c r="F117" s="13" t="str">
        <f>IFERROR(VLOOKUP(M117,Data!BL$2:CF$500,19,FALSE),"")</f>
        <v/>
      </c>
      <c r="G117" s="13"/>
      <c r="M117" t="e">
        <f>CONCATENATE(A117, VLOOKUP(B117,'I Identification'!$A$3:$S$500, 15, FALSE))</f>
        <v>#N/A</v>
      </c>
    </row>
    <row r="118" spans="1:13" ht="14.25" customHeight="1" x14ac:dyDescent="0.25">
      <c r="A118" s="13"/>
      <c r="B118" s="13"/>
      <c r="C118" s="13"/>
      <c r="D118" s="13" t="str">
        <f>IFERROR(VLOOKUP(C118,'Control Catalog'!A$1:C$246,2,FALSE),"")</f>
        <v/>
      </c>
      <c r="E118" s="13"/>
      <c r="F118" s="13" t="str">
        <f>IFERROR(VLOOKUP(M118,Data!BL$2:CF$500,19,FALSE),"")</f>
        <v/>
      </c>
      <c r="G118" s="13"/>
      <c r="M118" t="e">
        <f>CONCATENATE(A118, VLOOKUP(B118,'I Identification'!$A$3:$S$500, 15, FALSE))</f>
        <v>#N/A</v>
      </c>
    </row>
    <row r="119" spans="1:13" ht="14.25" customHeight="1" x14ac:dyDescent="0.25">
      <c r="A119" s="13"/>
      <c r="B119" s="13"/>
      <c r="C119" s="13"/>
      <c r="D119" s="13" t="str">
        <f>IFERROR(VLOOKUP(C119,'Control Catalog'!A$1:C$246,2,FALSE),"")</f>
        <v/>
      </c>
      <c r="E119" s="13"/>
      <c r="F119" s="13" t="str">
        <f>IFERROR(VLOOKUP(M119,Data!BL$2:CF$500,19,FALSE),"")</f>
        <v/>
      </c>
      <c r="G119" s="13"/>
      <c r="M119" t="e">
        <f>CONCATENATE(A119, VLOOKUP(B119,'I Identification'!$A$3:$S$500, 15, FALSE))</f>
        <v>#N/A</v>
      </c>
    </row>
    <row r="120" spans="1:13" ht="14.25" customHeight="1" x14ac:dyDescent="0.25">
      <c r="A120" s="13"/>
      <c r="B120" s="13"/>
      <c r="C120" s="13"/>
      <c r="D120" s="13" t="str">
        <f>IFERROR(VLOOKUP(C120,'Control Catalog'!A$1:C$246,2,FALSE),"")</f>
        <v/>
      </c>
      <c r="E120" s="13"/>
      <c r="F120" s="13" t="str">
        <f>IFERROR(VLOOKUP(M120,Data!BL$2:CF$500,19,FALSE),"")</f>
        <v/>
      </c>
      <c r="G120" s="13"/>
      <c r="M120" t="e">
        <f>CONCATENATE(A120, VLOOKUP(B120,'I Identification'!$A$3:$S$500, 15, FALSE))</f>
        <v>#N/A</v>
      </c>
    </row>
    <row r="121" spans="1:13" ht="14.25" customHeight="1" x14ac:dyDescent="0.25">
      <c r="A121" s="13"/>
      <c r="B121" s="13"/>
      <c r="C121" s="13"/>
      <c r="D121" s="13" t="str">
        <f>IFERROR(VLOOKUP(C121,'Control Catalog'!A$1:C$246,2,FALSE),"")</f>
        <v/>
      </c>
      <c r="E121" s="13"/>
      <c r="F121" s="13" t="str">
        <f>IFERROR(VLOOKUP(M121,Data!BL$2:CF$500,19,FALSE),"")</f>
        <v/>
      </c>
      <c r="G121" s="13"/>
      <c r="M121" t="e">
        <f>CONCATENATE(A121, VLOOKUP(B121,'I Identification'!$A$3:$S$500, 15, FALSE))</f>
        <v>#N/A</v>
      </c>
    </row>
    <row r="122" spans="1:13" ht="14.25" customHeight="1" x14ac:dyDescent="0.25">
      <c r="A122" s="13"/>
      <c r="B122" s="13"/>
      <c r="C122" s="13"/>
      <c r="D122" s="13" t="str">
        <f>IFERROR(VLOOKUP(C122,'Control Catalog'!A$1:C$246,2,FALSE),"")</f>
        <v/>
      </c>
      <c r="E122" s="13"/>
      <c r="F122" s="13" t="str">
        <f>IFERROR(VLOOKUP(M122,Data!BL$2:CF$500,19,FALSE),"")</f>
        <v/>
      </c>
      <c r="G122" s="13"/>
      <c r="M122" t="e">
        <f>CONCATENATE(A122, VLOOKUP(B122,'I Identification'!$A$3:$S$500, 15, FALSE))</f>
        <v>#N/A</v>
      </c>
    </row>
    <row r="123" spans="1:13" ht="14.25" customHeight="1" x14ac:dyDescent="0.25">
      <c r="A123" s="13"/>
      <c r="B123" s="13"/>
      <c r="C123" s="13"/>
      <c r="D123" s="13" t="str">
        <f>IFERROR(VLOOKUP(C123,'Control Catalog'!A$1:C$246,2,FALSE),"")</f>
        <v/>
      </c>
      <c r="E123" s="13"/>
      <c r="F123" s="13" t="str">
        <f>IFERROR(VLOOKUP(M123,Data!BL$2:CF$500,19,FALSE),"")</f>
        <v/>
      </c>
      <c r="G123" s="13"/>
      <c r="M123" t="e">
        <f>CONCATENATE(A123, VLOOKUP(B123,'I Identification'!$A$3:$S$500, 15, FALSE))</f>
        <v>#N/A</v>
      </c>
    </row>
    <row r="124" spans="1:13" ht="14.25" customHeight="1" x14ac:dyDescent="0.25">
      <c r="A124" s="13"/>
      <c r="B124" s="13"/>
      <c r="C124" s="13"/>
      <c r="D124" s="13" t="str">
        <f>IFERROR(VLOOKUP(C124,'Control Catalog'!A$1:C$246,2,FALSE),"")</f>
        <v/>
      </c>
      <c r="E124" s="13"/>
      <c r="F124" s="13" t="str">
        <f>IFERROR(VLOOKUP(M124,Data!BL$2:CF$500,19,FALSE),"")</f>
        <v/>
      </c>
      <c r="G124" s="13"/>
      <c r="M124" t="e">
        <f>CONCATENATE(A124, VLOOKUP(B124,'I Identification'!$A$3:$S$500, 15, FALSE))</f>
        <v>#N/A</v>
      </c>
    </row>
    <row r="125" spans="1:13" ht="14.25" customHeight="1" x14ac:dyDescent="0.25">
      <c r="A125" s="13"/>
      <c r="B125" s="13"/>
      <c r="C125" s="13"/>
      <c r="D125" s="13" t="str">
        <f>IFERROR(VLOOKUP(C125,'Control Catalog'!A$1:C$246,2,FALSE),"")</f>
        <v/>
      </c>
      <c r="E125" s="13"/>
      <c r="F125" s="13" t="str">
        <f>IFERROR(VLOOKUP(M125,Data!BL$2:CF$500,19,FALSE),"")</f>
        <v/>
      </c>
      <c r="G125" s="13"/>
      <c r="M125" t="e">
        <f>CONCATENATE(A125, VLOOKUP(B125,'I Identification'!$A$3:$S$500, 15, FALSE))</f>
        <v>#N/A</v>
      </c>
    </row>
    <row r="126" spans="1:13" ht="14.25" customHeight="1" x14ac:dyDescent="0.25">
      <c r="A126" s="13"/>
      <c r="B126" s="13"/>
      <c r="C126" s="13"/>
      <c r="D126" s="13" t="str">
        <f>IFERROR(VLOOKUP(C126,'Control Catalog'!A$1:C$246,2,FALSE),"")</f>
        <v/>
      </c>
      <c r="E126" s="13"/>
      <c r="F126" s="13" t="str">
        <f>IFERROR(VLOOKUP(M126,Data!BL$2:CF$500,19,FALSE),"")</f>
        <v/>
      </c>
      <c r="G126" s="13"/>
      <c r="M126" t="e">
        <f>CONCATENATE(A126, VLOOKUP(B126,'I Identification'!$A$3:$S$500, 15, FALSE))</f>
        <v>#N/A</v>
      </c>
    </row>
    <row r="127" spans="1:13" ht="14.25" customHeight="1" x14ac:dyDescent="0.25">
      <c r="A127" s="13"/>
      <c r="B127" s="13"/>
      <c r="C127" s="13"/>
      <c r="D127" s="13" t="str">
        <f>IFERROR(VLOOKUP(C127,'Control Catalog'!A$1:C$246,2,FALSE),"")</f>
        <v/>
      </c>
      <c r="E127" s="13"/>
      <c r="F127" s="13" t="str">
        <f>IFERROR(VLOOKUP(M127,Data!BL$2:CF$500,19,FALSE),"")</f>
        <v/>
      </c>
      <c r="G127" s="13"/>
      <c r="M127" t="e">
        <f>CONCATENATE(A127, VLOOKUP(B127,'I Identification'!$A$3:$S$500, 15, FALSE))</f>
        <v>#N/A</v>
      </c>
    </row>
    <row r="128" spans="1:13" ht="14.25" customHeight="1" x14ac:dyDescent="0.25">
      <c r="A128" s="13"/>
      <c r="B128" s="13"/>
      <c r="C128" s="13"/>
      <c r="D128" s="13" t="str">
        <f>IFERROR(VLOOKUP(C128,'Control Catalog'!A$1:C$246,2,FALSE),"")</f>
        <v/>
      </c>
      <c r="E128" s="13"/>
      <c r="F128" s="13" t="str">
        <f>IFERROR(VLOOKUP(M128,Data!BL$2:CF$500,19,FALSE),"")</f>
        <v/>
      </c>
      <c r="G128" s="13"/>
      <c r="M128" t="e">
        <f>CONCATENATE(A128, VLOOKUP(B128,'I Identification'!$A$3:$S$500, 15, FALSE))</f>
        <v>#N/A</v>
      </c>
    </row>
    <row r="129" spans="1:13" ht="14.25" customHeight="1" x14ac:dyDescent="0.25">
      <c r="A129" s="13"/>
      <c r="B129" s="13"/>
      <c r="C129" s="13"/>
      <c r="D129" s="13" t="str">
        <f>IFERROR(VLOOKUP(C129,'Control Catalog'!A$1:C$246,2,FALSE),"")</f>
        <v/>
      </c>
      <c r="E129" s="13"/>
      <c r="F129" s="13" t="str">
        <f>IFERROR(VLOOKUP(M129,Data!BL$2:CF$500,19,FALSE),"")</f>
        <v/>
      </c>
      <c r="G129" s="13"/>
      <c r="M129" t="e">
        <f>CONCATENATE(A129, VLOOKUP(B129,'I Identification'!$A$3:$S$500, 15, FALSE))</f>
        <v>#N/A</v>
      </c>
    </row>
    <row r="130" spans="1:13" ht="14.25" customHeight="1" x14ac:dyDescent="0.25">
      <c r="A130" s="13"/>
      <c r="B130" s="13"/>
      <c r="C130" s="13"/>
      <c r="D130" s="13" t="str">
        <f>IFERROR(VLOOKUP(C130,'Control Catalog'!A$1:C$246,2,FALSE),"")</f>
        <v/>
      </c>
      <c r="E130" s="13"/>
      <c r="F130" s="13" t="str">
        <f>IFERROR(VLOOKUP(M130,Data!BL$2:CF$500,19,FALSE),"")</f>
        <v/>
      </c>
      <c r="G130" s="13"/>
      <c r="M130" t="e">
        <f>CONCATENATE(A130, VLOOKUP(B130,'I Identification'!$A$3:$S$500, 15, FALSE))</f>
        <v>#N/A</v>
      </c>
    </row>
    <row r="131" spans="1:13" ht="14.25" customHeight="1" x14ac:dyDescent="0.25">
      <c r="A131" s="13"/>
      <c r="B131" s="13"/>
      <c r="C131" s="13"/>
      <c r="D131" s="13" t="str">
        <f>IFERROR(VLOOKUP(C131,'Control Catalog'!A$1:C$246,2,FALSE),"")</f>
        <v/>
      </c>
      <c r="E131" s="13"/>
      <c r="F131" s="13" t="str">
        <f>IFERROR(VLOOKUP(M131,Data!BL$2:CF$500,19,FALSE),"")</f>
        <v/>
      </c>
      <c r="G131" s="13"/>
      <c r="M131" t="e">
        <f>CONCATENATE(A131, VLOOKUP(B131,'I Identification'!$A$3:$S$500, 15, FALSE))</f>
        <v>#N/A</v>
      </c>
    </row>
    <row r="132" spans="1:13" ht="14.25" customHeight="1" x14ac:dyDescent="0.25">
      <c r="A132" s="13"/>
      <c r="B132" s="13"/>
      <c r="C132" s="13"/>
      <c r="D132" s="13" t="str">
        <f>IFERROR(VLOOKUP(C132,'Control Catalog'!A$1:C$246,2,FALSE),"")</f>
        <v/>
      </c>
      <c r="E132" s="13"/>
      <c r="F132" s="13" t="str">
        <f>IFERROR(VLOOKUP(M132,Data!BL$2:CF$500,19,FALSE),"")</f>
        <v/>
      </c>
      <c r="G132" s="13"/>
      <c r="M132" t="e">
        <f>CONCATENATE(A132, VLOOKUP(B132,'I Identification'!$A$3:$S$500, 15, FALSE))</f>
        <v>#N/A</v>
      </c>
    </row>
    <row r="133" spans="1:13" ht="14.25" customHeight="1" x14ac:dyDescent="0.25">
      <c r="A133" s="13"/>
      <c r="B133" s="13"/>
      <c r="C133" s="13"/>
      <c r="D133" s="13" t="str">
        <f>IFERROR(VLOOKUP(C133,'Control Catalog'!A$1:C$246,2,FALSE),"")</f>
        <v/>
      </c>
      <c r="E133" s="13"/>
      <c r="F133" s="13" t="str">
        <f>IFERROR(VLOOKUP(M133,Data!BL$2:CF$500,19,FALSE),"")</f>
        <v/>
      </c>
      <c r="G133" s="13"/>
      <c r="M133" t="e">
        <f>CONCATENATE(A133, VLOOKUP(B133,'I Identification'!$A$3:$S$500, 15, FALSE))</f>
        <v>#N/A</v>
      </c>
    </row>
    <row r="134" spans="1:13" ht="14.25" customHeight="1" x14ac:dyDescent="0.25">
      <c r="A134" s="13"/>
      <c r="B134" s="13"/>
      <c r="C134" s="13"/>
      <c r="D134" s="13" t="str">
        <f>IFERROR(VLOOKUP(C134,'Control Catalog'!A$1:C$246,2,FALSE),"")</f>
        <v/>
      </c>
      <c r="E134" s="13"/>
      <c r="F134" s="13" t="str">
        <f>IFERROR(VLOOKUP(M134,Data!BL$2:CF$500,19,FALSE),"")</f>
        <v/>
      </c>
      <c r="G134" s="13"/>
      <c r="M134" t="e">
        <f>CONCATENATE(A134, VLOOKUP(B134,'I Identification'!$A$3:$S$500, 15, FALSE))</f>
        <v>#N/A</v>
      </c>
    </row>
    <row r="135" spans="1:13" ht="14.25" customHeight="1" x14ac:dyDescent="0.25">
      <c r="A135" s="13"/>
      <c r="B135" s="13"/>
      <c r="C135" s="13"/>
      <c r="D135" s="13" t="str">
        <f>IFERROR(VLOOKUP(C135,'Control Catalog'!A$1:C$246,2,FALSE),"")</f>
        <v/>
      </c>
      <c r="E135" s="13"/>
      <c r="F135" s="13" t="str">
        <f>IFERROR(VLOOKUP(M135,Data!BL$2:CF$500,19,FALSE),"")</f>
        <v/>
      </c>
      <c r="G135" s="13"/>
      <c r="M135" t="e">
        <f>CONCATENATE(A135, VLOOKUP(B135,'I Identification'!$A$3:$S$500, 15, FALSE))</f>
        <v>#N/A</v>
      </c>
    </row>
    <row r="136" spans="1:13" ht="14.25" customHeight="1" x14ac:dyDescent="0.25">
      <c r="A136" s="13"/>
      <c r="B136" s="13"/>
      <c r="C136" s="13"/>
      <c r="D136" s="13" t="str">
        <f>IFERROR(VLOOKUP(C136,'Control Catalog'!A$1:C$246,2,FALSE),"")</f>
        <v/>
      </c>
      <c r="E136" s="13"/>
      <c r="F136" s="13" t="str">
        <f>IFERROR(VLOOKUP(M136,Data!BL$2:CF$500,19,FALSE),"")</f>
        <v/>
      </c>
      <c r="G136" s="13"/>
      <c r="M136" t="e">
        <f>CONCATENATE(A136, VLOOKUP(B136,'I Identification'!$A$3:$S$500, 15, FALSE))</f>
        <v>#N/A</v>
      </c>
    </row>
    <row r="137" spans="1:13" ht="14.25" customHeight="1" x14ac:dyDescent="0.25">
      <c r="A137" s="13"/>
      <c r="B137" s="13"/>
      <c r="C137" s="13"/>
      <c r="D137" s="13" t="str">
        <f>IFERROR(VLOOKUP(C137,'Control Catalog'!A$1:C$246,2,FALSE),"")</f>
        <v/>
      </c>
      <c r="E137" s="13"/>
      <c r="F137" s="13" t="str">
        <f>IFERROR(VLOOKUP(M137,Data!BL$2:CF$500,19,FALSE),"")</f>
        <v/>
      </c>
      <c r="G137" s="13"/>
      <c r="M137" t="e">
        <f>CONCATENATE(A137, VLOOKUP(B137,'I Identification'!$A$3:$S$500, 15, FALSE))</f>
        <v>#N/A</v>
      </c>
    </row>
    <row r="138" spans="1:13" ht="14.25" customHeight="1" x14ac:dyDescent="0.25">
      <c r="A138" s="13"/>
      <c r="B138" s="13"/>
      <c r="C138" s="13"/>
      <c r="D138" s="13" t="str">
        <f>IFERROR(VLOOKUP(C138,'Control Catalog'!A$1:C$246,2,FALSE),"")</f>
        <v/>
      </c>
      <c r="E138" s="13"/>
      <c r="F138" s="13" t="str">
        <f>IFERROR(VLOOKUP(M138,Data!BL$2:CF$500,19,FALSE),"")</f>
        <v/>
      </c>
      <c r="G138" s="13"/>
      <c r="M138" t="e">
        <f>CONCATENATE(A138, VLOOKUP(B138,'I Identification'!$A$3:$S$500, 15, FALSE))</f>
        <v>#N/A</v>
      </c>
    </row>
    <row r="139" spans="1:13" ht="14.25" customHeight="1" x14ac:dyDescent="0.25">
      <c r="A139" s="13"/>
      <c r="B139" s="13"/>
      <c r="C139" s="13"/>
      <c r="D139" s="13" t="str">
        <f>IFERROR(VLOOKUP(C139,'Control Catalog'!A$1:C$246,2,FALSE),"")</f>
        <v/>
      </c>
      <c r="E139" s="13"/>
      <c r="F139" s="13" t="str">
        <f>IFERROR(VLOOKUP(M139,Data!BL$2:CF$500,19,FALSE),"")</f>
        <v/>
      </c>
      <c r="G139" s="13"/>
      <c r="M139" t="e">
        <f>CONCATENATE(A139, VLOOKUP(B139,'I Identification'!$A$3:$S$500, 15, FALSE))</f>
        <v>#N/A</v>
      </c>
    </row>
    <row r="140" spans="1:13" ht="14.25" customHeight="1" x14ac:dyDescent="0.25">
      <c r="A140" s="13"/>
      <c r="B140" s="13"/>
      <c r="C140" s="13"/>
      <c r="D140" s="13" t="str">
        <f>IFERROR(VLOOKUP(C140,'Control Catalog'!A$1:C$246,2,FALSE),"")</f>
        <v/>
      </c>
      <c r="E140" s="13"/>
      <c r="F140" s="13" t="str">
        <f>IFERROR(VLOOKUP(M140,Data!BL$2:CF$500,19,FALSE),"")</f>
        <v/>
      </c>
      <c r="G140" s="13"/>
      <c r="M140" t="e">
        <f>CONCATENATE(A140, VLOOKUP(B140,'I Identification'!$A$3:$S$500, 15, FALSE))</f>
        <v>#N/A</v>
      </c>
    </row>
    <row r="141" spans="1:13" ht="14.25" customHeight="1" x14ac:dyDescent="0.25">
      <c r="A141" s="13"/>
      <c r="B141" s="13"/>
      <c r="C141" s="13"/>
      <c r="D141" s="13" t="str">
        <f>IFERROR(VLOOKUP(C141,'Control Catalog'!A$1:C$246,2,FALSE),"")</f>
        <v/>
      </c>
      <c r="E141" s="13"/>
      <c r="F141" s="13" t="str">
        <f>IFERROR(VLOOKUP(M141,Data!BL$2:CF$500,19,FALSE),"")</f>
        <v/>
      </c>
      <c r="G141" s="13"/>
      <c r="M141" t="e">
        <f>CONCATENATE(A141, VLOOKUP(B141,'I Identification'!$A$3:$S$500, 15, FALSE))</f>
        <v>#N/A</v>
      </c>
    </row>
    <row r="142" spans="1:13" ht="14.25" customHeight="1" x14ac:dyDescent="0.25">
      <c r="A142" s="13"/>
      <c r="B142" s="13"/>
      <c r="C142" s="13"/>
      <c r="D142" s="13" t="str">
        <f>IFERROR(VLOOKUP(C142,'Control Catalog'!A$1:C$246,2,FALSE),"")</f>
        <v/>
      </c>
      <c r="E142" s="13"/>
      <c r="F142" s="13" t="str">
        <f>IFERROR(VLOOKUP(M142,Data!BL$2:CF$500,19,FALSE),"")</f>
        <v/>
      </c>
      <c r="G142" s="13"/>
      <c r="M142" t="e">
        <f>CONCATENATE(A142, VLOOKUP(B142,'I Identification'!$A$3:$S$500, 15, FALSE))</f>
        <v>#N/A</v>
      </c>
    </row>
    <row r="143" spans="1:13" ht="14.25" customHeight="1" x14ac:dyDescent="0.25">
      <c r="A143" s="13"/>
      <c r="B143" s="13"/>
      <c r="C143" s="13"/>
      <c r="D143" s="13" t="str">
        <f>IFERROR(VLOOKUP(C143,'Control Catalog'!A$1:C$246,2,FALSE),"")</f>
        <v/>
      </c>
      <c r="E143" s="13"/>
      <c r="F143" s="13" t="str">
        <f>IFERROR(VLOOKUP(M143,Data!BL$2:CF$500,19,FALSE),"")</f>
        <v/>
      </c>
      <c r="G143" s="13"/>
      <c r="M143" t="e">
        <f>CONCATENATE(A143, VLOOKUP(B143,'I Identification'!$A$3:$S$500, 15, FALSE))</f>
        <v>#N/A</v>
      </c>
    </row>
    <row r="144" spans="1:13" ht="14.25" customHeight="1" x14ac:dyDescent="0.25">
      <c r="A144" s="13"/>
      <c r="B144" s="13"/>
      <c r="C144" s="13"/>
      <c r="D144" s="13" t="str">
        <f>IFERROR(VLOOKUP(C144,'Control Catalog'!A$1:C$246,2,FALSE),"")</f>
        <v/>
      </c>
      <c r="E144" s="13"/>
      <c r="F144" s="13" t="str">
        <f>IFERROR(VLOOKUP(M144,Data!BL$2:CF$500,19,FALSE),"")</f>
        <v/>
      </c>
      <c r="G144" s="13"/>
      <c r="M144" t="e">
        <f>CONCATENATE(A144, VLOOKUP(B144,'I Identification'!$A$3:$S$500, 15, FALSE))</f>
        <v>#N/A</v>
      </c>
    </row>
    <row r="145" spans="1:13" ht="14.25" customHeight="1" x14ac:dyDescent="0.25">
      <c r="A145" s="13"/>
      <c r="B145" s="13"/>
      <c r="C145" s="13"/>
      <c r="D145" s="13" t="str">
        <f>IFERROR(VLOOKUP(C145,'Control Catalog'!A$1:C$246,2,FALSE),"")</f>
        <v/>
      </c>
      <c r="E145" s="13"/>
      <c r="F145" s="13" t="str">
        <f>IFERROR(VLOOKUP(M145,Data!BL$2:CF$500,19,FALSE),"")</f>
        <v/>
      </c>
      <c r="G145" s="13"/>
      <c r="M145" t="e">
        <f>CONCATENATE(A145, VLOOKUP(B145,'I Identification'!$A$3:$S$500, 15, FALSE))</f>
        <v>#N/A</v>
      </c>
    </row>
    <row r="146" spans="1:13" ht="14.25" customHeight="1" x14ac:dyDescent="0.25">
      <c r="A146" s="13"/>
      <c r="B146" s="13"/>
      <c r="C146" s="13"/>
      <c r="D146" s="13" t="str">
        <f>IFERROR(VLOOKUP(C146,'Control Catalog'!A$1:C$246,2,FALSE),"")</f>
        <v/>
      </c>
      <c r="E146" s="13"/>
      <c r="F146" s="13" t="str">
        <f>IFERROR(VLOOKUP(M146,Data!BL$2:CF$500,19,FALSE),"")</f>
        <v/>
      </c>
      <c r="G146" s="13"/>
      <c r="M146" t="e">
        <f>CONCATENATE(A146, VLOOKUP(B146,'I Identification'!$A$3:$S$500, 15, FALSE))</f>
        <v>#N/A</v>
      </c>
    </row>
    <row r="147" spans="1:13" ht="14.25" customHeight="1" x14ac:dyDescent="0.25">
      <c r="A147" s="13"/>
      <c r="B147" s="13"/>
      <c r="C147" s="13"/>
      <c r="D147" s="13" t="str">
        <f>IFERROR(VLOOKUP(C147,'Control Catalog'!A$1:C$246,2,FALSE),"")</f>
        <v/>
      </c>
      <c r="E147" s="13"/>
      <c r="F147" s="13" t="str">
        <f>IFERROR(VLOOKUP(M147,Data!BL$2:CF$500,19,FALSE),"")</f>
        <v/>
      </c>
      <c r="G147" s="13"/>
      <c r="M147" t="e">
        <f>CONCATENATE(A147, VLOOKUP(B147,'I Identification'!$A$3:$S$500, 15, FALSE))</f>
        <v>#N/A</v>
      </c>
    </row>
    <row r="148" spans="1:13" ht="14.25" customHeight="1" x14ac:dyDescent="0.25">
      <c r="A148" s="13"/>
      <c r="B148" s="13"/>
      <c r="C148" s="13"/>
      <c r="D148" s="13" t="str">
        <f>IFERROR(VLOOKUP(C148,'Control Catalog'!A$1:C$246,2,FALSE),"")</f>
        <v/>
      </c>
      <c r="E148" s="13"/>
      <c r="F148" s="13" t="str">
        <f>IFERROR(VLOOKUP(M148,Data!BL$2:CF$500,19,FALSE),"")</f>
        <v/>
      </c>
      <c r="G148" s="13"/>
      <c r="M148" t="e">
        <f>CONCATENATE(A148, VLOOKUP(B148,'I Identification'!$A$3:$S$500, 15, FALSE))</f>
        <v>#N/A</v>
      </c>
    </row>
    <row r="149" spans="1:13" ht="14.25" customHeight="1" x14ac:dyDescent="0.25">
      <c r="A149" s="13"/>
      <c r="B149" s="13"/>
      <c r="C149" s="13"/>
      <c r="D149" s="13" t="str">
        <f>IFERROR(VLOOKUP(C149,'Control Catalog'!A$1:C$246,2,FALSE),"")</f>
        <v/>
      </c>
      <c r="E149" s="13"/>
      <c r="F149" s="13" t="str">
        <f>IFERROR(VLOOKUP(M149,Data!BL$2:CF$500,19,FALSE),"")</f>
        <v/>
      </c>
      <c r="G149" s="13"/>
      <c r="M149" t="e">
        <f>CONCATENATE(A149, VLOOKUP(B149,'I Identification'!$A$3:$S$500, 15, FALSE))</f>
        <v>#N/A</v>
      </c>
    </row>
    <row r="150" spans="1:13" ht="14.25" customHeight="1" x14ac:dyDescent="0.25">
      <c r="A150" s="13"/>
      <c r="B150" s="13"/>
      <c r="C150" s="13"/>
      <c r="D150" s="13" t="str">
        <f>IFERROR(VLOOKUP(C150,'Control Catalog'!A$1:C$246,2,FALSE),"")</f>
        <v/>
      </c>
      <c r="E150" s="13"/>
      <c r="F150" s="13" t="str">
        <f>IFERROR(VLOOKUP(M150,Data!BL$2:CF$500,19,FALSE),"")</f>
        <v/>
      </c>
      <c r="G150" s="13"/>
      <c r="M150" t="e">
        <f>CONCATENATE(A150, VLOOKUP(B150,'I Identification'!$A$3:$S$500, 15, FALSE))</f>
        <v>#N/A</v>
      </c>
    </row>
    <row r="151" spans="1:13" ht="14.25" customHeight="1" x14ac:dyDescent="0.25">
      <c r="A151" s="13"/>
      <c r="B151" s="13"/>
      <c r="C151" s="13"/>
      <c r="D151" s="13" t="str">
        <f>IFERROR(VLOOKUP(C151,'Control Catalog'!A$1:C$246,2,FALSE),"")</f>
        <v/>
      </c>
      <c r="E151" s="13"/>
      <c r="F151" s="13" t="str">
        <f>IFERROR(VLOOKUP(M151,Data!BL$2:CF$500,19,FALSE),"")</f>
        <v/>
      </c>
      <c r="G151" s="13"/>
      <c r="M151" t="e">
        <f>CONCATENATE(A151, VLOOKUP(B151,'I Identification'!$A$3:$S$500, 15, FALSE))</f>
        <v>#N/A</v>
      </c>
    </row>
    <row r="152" spans="1:13" ht="14.25" customHeight="1" x14ac:dyDescent="0.25">
      <c r="A152" s="13"/>
      <c r="B152" s="13"/>
      <c r="C152" s="13"/>
      <c r="D152" s="13" t="str">
        <f>IFERROR(VLOOKUP(C152,'Control Catalog'!A$1:C$246,2,FALSE),"")</f>
        <v/>
      </c>
      <c r="E152" s="13"/>
      <c r="F152" s="13" t="str">
        <f>IFERROR(VLOOKUP(M152,Data!BL$2:CF$500,19,FALSE),"")</f>
        <v/>
      </c>
      <c r="G152" s="13"/>
      <c r="M152" t="e">
        <f>CONCATENATE(A152, VLOOKUP(B152,'I Identification'!$A$3:$S$500, 15, FALSE))</f>
        <v>#N/A</v>
      </c>
    </row>
    <row r="153" spans="1:13" ht="14.25" customHeight="1" x14ac:dyDescent="0.25">
      <c r="A153" s="13"/>
      <c r="B153" s="13"/>
      <c r="C153" s="13"/>
      <c r="D153" s="13" t="str">
        <f>IFERROR(VLOOKUP(C153,'Control Catalog'!A$1:C$246,2,FALSE),"")</f>
        <v/>
      </c>
      <c r="E153" s="13"/>
      <c r="F153" s="13" t="str">
        <f>IFERROR(VLOOKUP(M153,Data!BL$2:CF$500,19,FALSE),"")</f>
        <v/>
      </c>
      <c r="G153" s="13"/>
      <c r="M153" t="e">
        <f>CONCATENATE(A153, VLOOKUP(B153,'I Identification'!$A$3:$S$500, 15, FALSE))</f>
        <v>#N/A</v>
      </c>
    </row>
    <row r="154" spans="1:13" ht="14.25" customHeight="1" x14ac:dyDescent="0.25">
      <c r="A154" s="13"/>
      <c r="B154" s="13"/>
      <c r="C154" s="13"/>
      <c r="D154" s="13" t="str">
        <f>IFERROR(VLOOKUP(C154,'Control Catalog'!A$1:C$246,2,FALSE),"")</f>
        <v/>
      </c>
      <c r="E154" s="13"/>
      <c r="F154" s="13" t="str">
        <f>IFERROR(VLOOKUP(M154,Data!BL$2:CF$500,19,FALSE),"")</f>
        <v/>
      </c>
      <c r="G154" s="13"/>
      <c r="M154" t="e">
        <f>CONCATENATE(A154, VLOOKUP(B154,'I Identification'!$A$3:$S$500, 15, FALSE))</f>
        <v>#N/A</v>
      </c>
    </row>
    <row r="155" spans="1:13" ht="14.25" customHeight="1" x14ac:dyDescent="0.25">
      <c r="A155" s="13"/>
      <c r="B155" s="13"/>
      <c r="C155" s="13"/>
      <c r="D155" s="13" t="str">
        <f>IFERROR(VLOOKUP(C155,'Control Catalog'!A$1:C$246,2,FALSE),"")</f>
        <v/>
      </c>
      <c r="E155" s="13"/>
      <c r="F155" s="13" t="str">
        <f>IFERROR(VLOOKUP(M155,Data!BL$2:CF$500,19,FALSE),"")</f>
        <v/>
      </c>
      <c r="G155" s="13"/>
      <c r="M155" t="e">
        <f>CONCATENATE(A155, VLOOKUP(B155,'I Identification'!$A$3:$S$500, 15, FALSE))</f>
        <v>#N/A</v>
      </c>
    </row>
    <row r="156" spans="1:13" ht="14.25" customHeight="1" x14ac:dyDescent="0.25">
      <c r="A156" s="13"/>
      <c r="B156" s="13"/>
      <c r="C156" s="13"/>
      <c r="D156" s="13" t="str">
        <f>IFERROR(VLOOKUP(C156,'Control Catalog'!A$1:C$246,2,FALSE),"")</f>
        <v/>
      </c>
      <c r="E156" s="13"/>
      <c r="F156" s="13" t="str">
        <f>IFERROR(VLOOKUP(M156,Data!BL$2:CF$500,19,FALSE),"")</f>
        <v/>
      </c>
      <c r="G156" s="13"/>
      <c r="M156" t="e">
        <f>CONCATENATE(A156, VLOOKUP(B156,'I Identification'!$A$3:$S$500, 15, FALSE))</f>
        <v>#N/A</v>
      </c>
    </row>
    <row r="157" spans="1:13" ht="14.25" customHeight="1" x14ac:dyDescent="0.25">
      <c r="A157" s="13"/>
      <c r="B157" s="13"/>
      <c r="C157" s="13"/>
      <c r="D157" s="13" t="str">
        <f>IFERROR(VLOOKUP(C157,'Control Catalog'!A$1:C$246,2,FALSE),"")</f>
        <v/>
      </c>
      <c r="E157" s="13"/>
      <c r="F157" s="13" t="str">
        <f>IFERROR(VLOOKUP(M157,Data!BL$2:CF$500,19,FALSE),"")</f>
        <v/>
      </c>
      <c r="G157" s="13"/>
      <c r="M157" t="e">
        <f>CONCATENATE(A157, VLOOKUP(B157,'I Identification'!$A$3:$S$500, 15, FALSE))</f>
        <v>#N/A</v>
      </c>
    </row>
    <row r="158" spans="1:13" ht="14.25" customHeight="1" x14ac:dyDescent="0.25">
      <c r="A158" s="13"/>
      <c r="B158" s="13"/>
      <c r="C158" s="13"/>
      <c r="D158" s="13" t="str">
        <f>IFERROR(VLOOKUP(C158,'Control Catalog'!A$1:C$246,2,FALSE),"")</f>
        <v/>
      </c>
      <c r="E158" s="13"/>
      <c r="F158" s="13" t="str">
        <f>IFERROR(VLOOKUP(M158,Data!BL$2:CF$500,19,FALSE),"")</f>
        <v/>
      </c>
      <c r="G158" s="13"/>
      <c r="M158" t="e">
        <f>CONCATENATE(A158, VLOOKUP(B158,'I Identification'!$A$3:$S$500, 15, FALSE))</f>
        <v>#N/A</v>
      </c>
    </row>
    <row r="159" spans="1:13" ht="14.25" customHeight="1" x14ac:dyDescent="0.25">
      <c r="A159" s="13"/>
      <c r="B159" s="13"/>
      <c r="C159" s="13"/>
      <c r="D159" s="13" t="str">
        <f>IFERROR(VLOOKUP(C159,'Control Catalog'!A$1:C$246,2,FALSE),"")</f>
        <v/>
      </c>
      <c r="E159" s="13"/>
      <c r="F159" s="13" t="str">
        <f>IFERROR(VLOOKUP(M159,Data!BL$2:CF$500,19,FALSE),"")</f>
        <v/>
      </c>
      <c r="G159" s="13"/>
      <c r="M159" t="e">
        <f>CONCATENATE(A159, VLOOKUP(B159,'I Identification'!$A$3:$S$500, 15, FALSE))</f>
        <v>#N/A</v>
      </c>
    </row>
    <row r="160" spans="1:13" ht="14.25" customHeight="1" x14ac:dyDescent="0.25">
      <c r="A160" s="13"/>
      <c r="B160" s="13"/>
      <c r="C160" s="13"/>
      <c r="D160" s="13" t="str">
        <f>IFERROR(VLOOKUP(C160,'Control Catalog'!A$1:C$246,2,FALSE),"")</f>
        <v/>
      </c>
      <c r="E160" s="13"/>
      <c r="F160" s="13" t="str">
        <f>IFERROR(VLOOKUP(M160,Data!BL$2:CF$500,19,FALSE),"")</f>
        <v/>
      </c>
      <c r="G160" s="13"/>
      <c r="M160" t="e">
        <f>CONCATENATE(A160, VLOOKUP(B160,'I Identification'!$A$3:$S$500, 15, FALSE))</f>
        <v>#N/A</v>
      </c>
    </row>
    <row r="161" spans="1:13" ht="14.25" customHeight="1" x14ac:dyDescent="0.25">
      <c r="A161" s="13"/>
      <c r="B161" s="13"/>
      <c r="C161" s="13"/>
      <c r="D161" s="13" t="str">
        <f>IFERROR(VLOOKUP(C161,'Control Catalog'!A$1:C$246,2,FALSE),"")</f>
        <v/>
      </c>
      <c r="E161" s="13"/>
      <c r="F161" s="13" t="str">
        <f>IFERROR(VLOOKUP(M161,Data!BL$2:CF$500,19,FALSE),"")</f>
        <v/>
      </c>
      <c r="G161" s="13"/>
      <c r="M161" t="e">
        <f>CONCATENATE(A161, VLOOKUP(B161,'I Identification'!$A$3:$S$500, 15, FALSE))</f>
        <v>#N/A</v>
      </c>
    </row>
    <row r="162" spans="1:13" ht="14.25" customHeight="1" x14ac:dyDescent="0.25">
      <c r="A162" s="13"/>
      <c r="B162" s="13"/>
      <c r="C162" s="13"/>
      <c r="D162" s="13" t="str">
        <f>IFERROR(VLOOKUP(C162,'Control Catalog'!A$1:C$246,2,FALSE),"")</f>
        <v/>
      </c>
      <c r="E162" s="13"/>
      <c r="F162" s="13" t="str">
        <f>IFERROR(VLOOKUP(M162,Data!BL$2:CF$500,19,FALSE),"")</f>
        <v/>
      </c>
      <c r="G162" s="13"/>
      <c r="M162" t="e">
        <f>CONCATENATE(A162, VLOOKUP(B162,'I Identification'!$A$3:$S$500, 15, FALSE))</f>
        <v>#N/A</v>
      </c>
    </row>
    <row r="163" spans="1:13" ht="14.25" customHeight="1" x14ac:dyDescent="0.25">
      <c r="A163" s="13"/>
      <c r="B163" s="13"/>
      <c r="C163" s="13"/>
      <c r="D163" s="13" t="str">
        <f>IFERROR(VLOOKUP(C163,'Control Catalog'!A$1:C$246,2,FALSE),"")</f>
        <v/>
      </c>
      <c r="E163" s="13"/>
      <c r="F163" s="13" t="str">
        <f>IFERROR(VLOOKUP(M163,Data!BL$2:CF$500,19,FALSE),"")</f>
        <v/>
      </c>
      <c r="G163" s="13"/>
      <c r="M163" t="e">
        <f>CONCATENATE(A163, VLOOKUP(B163,'I Identification'!$A$3:$S$500, 15, FALSE))</f>
        <v>#N/A</v>
      </c>
    </row>
    <row r="164" spans="1:13" ht="14.25" customHeight="1" x14ac:dyDescent="0.25">
      <c r="A164" s="13"/>
      <c r="B164" s="13"/>
      <c r="C164" s="13"/>
      <c r="D164" s="13" t="str">
        <f>IFERROR(VLOOKUP(C164,'Control Catalog'!A$1:C$246,2,FALSE),"")</f>
        <v/>
      </c>
      <c r="E164" s="13"/>
      <c r="F164" s="13" t="str">
        <f>IFERROR(VLOOKUP(M164,Data!BL$2:CF$500,19,FALSE),"")</f>
        <v/>
      </c>
      <c r="G164" s="13"/>
      <c r="M164" t="e">
        <f>CONCATENATE(A164, VLOOKUP(B164,'I Identification'!$A$3:$S$500, 15, FALSE))</f>
        <v>#N/A</v>
      </c>
    </row>
    <row r="165" spans="1:13" ht="14.25" customHeight="1" x14ac:dyDescent="0.25">
      <c r="A165" s="13"/>
      <c r="B165" s="13"/>
      <c r="C165" s="13"/>
      <c r="D165" s="13" t="str">
        <f>IFERROR(VLOOKUP(C165,'Control Catalog'!A$1:C$246,2,FALSE),"")</f>
        <v/>
      </c>
      <c r="E165" s="13"/>
      <c r="F165" s="13" t="str">
        <f>IFERROR(VLOOKUP(M165,Data!BL$2:CF$500,19,FALSE),"")</f>
        <v/>
      </c>
      <c r="G165" s="13"/>
      <c r="M165" t="e">
        <f>CONCATENATE(A165, VLOOKUP(B165,'I Identification'!$A$3:$S$500, 15, FALSE))</f>
        <v>#N/A</v>
      </c>
    </row>
    <row r="166" spans="1:13" ht="14.25" customHeight="1" x14ac:dyDescent="0.25">
      <c r="A166" s="13"/>
      <c r="B166" s="13"/>
      <c r="C166" s="13"/>
      <c r="D166" s="13" t="str">
        <f>IFERROR(VLOOKUP(C166,'Control Catalog'!A$1:C$246,2,FALSE),"")</f>
        <v/>
      </c>
      <c r="E166" s="13"/>
      <c r="F166" s="13" t="str">
        <f>IFERROR(VLOOKUP(M166,Data!BL$2:CF$500,19,FALSE),"")</f>
        <v/>
      </c>
      <c r="G166" s="13"/>
      <c r="M166" t="e">
        <f>CONCATENATE(A166, VLOOKUP(B166,'I Identification'!$A$3:$S$500, 15, FALSE))</f>
        <v>#N/A</v>
      </c>
    </row>
    <row r="167" spans="1:13" ht="14.25" customHeight="1" x14ac:dyDescent="0.25">
      <c r="A167" s="13"/>
      <c r="B167" s="13"/>
      <c r="C167" s="13"/>
      <c r="D167" s="13" t="str">
        <f>IFERROR(VLOOKUP(C167,'Control Catalog'!A$1:C$246,2,FALSE),"")</f>
        <v/>
      </c>
      <c r="E167" s="13"/>
      <c r="F167" s="13" t="str">
        <f>IFERROR(VLOOKUP(M167,Data!BL$2:CF$500,19,FALSE),"")</f>
        <v/>
      </c>
      <c r="G167" s="13"/>
      <c r="M167" t="e">
        <f>CONCATENATE(A167, VLOOKUP(B167,'I Identification'!$A$3:$S$500, 15, FALSE))</f>
        <v>#N/A</v>
      </c>
    </row>
    <row r="168" spans="1:13" ht="14.25" customHeight="1" x14ac:dyDescent="0.25">
      <c r="A168" s="13"/>
      <c r="B168" s="13"/>
      <c r="C168" s="13"/>
      <c r="D168" s="13" t="str">
        <f>IFERROR(VLOOKUP(C168,'Control Catalog'!A$1:C$246,2,FALSE),"")</f>
        <v/>
      </c>
      <c r="E168" s="13"/>
      <c r="F168" s="13" t="str">
        <f>IFERROR(VLOOKUP(M168,Data!BL$2:CF$500,19,FALSE),"")</f>
        <v/>
      </c>
      <c r="G168" s="13"/>
      <c r="M168" t="e">
        <f>CONCATENATE(A168, VLOOKUP(B168,'I Identification'!$A$3:$S$500, 15, FALSE))</f>
        <v>#N/A</v>
      </c>
    </row>
    <row r="169" spans="1:13" ht="14.25" customHeight="1" x14ac:dyDescent="0.25">
      <c r="A169" s="13"/>
      <c r="B169" s="13"/>
      <c r="C169" s="13"/>
      <c r="D169" s="13" t="str">
        <f>IFERROR(VLOOKUP(C169,'Control Catalog'!A$1:C$246,2,FALSE),"")</f>
        <v/>
      </c>
      <c r="E169" s="13"/>
      <c r="F169" s="13" t="str">
        <f>IFERROR(VLOOKUP(M169,Data!BL$2:CF$500,19,FALSE),"")</f>
        <v/>
      </c>
      <c r="G169" s="13"/>
      <c r="M169" t="e">
        <f>CONCATENATE(A169, VLOOKUP(B169,'I Identification'!$A$3:$S$500, 15, FALSE))</f>
        <v>#N/A</v>
      </c>
    </row>
    <row r="170" spans="1:13" ht="14.25" customHeight="1" x14ac:dyDescent="0.25">
      <c r="A170" s="13"/>
      <c r="B170" s="13"/>
      <c r="C170" s="13"/>
      <c r="D170" s="13" t="str">
        <f>IFERROR(VLOOKUP(C170,'Control Catalog'!A$1:C$246,2,FALSE),"")</f>
        <v/>
      </c>
      <c r="E170" s="13"/>
      <c r="F170" s="13" t="str">
        <f>IFERROR(VLOOKUP(M170,Data!BL$2:CF$500,19,FALSE),"")</f>
        <v/>
      </c>
      <c r="G170" s="13"/>
      <c r="M170" t="e">
        <f>CONCATENATE(A170, VLOOKUP(B170,'I Identification'!$A$3:$S$500, 15, FALSE))</f>
        <v>#N/A</v>
      </c>
    </row>
    <row r="171" spans="1:13" ht="14.25" customHeight="1" x14ac:dyDescent="0.25">
      <c r="A171" s="13"/>
      <c r="B171" s="13"/>
      <c r="C171" s="13"/>
      <c r="D171" s="13" t="str">
        <f>IFERROR(VLOOKUP(C171,'Control Catalog'!A$1:C$246,2,FALSE),"")</f>
        <v/>
      </c>
      <c r="E171" s="13"/>
      <c r="F171" s="13" t="str">
        <f>IFERROR(VLOOKUP(M171,Data!BL$2:CF$500,19,FALSE),"")</f>
        <v/>
      </c>
      <c r="G171" s="13"/>
      <c r="M171" t="e">
        <f>CONCATENATE(A171, VLOOKUP(B171,'I Identification'!$A$3:$S$500, 15, FALSE))</f>
        <v>#N/A</v>
      </c>
    </row>
    <row r="172" spans="1:13" ht="14.25" customHeight="1" x14ac:dyDescent="0.25">
      <c r="A172" s="13"/>
      <c r="B172" s="13"/>
      <c r="C172" s="13"/>
      <c r="D172" s="13" t="str">
        <f>IFERROR(VLOOKUP(C172,'Control Catalog'!A$1:C$246,2,FALSE),"")</f>
        <v/>
      </c>
      <c r="E172" s="13"/>
      <c r="F172" s="13" t="str">
        <f>IFERROR(VLOOKUP(M172,Data!BL$2:CF$500,19,FALSE),"")</f>
        <v/>
      </c>
      <c r="G172" s="13"/>
      <c r="M172" t="e">
        <f>CONCATENATE(A172, VLOOKUP(B172,'I Identification'!$A$3:$S$500, 15, FALSE))</f>
        <v>#N/A</v>
      </c>
    </row>
    <row r="173" spans="1:13" ht="14.25" customHeight="1" x14ac:dyDescent="0.25">
      <c r="A173" s="13"/>
      <c r="B173" s="13"/>
      <c r="C173" s="13"/>
      <c r="D173" s="13" t="str">
        <f>IFERROR(VLOOKUP(C173,'Control Catalog'!A$1:C$246,2,FALSE),"")</f>
        <v/>
      </c>
      <c r="E173" s="13"/>
      <c r="F173" s="13" t="str">
        <f>IFERROR(VLOOKUP(M173,Data!BL$2:CF$500,19,FALSE),"")</f>
        <v/>
      </c>
      <c r="G173" s="13"/>
      <c r="M173" t="e">
        <f>CONCATENATE(A173, VLOOKUP(B173,'I Identification'!$A$3:$S$500, 15, FALSE))</f>
        <v>#N/A</v>
      </c>
    </row>
    <row r="174" spans="1:13" ht="14.25" customHeight="1" x14ac:dyDescent="0.25">
      <c r="A174" s="13"/>
      <c r="B174" s="13"/>
      <c r="C174" s="13"/>
      <c r="D174" s="13" t="str">
        <f>IFERROR(VLOOKUP(C174,'Control Catalog'!A$1:C$246,2,FALSE),"")</f>
        <v/>
      </c>
      <c r="E174" s="13"/>
      <c r="F174" s="13" t="str">
        <f>IFERROR(VLOOKUP(M174,Data!BL$2:CF$500,19,FALSE),"")</f>
        <v/>
      </c>
      <c r="G174" s="13"/>
      <c r="M174" t="e">
        <f>CONCATENATE(A174, VLOOKUP(B174,'I Identification'!$A$3:$S$500, 15, FALSE))</f>
        <v>#N/A</v>
      </c>
    </row>
    <row r="175" spans="1:13" ht="14.25" customHeight="1" x14ac:dyDescent="0.25">
      <c r="A175" s="13"/>
      <c r="B175" s="13"/>
      <c r="C175" s="13"/>
      <c r="D175" s="13" t="str">
        <f>IFERROR(VLOOKUP(C175,'Control Catalog'!A$1:C$246,2,FALSE),"")</f>
        <v/>
      </c>
      <c r="E175" s="13"/>
      <c r="F175" s="13" t="str">
        <f>IFERROR(VLOOKUP(M175,Data!BL$2:CF$500,19,FALSE),"")</f>
        <v/>
      </c>
      <c r="G175" s="13"/>
      <c r="M175" t="e">
        <f>CONCATENATE(A175, VLOOKUP(B175,'I Identification'!$A$3:$S$500, 15, FALSE))</f>
        <v>#N/A</v>
      </c>
    </row>
    <row r="176" spans="1:13" ht="14.25" customHeight="1" x14ac:dyDescent="0.25">
      <c r="A176" s="13"/>
      <c r="B176" s="13"/>
      <c r="C176" s="13"/>
      <c r="D176" s="13" t="str">
        <f>IFERROR(VLOOKUP(C176,'Control Catalog'!A$1:C$246,2,FALSE),"")</f>
        <v/>
      </c>
      <c r="E176" s="13"/>
      <c r="F176" s="13" t="str">
        <f>IFERROR(VLOOKUP(M176,Data!BL$2:CF$500,19,FALSE),"")</f>
        <v/>
      </c>
      <c r="G176" s="13"/>
      <c r="M176" t="e">
        <f>CONCATENATE(A176, VLOOKUP(B176,'I Identification'!$A$3:$S$500, 15, FALSE))</f>
        <v>#N/A</v>
      </c>
    </row>
    <row r="177" spans="1:13" ht="14.25" customHeight="1" x14ac:dyDescent="0.25">
      <c r="A177" s="13"/>
      <c r="B177" s="13"/>
      <c r="C177" s="13"/>
      <c r="D177" s="13" t="str">
        <f>IFERROR(VLOOKUP(C177,'Control Catalog'!A$1:C$246,2,FALSE),"")</f>
        <v/>
      </c>
      <c r="E177" s="13"/>
      <c r="F177" s="13" t="str">
        <f>IFERROR(VLOOKUP(M177,Data!BL$2:CF$500,19,FALSE),"")</f>
        <v/>
      </c>
      <c r="G177" s="13"/>
      <c r="M177" t="e">
        <f>CONCATENATE(A177, VLOOKUP(B177,'I Identification'!$A$3:$S$500, 15, FALSE))</f>
        <v>#N/A</v>
      </c>
    </row>
    <row r="178" spans="1:13" ht="14.25" customHeight="1" x14ac:dyDescent="0.25">
      <c r="A178" s="13"/>
      <c r="B178" s="13"/>
      <c r="C178" s="13"/>
      <c r="D178" s="13" t="str">
        <f>IFERROR(VLOOKUP(C178,'Control Catalog'!A$1:C$246,2,FALSE),"")</f>
        <v/>
      </c>
      <c r="E178" s="13"/>
      <c r="F178" s="13" t="str">
        <f>IFERROR(VLOOKUP(M178,Data!BL$2:CF$500,19,FALSE),"")</f>
        <v/>
      </c>
      <c r="G178" s="13"/>
      <c r="M178" t="e">
        <f>CONCATENATE(A178, VLOOKUP(B178,'I Identification'!$A$3:$S$500, 15, FALSE))</f>
        <v>#N/A</v>
      </c>
    </row>
    <row r="179" spans="1:13" ht="14.25" customHeight="1" x14ac:dyDescent="0.25">
      <c r="A179" s="13"/>
      <c r="B179" s="13"/>
      <c r="C179" s="13"/>
      <c r="D179" s="13" t="str">
        <f>IFERROR(VLOOKUP(C179,'Control Catalog'!A$1:C$246,2,FALSE),"")</f>
        <v/>
      </c>
      <c r="E179" s="13"/>
      <c r="F179" s="13" t="str">
        <f>IFERROR(VLOOKUP(M179,Data!BL$2:CF$500,19,FALSE),"")</f>
        <v/>
      </c>
      <c r="G179" s="13"/>
      <c r="M179" t="e">
        <f>CONCATENATE(A179, VLOOKUP(B179,'I Identification'!$A$3:$S$500, 15, FALSE))</f>
        <v>#N/A</v>
      </c>
    </row>
    <row r="180" spans="1:13" ht="14.25" customHeight="1" x14ac:dyDescent="0.25">
      <c r="A180" s="13"/>
      <c r="B180" s="13"/>
      <c r="C180" s="13"/>
      <c r="D180" s="13" t="str">
        <f>IFERROR(VLOOKUP(C180,'Control Catalog'!A$1:C$246,2,FALSE),"")</f>
        <v/>
      </c>
      <c r="E180" s="13"/>
      <c r="F180" s="13" t="str">
        <f>IFERROR(VLOOKUP(M180,Data!BL$2:CF$500,19,FALSE),"")</f>
        <v/>
      </c>
      <c r="G180" s="13"/>
      <c r="M180" t="e">
        <f>CONCATENATE(A180, VLOOKUP(B180,'I Identification'!$A$3:$S$500, 15, FALSE))</f>
        <v>#N/A</v>
      </c>
    </row>
    <row r="181" spans="1:13" ht="14.25" customHeight="1" x14ac:dyDescent="0.25">
      <c r="A181" s="13"/>
      <c r="B181" s="13"/>
      <c r="C181" s="13"/>
      <c r="D181" s="13" t="str">
        <f>IFERROR(VLOOKUP(C181,'Control Catalog'!A$1:C$246,2,FALSE),"")</f>
        <v/>
      </c>
      <c r="E181" s="13"/>
      <c r="F181" s="13" t="str">
        <f>IFERROR(VLOOKUP(M181,Data!BL$2:CF$500,19,FALSE),"")</f>
        <v/>
      </c>
      <c r="G181" s="13"/>
      <c r="M181" t="e">
        <f>CONCATENATE(A181, VLOOKUP(B181,'I Identification'!$A$3:$S$500, 15, FALSE))</f>
        <v>#N/A</v>
      </c>
    </row>
    <row r="182" spans="1:13" ht="14.25" customHeight="1" x14ac:dyDescent="0.25">
      <c r="A182" s="13"/>
      <c r="B182" s="13"/>
      <c r="C182" s="13"/>
      <c r="D182" s="13" t="str">
        <f>IFERROR(VLOOKUP(C182,'Control Catalog'!A$1:C$246,2,FALSE),"")</f>
        <v/>
      </c>
      <c r="E182" s="13"/>
      <c r="F182" s="13" t="str">
        <f>IFERROR(VLOOKUP(M182,Data!BL$2:CF$500,19,FALSE),"")</f>
        <v/>
      </c>
      <c r="G182" s="13"/>
      <c r="M182" t="e">
        <f>CONCATENATE(A182, VLOOKUP(B182,'I Identification'!$A$3:$S$500, 15, FALSE))</f>
        <v>#N/A</v>
      </c>
    </row>
    <row r="183" spans="1:13" ht="14.25" customHeight="1" x14ac:dyDescent="0.25">
      <c r="A183" s="13"/>
      <c r="B183" s="13"/>
      <c r="C183" s="13"/>
      <c r="D183" s="13" t="str">
        <f>IFERROR(VLOOKUP(C183,'Control Catalog'!A$1:C$246,2,FALSE),"")</f>
        <v/>
      </c>
      <c r="E183" s="13"/>
      <c r="F183" s="13" t="str">
        <f>IFERROR(VLOOKUP(M183,Data!BL$2:CF$500,19,FALSE),"")</f>
        <v/>
      </c>
      <c r="G183" s="13"/>
      <c r="M183" t="e">
        <f>CONCATENATE(A183, VLOOKUP(B183,'I Identification'!$A$3:$S$500, 15, FALSE))</f>
        <v>#N/A</v>
      </c>
    </row>
    <row r="184" spans="1:13" ht="14.25" customHeight="1" x14ac:dyDescent="0.25">
      <c r="A184" s="13"/>
      <c r="B184" s="13"/>
      <c r="C184" s="13"/>
      <c r="D184" s="13" t="str">
        <f>IFERROR(VLOOKUP(C184,'Control Catalog'!A$1:C$246,2,FALSE),"")</f>
        <v/>
      </c>
      <c r="E184" s="13"/>
      <c r="F184" s="13" t="str">
        <f>IFERROR(VLOOKUP(M184,Data!BL$2:CF$500,19,FALSE),"")</f>
        <v/>
      </c>
      <c r="G184" s="13"/>
      <c r="M184" t="e">
        <f>CONCATENATE(A184, VLOOKUP(B184,'I Identification'!$A$3:$S$500, 15, FALSE))</f>
        <v>#N/A</v>
      </c>
    </row>
    <row r="185" spans="1:13" ht="14.25" customHeight="1" x14ac:dyDescent="0.25">
      <c r="A185" s="13"/>
      <c r="B185" s="13"/>
      <c r="C185" s="13"/>
      <c r="D185" s="13" t="str">
        <f>IFERROR(VLOOKUP(C185,'Control Catalog'!A$1:C$246,2,FALSE),"")</f>
        <v/>
      </c>
      <c r="E185" s="13"/>
      <c r="F185" s="13" t="str">
        <f>IFERROR(VLOOKUP(M185,Data!BL$2:CF$500,19,FALSE),"")</f>
        <v/>
      </c>
      <c r="G185" s="13"/>
      <c r="M185" t="e">
        <f>CONCATENATE(A185, VLOOKUP(B185,'I Identification'!$A$3:$S$500, 15, FALSE))</f>
        <v>#N/A</v>
      </c>
    </row>
    <row r="186" spans="1:13" ht="14.25" customHeight="1" x14ac:dyDescent="0.25">
      <c r="A186" s="13"/>
      <c r="B186" s="13"/>
      <c r="C186" s="13"/>
      <c r="D186" s="13" t="str">
        <f>IFERROR(VLOOKUP(C186,'Control Catalog'!A$1:C$246,2,FALSE),"")</f>
        <v/>
      </c>
      <c r="E186" s="13"/>
      <c r="F186" s="13" t="str">
        <f>IFERROR(VLOOKUP(M186,Data!BL$2:CF$500,19,FALSE),"")</f>
        <v/>
      </c>
      <c r="G186" s="13"/>
      <c r="M186" t="e">
        <f>CONCATENATE(A186, VLOOKUP(B186,'I Identification'!$A$3:$S$500, 15, FALSE))</f>
        <v>#N/A</v>
      </c>
    </row>
    <row r="187" spans="1:13" ht="14.25" customHeight="1" x14ac:dyDescent="0.25">
      <c r="A187" s="13"/>
      <c r="B187" s="13"/>
      <c r="C187" s="13"/>
      <c r="D187" s="13" t="str">
        <f>IFERROR(VLOOKUP(C187,'Control Catalog'!A$1:C$246,2,FALSE),"")</f>
        <v/>
      </c>
      <c r="E187" s="13"/>
      <c r="F187" s="13" t="str">
        <f>IFERROR(VLOOKUP(M187,Data!BL$2:CF$500,19,FALSE),"")</f>
        <v/>
      </c>
      <c r="G187" s="13"/>
      <c r="M187" t="e">
        <f>CONCATENATE(A187, VLOOKUP(B187,'I Identification'!$A$3:$S$500, 15, FALSE))</f>
        <v>#N/A</v>
      </c>
    </row>
    <row r="188" spans="1:13" ht="14.25" customHeight="1" x14ac:dyDescent="0.25">
      <c r="A188" s="13"/>
      <c r="B188" s="13"/>
      <c r="C188" s="13"/>
      <c r="D188" s="13" t="str">
        <f>IFERROR(VLOOKUP(C188,'Control Catalog'!A$1:C$246,2,FALSE),"")</f>
        <v/>
      </c>
      <c r="E188" s="13"/>
      <c r="F188" s="13" t="str">
        <f>IFERROR(VLOOKUP(M188,Data!BL$2:CF$500,19,FALSE),"")</f>
        <v/>
      </c>
      <c r="G188" s="13"/>
      <c r="M188" t="e">
        <f>CONCATENATE(A188, VLOOKUP(B188,'I Identification'!$A$3:$S$500, 15, FALSE))</f>
        <v>#N/A</v>
      </c>
    </row>
    <row r="189" spans="1:13" ht="14.25" customHeight="1" x14ac:dyDescent="0.25">
      <c r="A189" s="13"/>
      <c r="B189" s="13"/>
      <c r="C189" s="13"/>
      <c r="D189" s="13" t="str">
        <f>IFERROR(VLOOKUP(C189,'Control Catalog'!A$1:C$246,2,FALSE),"")</f>
        <v/>
      </c>
      <c r="E189" s="13"/>
      <c r="F189" s="13" t="str">
        <f>IFERROR(VLOOKUP(M189,Data!BL$2:CF$500,19,FALSE),"")</f>
        <v/>
      </c>
      <c r="G189" s="13"/>
      <c r="M189" t="e">
        <f>CONCATENATE(A189, VLOOKUP(B189,'I Identification'!$A$3:$S$500, 15, FALSE))</f>
        <v>#N/A</v>
      </c>
    </row>
    <row r="190" spans="1:13" ht="14.25" customHeight="1" x14ac:dyDescent="0.25">
      <c r="A190" s="13"/>
      <c r="B190" s="13"/>
      <c r="C190" s="13"/>
      <c r="D190" s="13" t="str">
        <f>IFERROR(VLOOKUP(C190,'Control Catalog'!A$1:C$246,2,FALSE),"")</f>
        <v/>
      </c>
      <c r="E190" s="13"/>
      <c r="F190" s="13" t="str">
        <f>IFERROR(VLOOKUP(M190,Data!BL$2:CF$500,19,FALSE),"")</f>
        <v/>
      </c>
      <c r="G190" s="13"/>
      <c r="M190" t="e">
        <f>CONCATENATE(A190, VLOOKUP(B190,'I Identification'!$A$3:$S$500, 15, FALSE))</f>
        <v>#N/A</v>
      </c>
    </row>
    <row r="191" spans="1:13" ht="14.25" customHeight="1" x14ac:dyDescent="0.25">
      <c r="A191" s="13"/>
      <c r="B191" s="13"/>
      <c r="C191" s="13"/>
      <c r="D191" s="13" t="str">
        <f>IFERROR(VLOOKUP(C191,'Control Catalog'!A$1:C$246,2,FALSE),"")</f>
        <v/>
      </c>
      <c r="E191" s="13"/>
      <c r="F191" s="13" t="str">
        <f>IFERROR(VLOOKUP(M191,Data!BL$2:CF$500,19,FALSE),"")</f>
        <v/>
      </c>
      <c r="G191" s="13"/>
      <c r="M191" t="e">
        <f>CONCATENATE(A191, VLOOKUP(B191,'I Identification'!$A$3:$S$500, 15, FALSE))</f>
        <v>#N/A</v>
      </c>
    </row>
    <row r="192" spans="1:13" ht="14.25" customHeight="1" x14ac:dyDescent="0.25">
      <c r="A192" s="13"/>
      <c r="B192" s="13"/>
      <c r="C192" s="13"/>
      <c r="D192" s="13" t="str">
        <f>IFERROR(VLOOKUP(C192,'Control Catalog'!A$1:C$246,2,FALSE),"")</f>
        <v/>
      </c>
      <c r="E192" s="13"/>
      <c r="F192" s="13" t="str">
        <f>IFERROR(VLOOKUP(M192,Data!BL$2:CF$500,19,FALSE),"")</f>
        <v/>
      </c>
      <c r="G192" s="13"/>
      <c r="M192" t="e">
        <f>CONCATENATE(A192, VLOOKUP(B192,'I Identification'!$A$3:$S$500, 15, FALSE))</f>
        <v>#N/A</v>
      </c>
    </row>
    <row r="193" spans="1:13" ht="14.25" customHeight="1" x14ac:dyDescent="0.25">
      <c r="A193" s="13"/>
      <c r="B193" s="13"/>
      <c r="C193" s="13"/>
      <c r="D193" s="13" t="str">
        <f>IFERROR(VLOOKUP(C193,'Control Catalog'!A$1:C$246,2,FALSE),"")</f>
        <v/>
      </c>
      <c r="E193" s="13"/>
      <c r="F193" s="13" t="str">
        <f>IFERROR(VLOOKUP(M193,Data!BL$2:CF$500,19,FALSE),"")</f>
        <v/>
      </c>
      <c r="G193" s="13"/>
      <c r="M193" t="e">
        <f>CONCATENATE(A193, VLOOKUP(B193,'I Identification'!$A$3:$S$500, 15, FALSE))</f>
        <v>#N/A</v>
      </c>
    </row>
    <row r="194" spans="1:13" ht="14.25" customHeight="1" x14ac:dyDescent="0.25">
      <c r="A194" s="13"/>
      <c r="B194" s="13"/>
      <c r="C194" s="13"/>
      <c r="D194" s="13" t="str">
        <f>IFERROR(VLOOKUP(C194,'Control Catalog'!A$1:C$246,2,FALSE),"")</f>
        <v/>
      </c>
      <c r="E194" s="13"/>
      <c r="F194" s="13" t="str">
        <f>IFERROR(VLOOKUP(M194,Data!BL$2:CF$500,19,FALSE),"")</f>
        <v/>
      </c>
      <c r="G194" s="13"/>
      <c r="M194" t="e">
        <f>CONCATENATE(A194, VLOOKUP(B194,'I Identification'!$A$3:$S$500, 15, FALSE))</f>
        <v>#N/A</v>
      </c>
    </row>
    <row r="195" spans="1:13" ht="14.25" customHeight="1" x14ac:dyDescent="0.25">
      <c r="A195" s="13"/>
      <c r="B195" s="13"/>
      <c r="C195" s="13"/>
      <c r="D195" s="13" t="str">
        <f>IFERROR(VLOOKUP(C195,'Control Catalog'!A$1:C$246,2,FALSE),"")</f>
        <v/>
      </c>
      <c r="E195" s="13"/>
      <c r="F195" s="13" t="str">
        <f>IFERROR(VLOOKUP(M195,Data!BL$2:CF$500,19,FALSE),"")</f>
        <v/>
      </c>
      <c r="G195" s="13"/>
      <c r="M195" t="e">
        <f>CONCATENATE(A195, VLOOKUP(B195,'I Identification'!$A$3:$S$500, 15, FALSE))</f>
        <v>#N/A</v>
      </c>
    </row>
    <row r="196" spans="1:13" ht="14.25" customHeight="1" x14ac:dyDescent="0.25">
      <c r="A196" s="13"/>
      <c r="B196" s="13"/>
      <c r="C196" s="13"/>
      <c r="D196" s="13" t="str">
        <f>IFERROR(VLOOKUP(C196,'Control Catalog'!A$1:C$246,2,FALSE),"")</f>
        <v/>
      </c>
      <c r="E196" s="13"/>
      <c r="F196" s="13" t="str">
        <f>IFERROR(VLOOKUP(M196,Data!BL$2:CF$500,19,FALSE),"")</f>
        <v/>
      </c>
      <c r="G196" s="13"/>
      <c r="M196" t="e">
        <f>CONCATENATE(A196, VLOOKUP(B196,'I Identification'!$A$3:$S$500, 15, FALSE))</f>
        <v>#N/A</v>
      </c>
    </row>
    <row r="197" spans="1:13" ht="14.25" customHeight="1" x14ac:dyDescent="0.25">
      <c r="A197" s="13"/>
      <c r="B197" s="13"/>
      <c r="C197" s="13"/>
      <c r="D197" s="13" t="str">
        <f>IFERROR(VLOOKUP(C197,'Control Catalog'!A$1:C$246,2,FALSE),"")</f>
        <v/>
      </c>
      <c r="E197" s="13"/>
      <c r="F197" s="13" t="str">
        <f>IFERROR(VLOOKUP(M197,Data!BL$2:CF$500,19,FALSE),"")</f>
        <v/>
      </c>
      <c r="G197" s="13"/>
      <c r="M197" t="e">
        <f>CONCATENATE(A197, VLOOKUP(B197,'I Identification'!$A$3:$S$500, 15, FALSE))</f>
        <v>#N/A</v>
      </c>
    </row>
    <row r="198" spans="1:13" ht="14.25" customHeight="1" x14ac:dyDescent="0.25">
      <c r="A198" s="13"/>
      <c r="B198" s="13"/>
      <c r="C198" s="13"/>
      <c r="D198" s="13" t="str">
        <f>IFERROR(VLOOKUP(C198,'Control Catalog'!A$1:C$246,2,FALSE),"")</f>
        <v/>
      </c>
      <c r="E198" s="13"/>
      <c r="F198" s="13" t="str">
        <f>IFERROR(VLOOKUP(M198,Data!BL$2:CF$500,19,FALSE),"")</f>
        <v/>
      </c>
      <c r="G198" s="13"/>
      <c r="M198" t="e">
        <f>CONCATENATE(A198, VLOOKUP(B198,'I Identification'!$A$3:$S$500, 15, FALSE))</f>
        <v>#N/A</v>
      </c>
    </row>
    <row r="199" spans="1:13" ht="14.25" customHeight="1" x14ac:dyDescent="0.25">
      <c r="A199" s="13"/>
      <c r="B199" s="13"/>
      <c r="C199" s="13"/>
      <c r="D199" s="13" t="str">
        <f>IFERROR(VLOOKUP(C199,'Control Catalog'!A$1:C$246,2,FALSE),"")</f>
        <v/>
      </c>
      <c r="E199" s="13"/>
      <c r="F199" s="13" t="str">
        <f>IFERROR(VLOOKUP(M199,Data!BL$2:CF$500,19,FALSE),"")</f>
        <v/>
      </c>
      <c r="G199" s="13"/>
      <c r="M199" t="e">
        <f>CONCATENATE(A199, VLOOKUP(B199,'I Identification'!$A$3:$S$500, 15, FALSE))</f>
        <v>#N/A</v>
      </c>
    </row>
    <row r="200" spans="1:13" ht="14.25" customHeight="1" x14ac:dyDescent="0.25">
      <c r="A200" s="13"/>
      <c r="B200" s="13"/>
      <c r="C200" s="13"/>
      <c r="D200" s="13" t="str">
        <f>IFERROR(VLOOKUP(C200,'Control Catalog'!A$1:C$246,2,FALSE),"")</f>
        <v/>
      </c>
      <c r="E200" s="13"/>
      <c r="F200" s="13" t="str">
        <f>IFERROR(VLOOKUP(M200,Data!BL$2:CF$500,19,FALSE),"")</f>
        <v/>
      </c>
      <c r="G200" s="13"/>
      <c r="M200" t="e">
        <f>CONCATENATE(A200, VLOOKUP(B200,'I Identification'!$A$3:$S$500, 15, FALSE))</f>
        <v>#N/A</v>
      </c>
    </row>
    <row r="201" spans="1:13" ht="14.25" customHeight="1" x14ac:dyDescent="0.25">
      <c r="A201" s="13"/>
      <c r="B201" s="13"/>
      <c r="C201" s="13"/>
      <c r="D201" s="13" t="str">
        <f>IFERROR(VLOOKUP(C201,'Control Catalog'!A$1:C$246,2,FALSE),"")</f>
        <v/>
      </c>
      <c r="E201" s="13"/>
      <c r="F201" s="13" t="str">
        <f>IFERROR(VLOOKUP(M201,Data!BL$2:CF$500,19,FALSE),"")</f>
        <v/>
      </c>
      <c r="G201" s="13"/>
      <c r="M201" t="e">
        <f>CONCATENATE(A201, VLOOKUP(B201,'I Identification'!$A$3:$S$500, 15, FALSE))</f>
        <v>#N/A</v>
      </c>
    </row>
    <row r="202" spans="1:13" ht="14.25" customHeight="1" x14ac:dyDescent="0.25">
      <c r="A202" s="13"/>
      <c r="B202" s="13"/>
      <c r="C202" s="13"/>
      <c r="D202" s="13" t="str">
        <f>IFERROR(VLOOKUP(C202,'Control Catalog'!A$1:C$246,2,FALSE),"")</f>
        <v/>
      </c>
      <c r="E202" s="13"/>
      <c r="F202" s="13" t="str">
        <f>IFERROR(VLOOKUP(M202,Data!BL$2:CF$500,19,FALSE),"")</f>
        <v/>
      </c>
      <c r="G202" s="13"/>
      <c r="M202" t="e">
        <f>CONCATENATE(A202, VLOOKUP(B202,'I Identification'!$A$3:$S$500, 15, FALSE))</f>
        <v>#N/A</v>
      </c>
    </row>
    <row r="203" spans="1:13" ht="14.25" customHeight="1" x14ac:dyDescent="0.25">
      <c r="A203" s="13"/>
      <c r="B203" s="13"/>
      <c r="C203" s="13"/>
      <c r="D203" s="13" t="str">
        <f>IFERROR(VLOOKUP(C203,'Control Catalog'!A$1:C$246,2,FALSE),"")</f>
        <v/>
      </c>
      <c r="E203" s="13"/>
      <c r="F203" s="13" t="str">
        <f>IFERROR(VLOOKUP(M203,Data!BL$2:CF$500,19,FALSE),"")</f>
        <v/>
      </c>
      <c r="G203" s="13"/>
      <c r="M203" t="e">
        <f>CONCATENATE(A203, VLOOKUP(B203,'I Identification'!$A$3:$S$500, 15, FALSE))</f>
        <v>#N/A</v>
      </c>
    </row>
    <row r="204" spans="1:13" ht="14.25" customHeight="1" x14ac:dyDescent="0.25">
      <c r="A204" s="13"/>
      <c r="B204" s="13"/>
      <c r="C204" s="13"/>
      <c r="D204" s="13" t="str">
        <f>IFERROR(VLOOKUP(C204,'Control Catalog'!A$1:C$246,2,FALSE),"")</f>
        <v/>
      </c>
      <c r="E204" s="13"/>
      <c r="F204" s="13" t="str">
        <f>IFERROR(VLOOKUP(M204,Data!BL$2:CF$500,19,FALSE),"")</f>
        <v/>
      </c>
      <c r="G204" s="13"/>
      <c r="M204" t="e">
        <f>CONCATENATE(A204, VLOOKUP(B204,'I Identification'!$A$3:$S$500, 15, FALSE))</f>
        <v>#N/A</v>
      </c>
    </row>
    <row r="205" spans="1:13" ht="14.25" customHeight="1" x14ac:dyDescent="0.25">
      <c r="A205" s="13"/>
      <c r="B205" s="13"/>
      <c r="C205" s="13"/>
      <c r="D205" s="13" t="str">
        <f>IFERROR(VLOOKUP(C205,'Control Catalog'!A$1:C$246,2,FALSE),"")</f>
        <v/>
      </c>
      <c r="E205" s="13"/>
      <c r="F205" s="13" t="str">
        <f>IFERROR(VLOOKUP(M205,Data!BL$2:CF$500,19,FALSE),"")</f>
        <v/>
      </c>
      <c r="G205" s="13"/>
      <c r="M205" t="e">
        <f>CONCATENATE(A205, VLOOKUP(B205,'I Identification'!$A$3:$S$500, 15, FALSE))</f>
        <v>#N/A</v>
      </c>
    </row>
    <row r="206" spans="1:13" ht="14.25" customHeight="1" x14ac:dyDescent="0.25">
      <c r="A206" s="13"/>
      <c r="B206" s="13"/>
      <c r="C206" s="13"/>
      <c r="D206" s="13" t="str">
        <f>IFERROR(VLOOKUP(C206,'Control Catalog'!A$1:C$246,2,FALSE),"")</f>
        <v/>
      </c>
      <c r="E206" s="13"/>
      <c r="F206" s="13" t="str">
        <f>IFERROR(VLOOKUP(M206,Data!BL$2:CF$500,19,FALSE),"")</f>
        <v/>
      </c>
      <c r="G206" s="13"/>
      <c r="M206" t="e">
        <f>CONCATENATE(A206, VLOOKUP(B206,'I Identification'!$A$3:$S$500, 15, FALSE))</f>
        <v>#N/A</v>
      </c>
    </row>
    <row r="207" spans="1:13" ht="14.25" customHeight="1" x14ac:dyDescent="0.25">
      <c r="A207" s="13"/>
      <c r="B207" s="13"/>
      <c r="C207" s="13"/>
      <c r="D207" s="13" t="str">
        <f>IFERROR(VLOOKUP(C207,'Control Catalog'!A$1:C$246,2,FALSE),"")</f>
        <v/>
      </c>
      <c r="E207" s="13"/>
      <c r="F207" s="13" t="str">
        <f>IFERROR(VLOOKUP(M207,Data!BL$2:CF$500,19,FALSE),"")</f>
        <v/>
      </c>
      <c r="G207" s="13"/>
      <c r="M207" t="e">
        <f>CONCATENATE(A207, VLOOKUP(B207,'I Identification'!$A$3:$S$500, 15, FALSE))</f>
        <v>#N/A</v>
      </c>
    </row>
    <row r="208" spans="1:13" ht="14.25" customHeight="1" x14ac:dyDescent="0.25">
      <c r="A208" s="13"/>
      <c r="B208" s="13"/>
      <c r="C208" s="13"/>
      <c r="D208" s="13" t="str">
        <f>IFERROR(VLOOKUP(C208,'Control Catalog'!A$1:C$246,2,FALSE),"")</f>
        <v/>
      </c>
      <c r="E208" s="13"/>
      <c r="F208" s="13" t="str">
        <f>IFERROR(VLOOKUP(M208,Data!BL$2:CF$500,19,FALSE),"")</f>
        <v/>
      </c>
      <c r="G208" s="13"/>
      <c r="M208" t="e">
        <f>CONCATENATE(A208, VLOOKUP(B208,'I Identification'!$A$3:$S$500, 15, FALSE))</f>
        <v>#N/A</v>
      </c>
    </row>
    <row r="209" spans="1:13" ht="14.25" customHeight="1" x14ac:dyDescent="0.25">
      <c r="A209" s="13"/>
      <c r="B209" s="13"/>
      <c r="C209" s="13"/>
      <c r="D209" s="13" t="str">
        <f>IFERROR(VLOOKUP(C209,'Control Catalog'!A$1:C$246,2,FALSE),"")</f>
        <v/>
      </c>
      <c r="E209" s="13"/>
      <c r="F209" s="13" t="str">
        <f>IFERROR(VLOOKUP(M209,Data!BL$2:CF$500,19,FALSE),"")</f>
        <v/>
      </c>
      <c r="G209" s="13"/>
      <c r="M209" t="e">
        <f>CONCATENATE(A209, VLOOKUP(B209,'I Identification'!$A$3:$S$500, 15, FALSE))</f>
        <v>#N/A</v>
      </c>
    </row>
    <row r="210" spans="1:13" ht="14.25" customHeight="1" x14ac:dyDescent="0.25">
      <c r="A210" s="13"/>
      <c r="B210" s="13"/>
      <c r="C210" s="13"/>
      <c r="D210" s="13" t="str">
        <f>IFERROR(VLOOKUP(C210,'Control Catalog'!A$1:C$246,2,FALSE),"")</f>
        <v/>
      </c>
      <c r="E210" s="13"/>
      <c r="F210" s="13" t="str">
        <f>IFERROR(VLOOKUP(M210,Data!BL$2:CF$500,19,FALSE),"")</f>
        <v/>
      </c>
      <c r="G210" s="13"/>
      <c r="M210" t="e">
        <f>CONCATENATE(A210, VLOOKUP(B210,'I Identification'!$A$3:$S$500, 15, FALSE))</f>
        <v>#N/A</v>
      </c>
    </row>
    <row r="211" spans="1:13" ht="14.25" customHeight="1" x14ac:dyDescent="0.25">
      <c r="A211" s="13"/>
      <c r="B211" s="13"/>
      <c r="C211" s="13"/>
      <c r="D211" s="13" t="str">
        <f>IFERROR(VLOOKUP(C211,'Control Catalog'!A$1:C$246,2,FALSE),"")</f>
        <v/>
      </c>
      <c r="E211" s="13"/>
      <c r="F211" s="13" t="str">
        <f>IFERROR(VLOOKUP(M211,Data!BL$2:CF$500,19,FALSE),"")</f>
        <v/>
      </c>
      <c r="G211" s="13"/>
      <c r="M211" t="e">
        <f>CONCATENATE(A211, VLOOKUP(B211,'I Identification'!$A$3:$S$500, 15, FALSE))</f>
        <v>#N/A</v>
      </c>
    </row>
    <row r="212" spans="1:13" ht="14.25" customHeight="1" x14ac:dyDescent="0.25">
      <c r="A212" s="13"/>
      <c r="B212" s="13"/>
      <c r="C212" s="13"/>
      <c r="D212" s="13" t="str">
        <f>IFERROR(VLOOKUP(C212,'Control Catalog'!A$1:C$246,2,FALSE),"")</f>
        <v/>
      </c>
      <c r="E212" s="13"/>
      <c r="F212" s="13" t="str">
        <f>IFERROR(VLOOKUP(M212,Data!BL$2:CF$500,19,FALSE),"")</f>
        <v/>
      </c>
      <c r="G212" s="13"/>
      <c r="M212" t="e">
        <f>CONCATENATE(A212, VLOOKUP(B212,'I Identification'!$A$3:$S$500, 15, FALSE))</f>
        <v>#N/A</v>
      </c>
    </row>
    <row r="213" spans="1:13" ht="14.25" customHeight="1" x14ac:dyDescent="0.25">
      <c r="A213" s="13"/>
      <c r="B213" s="13"/>
      <c r="C213" s="13"/>
      <c r="D213" s="13" t="str">
        <f>IFERROR(VLOOKUP(C213,'Control Catalog'!A$1:C$246,2,FALSE),"")</f>
        <v/>
      </c>
      <c r="E213" s="13"/>
      <c r="F213" s="13" t="str">
        <f>IFERROR(VLOOKUP(M213,Data!BL$2:CF$500,19,FALSE),"")</f>
        <v/>
      </c>
      <c r="G213" s="13"/>
      <c r="M213" t="e">
        <f>CONCATENATE(A213, VLOOKUP(B213,'I Identification'!$A$3:$S$500, 15, FALSE))</f>
        <v>#N/A</v>
      </c>
    </row>
    <row r="214" spans="1:13" ht="14.25" customHeight="1" x14ac:dyDescent="0.25">
      <c r="A214" s="13"/>
      <c r="B214" s="13"/>
      <c r="C214" s="13"/>
      <c r="D214" s="13" t="str">
        <f>IFERROR(VLOOKUP(C214,'Control Catalog'!A$1:C$246,2,FALSE),"")</f>
        <v/>
      </c>
      <c r="E214" s="13"/>
      <c r="F214" s="13" t="str">
        <f>IFERROR(VLOOKUP(M214,Data!BL$2:CF$500,19,FALSE),"")</f>
        <v/>
      </c>
      <c r="G214" s="13"/>
      <c r="M214" t="e">
        <f>CONCATENATE(A214, VLOOKUP(B214,'I Identification'!$A$3:$S$500, 15, FALSE))</f>
        <v>#N/A</v>
      </c>
    </row>
    <row r="215" spans="1:13" ht="14.25" customHeight="1" x14ac:dyDescent="0.25">
      <c r="A215" s="13"/>
      <c r="B215" s="13"/>
      <c r="C215" s="13"/>
      <c r="D215" s="13" t="str">
        <f>IFERROR(VLOOKUP(C215,'Control Catalog'!A$1:C$246,2,FALSE),"")</f>
        <v/>
      </c>
      <c r="E215" s="13"/>
      <c r="F215" s="13" t="str">
        <f>IFERROR(VLOOKUP(M215,Data!BL$2:CF$500,19,FALSE),"")</f>
        <v/>
      </c>
      <c r="G215" s="13"/>
      <c r="M215" t="e">
        <f>CONCATENATE(A215, VLOOKUP(B215,'I Identification'!$A$3:$S$500, 15, FALSE))</f>
        <v>#N/A</v>
      </c>
    </row>
    <row r="216" spans="1:13" ht="14.25" customHeight="1" x14ac:dyDescent="0.25">
      <c r="A216" s="13"/>
      <c r="B216" s="13"/>
      <c r="C216" s="13"/>
      <c r="D216" s="13" t="str">
        <f>IFERROR(VLOOKUP(C216,'Control Catalog'!A$1:C$246,2,FALSE),"")</f>
        <v/>
      </c>
      <c r="E216" s="13"/>
      <c r="F216" s="13" t="str">
        <f>IFERROR(VLOOKUP(M216,Data!BL$2:CF$500,19,FALSE),"")</f>
        <v/>
      </c>
      <c r="G216" s="13"/>
      <c r="M216" t="e">
        <f>CONCATENATE(A216, VLOOKUP(B216,'I Identification'!$A$3:$S$500, 15, FALSE))</f>
        <v>#N/A</v>
      </c>
    </row>
    <row r="217" spans="1:13" ht="14.25" customHeight="1" x14ac:dyDescent="0.25">
      <c r="A217" s="13"/>
      <c r="B217" s="13"/>
      <c r="C217" s="13"/>
      <c r="D217" s="13" t="str">
        <f>IFERROR(VLOOKUP(C217,'Control Catalog'!A$1:C$246,2,FALSE),"")</f>
        <v/>
      </c>
      <c r="E217" s="13"/>
      <c r="F217" s="13" t="str">
        <f>IFERROR(VLOOKUP(M217,Data!BL$2:CF$500,19,FALSE),"")</f>
        <v/>
      </c>
      <c r="G217" s="13"/>
      <c r="M217" t="e">
        <f>CONCATENATE(A217, VLOOKUP(B217,'I Identification'!$A$3:$S$500, 15, FALSE))</f>
        <v>#N/A</v>
      </c>
    </row>
    <row r="218" spans="1:13" ht="14.25" customHeight="1" x14ac:dyDescent="0.25">
      <c r="A218" s="13"/>
      <c r="B218" s="13"/>
      <c r="C218" s="13"/>
      <c r="D218" s="13" t="str">
        <f>IFERROR(VLOOKUP(C218,'Control Catalog'!A$1:C$246,2,FALSE),"")</f>
        <v/>
      </c>
      <c r="E218" s="13"/>
      <c r="F218" s="13" t="str">
        <f>IFERROR(VLOOKUP(M218,Data!BL$2:CF$500,19,FALSE),"")</f>
        <v/>
      </c>
      <c r="G218" s="13"/>
      <c r="M218" t="e">
        <f>CONCATENATE(A218, VLOOKUP(B218,'I Identification'!$A$3:$S$500, 15, FALSE))</f>
        <v>#N/A</v>
      </c>
    </row>
    <row r="219" spans="1:13" ht="14.25" customHeight="1" x14ac:dyDescent="0.25">
      <c r="A219" s="13"/>
      <c r="B219" s="13"/>
      <c r="C219" s="13"/>
      <c r="D219" s="13" t="str">
        <f>IFERROR(VLOOKUP(C219,'Control Catalog'!A$1:C$246,2,FALSE),"")</f>
        <v/>
      </c>
      <c r="E219" s="13"/>
      <c r="F219" s="13" t="str">
        <f>IFERROR(VLOOKUP(M219,Data!BL$2:CF$500,19,FALSE),"")</f>
        <v/>
      </c>
      <c r="G219" s="13"/>
      <c r="M219" t="e">
        <f>CONCATENATE(A219, VLOOKUP(B219,'I Identification'!$A$3:$S$500, 15, FALSE))</f>
        <v>#N/A</v>
      </c>
    </row>
    <row r="220" spans="1:13" ht="14.25" customHeight="1" x14ac:dyDescent="0.25">
      <c r="A220" s="13"/>
      <c r="B220" s="13"/>
      <c r="C220" s="13"/>
      <c r="D220" s="13" t="str">
        <f>IFERROR(VLOOKUP(C220,'Control Catalog'!A$1:C$246,2,FALSE),"")</f>
        <v/>
      </c>
      <c r="E220" s="13"/>
      <c r="F220" s="13" t="str">
        <f>IFERROR(VLOOKUP(M220,Data!BL$2:CF$500,19,FALSE),"")</f>
        <v/>
      </c>
      <c r="G220" s="13"/>
      <c r="M220" t="e">
        <f>CONCATENATE(A220, VLOOKUP(B220,'I Identification'!$A$3:$S$500, 15, FALSE))</f>
        <v>#N/A</v>
      </c>
    </row>
    <row r="221" spans="1:13" ht="14.25" customHeight="1" x14ac:dyDescent="0.25">
      <c r="A221" s="13"/>
      <c r="B221" s="13"/>
      <c r="C221" s="13"/>
      <c r="D221" s="13" t="str">
        <f>IFERROR(VLOOKUP(C221,'Control Catalog'!A$1:C$246,2,FALSE),"")</f>
        <v/>
      </c>
      <c r="E221" s="13"/>
      <c r="F221" s="13" t="str">
        <f>IFERROR(VLOOKUP(M221,Data!BL$2:CF$500,19,FALSE),"")</f>
        <v/>
      </c>
      <c r="G221" s="13"/>
      <c r="M221" t="e">
        <f>CONCATENATE(A221, VLOOKUP(B221,'I Identification'!$A$3:$S$500, 15, FALSE))</f>
        <v>#N/A</v>
      </c>
    </row>
    <row r="222" spans="1:13" ht="14.25" customHeight="1" x14ac:dyDescent="0.25">
      <c r="A222" s="13"/>
      <c r="B222" s="13"/>
      <c r="C222" s="13"/>
      <c r="D222" s="13" t="str">
        <f>IFERROR(VLOOKUP(C222,'Control Catalog'!A$1:C$246,2,FALSE),"")</f>
        <v/>
      </c>
      <c r="E222" s="13"/>
      <c r="F222" s="13" t="str">
        <f>IFERROR(VLOOKUP(M222,Data!BL$2:CF$500,19,FALSE),"")</f>
        <v/>
      </c>
      <c r="G222" s="13"/>
      <c r="M222" t="e">
        <f>CONCATENATE(A222, VLOOKUP(B222,'I Identification'!$A$3:$S$500, 15, FALSE))</f>
        <v>#N/A</v>
      </c>
    </row>
    <row r="223" spans="1:13" ht="14.25" customHeight="1" x14ac:dyDescent="0.25">
      <c r="A223" s="13"/>
      <c r="B223" s="13"/>
      <c r="C223" s="13"/>
      <c r="D223" s="13" t="str">
        <f>IFERROR(VLOOKUP(C223,'Control Catalog'!A$1:C$246,2,FALSE),"")</f>
        <v/>
      </c>
      <c r="E223" s="13"/>
      <c r="F223" s="13" t="str">
        <f>IFERROR(VLOOKUP(M223,Data!BL$2:CF$500,19,FALSE),"")</f>
        <v/>
      </c>
      <c r="G223" s="13"/>
      <c r="M223" t="e">
        <f>CONCATENATE(A223, VLOOKUP(B223,'I Identification'!$A$3:$S$500, 15, FALSE))</f>
        <v>#N/A</v>
      </c>
    </row>
    <row r="224" spans="1:13" ht="14.25" customHeight="1" x14ac:dyDescent="0.25">
      <c r="A224" s="13"/>
      <c r="B224" s="13"/>
      <c r="C224" s="13"/>
      <c r="D224" s="13" t="str">
        <f>IFERROR(VLOOKUP(C224,'Control Catalog'!A$1:C$246,2,FALSE),"")</f>
        <v/>
      </c>
      <c r="E224" s="13"/>
      <c r="F224" s="13" t="str">
        <f>IFERROR(VLOOKUP(M224,Data!BL$2:CF$500,19,FALSE),"")</f>
        <v/>
      </c>
      <c r="G224" s="13"/>
      <c r="M224" t="e">
        <f>CONCATENATE(A224, VLOOKUP(B224,'I Identification'!$A$3:$S$500, 15, FALSE))</f>
        <v>#N/A</v>
      </c>
    </row>
    <row r="225" spans="1:13" ht="14.25" customHeight="1" x14ac:dyDescent="0.25">
      <c r="A225" s="13"/>
      <c r="B225" s="13"/>
      <c r="C225" s="13"/>
      <c r="D225" s="13" t="str">
        <f>IFERROR(VLOOKUP(C225,'Control Catalog'!A$1:C$246,2,FALSE),"")</f>
        <v/>
      </c>
      <c r="E225" s="13"/>
      <c r="F225" s="13" t="str">
        <f>IFERROR(VLOOKUP(M225,Data!BL$2:CF$500,19,FALSE),"")</f>
        <v/>
      </c>
      <c r="G225" s="13"/>
      <c r="M225" t="e">
        <f>CONCATENATE(A225, VLOOKUP(B225,'I Identification'!$A$3:$S$500, 15, FALSE))</f>
        <v>#N/A</v>
      </c>
    </row>
    <row r="226" spans="1:13" ht="14.25" customHeight="1" x14ac:dyDescent="0.25">
      <c r="A226" s="13"/>
      <c r="B226" s="13"/>
      <c r="C226" s="13"/>
      <c r="D226" s="13" t="str">
        <f>IFERROR(VLOOKUP(C226,'Control Catalog'!A$1:C$246,2,FALSE),"")</f>
        <v/>
      </c>
      <c r="E226" s="13"/>
      <c r="F226" s="13" t="str">
        <f>IFERROR(VLOOKUP(M226,Data!BL$2:CF$500,19,FALSE),"")</f>
        <v/>
      </c>
      <c r="G226" s="13"/>
      <c r="M226" t="e">
        <f>CONCATENATE(A226, VLOOKUP(B226,'I Identification'!$A$3:$S$500, 15, FALSE))</f>
        <v>#N/A</v>
      </c>
    </row>
    <row r="227" spans="1:13" ht="14.25" customHeight="1" x14ac:dyDescent="0.25">
      <c r="A227" s="13"/>
      <c r="B227" s="13"/>
      <c r="C227" s="13"/>
      <c r="D227" s="13" t="str">
        <f>IFERROR(VLOOKUP(C227,'Control Catalog'!A$1:C$246,2,FALSE),"")</f>
        <v/>
      </c>
      <c r="E227" s="13"/>
      <c r="F227" s="13" t="str">
        <f>IFERROR(VLOOKUP(M227,Data!BL$2:CF$500,19,FALSE),"")</f>
        <v/>
      </c>
      <c r="G227" s="13"/>
      <c r="M227" t="e">
        <f>CONCATENATE(A227, VLOOKUP(B227,'I Identification'!$A$3:$S$500, 15, FALSE))</f>
        <v>#N/A</v>
      </c>
    </row>
    <row r="228" spans="1:13" ht="14.25" customHeight="1" x14ac:dyDescent="0.25">
      <c r="A228" s="13"/>
      <c r="B228" s="13"/>
      <c r="C228" s="13"/>
      <c r="D228" s="13" t="str">
        <f>IFERROR(VLOOKUP(C228,'Control Catalog'!A$1:C$246,2,FALSE),"")</f>
        <v/>
      </c>
      <c r="E228" s="13"/>
      <c r="F228" s="13" t="str">
        <f>IFERROR(VLOOKUP(M228,Data!BL$2:CF$500,19,FALSE),"")</f>
        <v/>
      </c>
      <c r="G228" s="13"/>
      <c r="M228" t="e">
        <f>CONCATENATE(A228, VLOOKUP(B228,'I Identification'!$A$3:$S$500, 15, FALSE))</f>
        <v>#N/A</v>
      </c>
    </row>
    <row r="229" spans="1:13" ht="14.25" customHeight="1" x14ac:dyDescent="0.25">
      <c r="A229" s="13"/>
      <c r="B229" s="13"/>
      <c r="C229" s="13"/>
      <c r="D229" s="13" t="str">
        <f>IFERROR(VLOOKUP(C229,'Control Catalog'!A$1:C$246,2,FALSE),"")</f>
        <v/>
      </c>
      <c r="E229" s="13"/>
      <c r="F229" s="13" t="str">
        <f>IFERROR(VLOOKUP(M229,Data!BL$2:CF$500,19,FALSE),"")</f>
        <v/>
      </c>
      <c r="G229" s="13"/>
      <c r="M229" t="e">
        <f>CONCATENATE(A229, VLOOKUP(B229,'I Identification'!$A$3:$S$500, 15, FALSE))</f>
        <v>#N/A</v>
      </c>
    </row>
    <row r="230" spans="1:13" ht="14.25" customHeight="1" x14ac:dyDescent="0.25">
      <c r="A230" s="13"/>
      <c r="B230" s="13"/>
      <c r="C230" s="13"/>
      <c r="D230" s="13" t="str">
        <f>IFERROR(VLOOKUP(C230,'Control Catalog'!A$1:C$246,2,FALSE),"")</f>
        <v/>
      </c>
      <c r="E230" s="13"/>
      <c r="F230" s="13" t="str">
        <f>IFERROR(VLOOKUP(M230,Data!BL$2:CF$500,19,FALSE),"")</f>
        <v/>
      </c>
      <c r="G230" s="13"/>
      <c r="M230" t="e">
        <f>CONCATENATE(A230, VLOOKUP(B230,'I Identification'!$A$3:$S$500, 15, FALSE))</f>
        <v>#N/A</v>
      </c>
    </row>
    <row r="231" spans="1:13" ht="14.25" customHeight="1" x14ac:dyDescent="0.25">
      <c r="A231" s="13"/>
      <c r="B231" s="13"/>
      <c r="C231" s="13"/>
      <c r="D231" s="13" t="str">
        <f>IFERROR(VLOOKUP(C231,'Control Catalog'!A$1:C$246,2,FALSE),"")</f>
        <v/>
      </c>
      <c r="E231" s="13"/>
      <c r="F231" s="13" t="str">
        <f>IFERROR(VLOOKUP(M231,Data!BL$2:CF$500,19,FALSE),"")</f>
        <v/>
      </c>
      <c r="G231" s="13"/>
      <c r="M231" t="e">
        <f>CONCATENATE(A231, VLOOKUP(B231,'I Identification'!$A$3:$S$500, 15, FALSE))</f>
        <v>#N/A</v>
      </c>
    </row>
    <row r="232" spans="1:13" ht="14.25" customHeight="1" x14ac:dyDescent="0.25">
      <c r="A232" s="13"/>
      <c r="B232" s="13"/>
      <c r="C232" s="13"/>
      <c r="D232" s="13" t="str">
        <f>IFERROR(VLOOKUP(C232,'Control Catalog'!A$1:C$246,2,FALSE),"")</f>
        <v/>
      </c>
      <c r="E232" s="13"/>
      <c r="F232" s="13" t="str">
        <f>IFERROR(VLOOKUP(M232,Data!BL$2:CF$500,19,FALSE),"")</f>
        <v/>
      </c>
      <c r="G232" s="13"/>
      <c r="M232" t="e">
        <f>CONCATENATE(A232, VLOOKUP(B232,'I Identification'!$A$3:$S$500, 15, FALSE))</f>
        <v>#N/A</v>
      </c>
    </row>
    <row r="233" spans="1:13" ht="14.25" customHeight="1" x14ac:dyDescent="0.25">
      <c r="A233" s="13"/>
      <c r="B233" s="13"/>
      <c r="C233" s="13"/>
      <c r="D233" s="13" t="str">
        <f>IFERROR(VLOOKUP(C233,'Control Catalog'!A$1:C$246,2,FALSE),"")</f>
        <v/>
      </c>
      <c r="E233" s="13"/>
      <c r="F233" s="13" t="str">
        <f>IFERROR(VLOOKUP(M233,Data!BL$2:CF$500,19,FALSE),"")</f>
        <v/>
      </c>
      <c r="G233" s="13"/>
      <c r="M233" t="e">
        <f>CONCATENATE(A233, VLOOKUP(B233,'I Identification'!$A$3:$S$500, 15, FALSE))</f>
        <v>#N/A</v>
      </c>
    </row>
    <row r="234" spans="1:13" ht="14.25" customHeight="1" x14ac:dyDescent="0.25">
      <c r="A234" s="13"/>
      <c r="B234" s="13"/>
      <c r="C234" s="13"/>
      <c r="D234" s="13" t="str">
        <f>IFERROR(VLOOKUP(C234,'Control Catalog'!A$1:C$246,2,FALSE),"")</f>
        <v/>
      </c>
      <c r="E234" s="13"/>
      <c r="F234" s="13" t="str">
        <f>IFERROR(VLOOKUP(M234,Data!BL$2:CF$500,19,FALSE),"")</f>
        <v/>
      </c>
      <c r="G234" s="13"/>
      <c r="M234" t="e">
        <f>CONCATENATE(A234, VLOOKUP(B234,'I Identification'!$A$3:$S$500, 15, FALSE))</f>
        <v>#N/A</v>
      </c>
    </row>
    <row r="235" spans="1:13" ht="14.25" customHeight="1" x14ac:dyDescent="0.25">
      <c r="A235" s="13"/>
      <c r="B235" s="13"/>
      <c r="C235" s="13"/>
      <c r="D235" s="13" t="str">
        <f>IFERROR(VLOOKUP(C235,'Control Catalog'!A$1:C$246,2,FALSE),"")</f>
        <v/>
      </c>
      <c r="E235" s="13"/>
      <c r="F235" s="13" t="str">
        <f>IFERROR(VLOOKUP(M235,Data!BL$2:CF$500,19,FALSE),"")</f>
        <v/>
      </c>
      <c r="G235" s="13"/>
      <c r="M235" t="e">
        <f>CONCATENATE(A235, VLOOKUP(B235,'I Identification'!$A$3:$S$500, 15, FALSE))</f>
        <v>#N/A</v>
      </c>
    </row>
    <row r="236" spans="1:13" ht="14.25" customHeight="1" x14ac:dyDescent="0.25">
      <c r="A236" s="13"/>
      <c r="B236" s="13"/>
      <c r="C236" s="13"/>
      <c r="D236" s="13" t="str">
        <f>IFERROR(VLOOKUP(C236,'Control Catalog'!A$1:C$246,2,FALSE),"")</f>
        <v/>
      </c>
      <c r="E236" s="13"/>
      <c r="F236" s="13" t="str">
        <f>IFERROR(VLOOKUP(M236,Data!BL$2:CF$500,19,FALSE),"")</f>
        <v/>
      </c>
      <c r="G236" s="13"/>
      <c r="M236" t="e">
        <f>CONCATENATE(A236, VLOOKUP(B236,'I Identification'!$A$3:$S$500, 15, FALSE))</f>
        <v>#N/A</v>
      </c>
    </row>
    <row r="237" spans="1:13" ht="14.25" customHeight="1" x14ac:dyDescent="0.25">
      <c r="A237" s="13"/>
      <c r="B237" s="13"/>
      <c r="C237" s="13"/>
      <c r="D237" s="13" t="str">
        <f>IFERROR(VLOOKUP(C237,'Control Catalog'!A$1:C$246,2,FALSE),"")</f>
        <v/>
      </c>
      <c r="E237" s="13"/>
      <c r="F237" s="13" t="str">
        <f>IFERROR(VLOOKUP(M237,Data!BL$2:CF$500,19,FALSE),"")</f>
        <v/>
      </c>
      <c r="G237" s="13"/>
      <c r="M237" t="e">
        <f>CONCATENATE(A237, VLOOKUP(B237,'I Identification'!$A$3:$S$500, 15, FALSE))</f>
        <v>#N/A</v>
      </c>
    </row>
    <row r="238" spans="1:13" ht="14.25" customHeight="1" x14ac:dyDescent="0.25">
      <c r="A238" s="13"/>
      <c r="B238" s="13"/>
      <c r="C238" s="13"/>
      <c r="D238" s="13" t="str">
        <f>IFERROR(VLOOKUP(C238,'Control Catalog'!A$1:C$246,2,FALSE),"")</f>
        <v/>
      </c>
      <c r="E238" s="13"/>
      <c r="F238" s="13" t="str">
        <f>IFERROR(VLOOKUP(M238,Data!BL$2:CF$500,19,FALSE),"")</f>
        <v/>
      </c>
      <c r="G238" s="13"/>
      <c r="M238" t="e">
        <f>CONCATENATE(A238, VLOOKUP(B238,'I Identification'!$A$3:$S$500, 15, FALSE))</f>
        <v>#N/A</v>
      </c>
    </row>
    <row r="239" spans="1:13" ht="14.25" customHeight="1" x14ac:dyDescent="0.25">
      <c r="A239" s="13"/>
      <c r="B239" s="13"/>
      <c r="C239" s="13"/>
      <c r="D239" s="13" t="str">
        <f>IFERROR(VLOOKUP(C239,'Control Catalog'!A$1:C$246,2,FALSE),"")</f>
        <v/>
      </c>
      <c r="E239" s="13"/>
      <c r="F239" s="13" t="str">
        <f>IFERROR(VLOOKUP(M239,Data!BL$2:CF$500,19,FALSE),"")</f>
        <v/>
      </c>
      <c r="G239" s="13"/>
      <c r="M239" t="e">
        <f>CONCATENATE(A239, VLOOKUP(B239,'I Identification'!$A$3:$S$500, 15, FALSE))</f>
        <v>#N/A</v>
      </c>
    </row>
    <row r="240" spans="1:13" ht="14.25" customHeight="1" x14ac:dyDescent="0.25">
      <c r="A240" s="13"/>
      <c r="B240" s="13"/>
      <c r="C240" s="13"/>
      <c r="D240" s="13" t="str">
        <f>IFERROR(VLOOKUP(C240,'Control Catalog'!A$1:C$246,2,FALSE),"")</f>
        <v/>
      </c>
      <c r="E240" s="13"/>
      <c r="F240" s="13" t="str">
        <f>IFERROR(VLOOKUP(M240,Data!BL$2:CF$500,19,FALSE),"")</f>
        <v/>
      </c>
      <c r="G240" s="13"/>
      <c r="M240" t="e">
        <f>CONCATENATE(A240, VLOOKUP(B240,'I Identification'!$A$3:$S$500, 15, FALSE))</f>
        <v>#N/A</v>
      </c>
    </row>
    <row r="241" spans="1:13" ht="14.25" customHeight="1" x14ac:dyDescent="0.25">
      <c r="A241" s="13"/>
      <c r="B241" s="13"/>
      <c r="C241" s="13"/>
      <c r="D241" s="13" t="str">
        <f>IFERROR(VLOOKUP(C241,'Control Catalog'!A$1:C$246,2,FALSE),"")</f>
        <v/>
      </c>
      <c r="E241" s="13"/>
      <c r="F241" s="13" t="str">
        <f>IFERROR(VLOOKUP(M241,Data!BL$2:CF$500,19,FALSE),"")</f>
        <v/>
      </c>
      <c r="G241" s="13"/>
      <c r="M241" t="e">
        <f>CONCATENATE(A241, VLOOKUP(B241,'I Identification'!$A$3:$S$500, 15, FALSE))</f>
        <v>#N/A</v>
      </c>
    </row>
    <row r="242" spans="1:13" ht="14.25" customHeight="1" x14ac:dyDescent="0.25">
      <c r="A242" s="13"/>
      <c r="B242" s="13"/>
      <c r="C242" s="13"/>
      <c r="D242" s="13" t="str">
        <f>IFERROR(VLOOKUP(C242,'Control Catalog'!A$1:C$246,2,FALSE),"")</f>
        <v/>
      </c>
      <c r="E242" s="13"/>
      <c r="F242" s="13" t="str">
        <f>IFERROR(VLOOKUP(M242,Data!BL$2:CF$500,19,FALSE),"")</f>
        <v/>
      </c>
      <c r="G242" s="13"/>
      <c r="M242" t="e">
        <f>CONCATENATE(A242, VLOOKUP(B242,'I Identification'!$A$3:$S$500, 15, FALSE))</f>
        <v>#N/A</v>
      </c>
    </row>
    <row r="243" spans="1:13" ht="14.25" customHeight="1" x14ac:dyDescent="0.25">
      <c r="A243" s="13"/>
      <c r="B243" s="13"/>
      <c r="C243" s="13"/>
      <c r="D243" s="13" t="str">
        <f>IFERROR(VLOOKUP(C243,'Control Catalog'!A$1:C$246,2,FALSE),"")</f>
        <v/>
      </c>
      <c r="E243" s="13"/>
      <c r="F243" s="13" t="str">
        <f>IFERROR(VLOOKUP(M243,Data!BL$2:CF$500,19,FALSE),"")</f>
        <v/>
      </c>
      <c r="G243" s="13"/>
      <c r="M243" t="e">
        <f>CONCATENATE(A243, VLOOKUP(B243,'I Identification'!$A$3:$S$500, 15, FALSE))</f>
        <v>#N/A</v>
      </c>
    </row>
    <row r="244" spans="1:13" ht="14.25" customHeight="1" x14ac:dyDescent="0.25">
      <c r="A244" s="13"/>
      <c r="B244" s="13"/>
      <c r="C244" s="13"/>
      <c r="D244" s="13" t="str">
        <f>IFERROR(VLOOKUP(C244,'Control Catalog'!A$1:C$246,2,FALSE),"")</f>
        <v/>
      </c>
      <c r="E244" s="13"/>
      <c r="F244" s="13" t="str">
        <f>IFERROR(VLOOKUP(M244,Data!BL$2:CF$500,19,FALSE),"")</f>
        <v/>
      </c>
      <c r="G244" s="13"/>
      <c r="M244" t="e">
        <f>CONCATENATE(A244, VLOOKUP(B244,'I Identification'!$A$3:$S$500, 15, FALSE))</f>
        <v>#N/A</v>
      </c>
    </row>
    <row r="245" spans="1:13" ht="14.25" customHeight="1" x14ac:dyDescent="0.25">
      <c r="A245" s="13"/>
      <c r="B245" s="13"/>
      <c r="C245" s="13"/>
      <c r="D245" s="13" t="str">
        <f>IFERROR(VLOOKUP(C245,'Control Catalog'!A$1:C$246,2,FALSE),"")</f>
        <v/>
      </c>
      <c r="E245" s="13"/>
      <c r="F245" s="13" t="str">
        <f>IFERROR(VLOOKUP(M245,Data!BL$2:CF$500,19,FALSE),"")</f>
        <v/>
      </c>
      <c r="G245" s="13"/>
      <c r="M245" t="e">
        <f>CONCATENATE(A245, VLOOKUP(B245,'I Identification'!$A$3:$S$500, 15, FALSE))</f>
        <v>#N/A</v>
      </c>
    </row>
    <row r="246" spans="1:13" ht="14.25" customHeight="1" x14ac:dyDescent="0.25">
      <c r="A246" s="13"/>
      <c r="B246" s="13"/>
      <c r="C246" s="13"/>
      <c r="D246" s="13" t="str">
        <f>IFERROR(VLOOKUP(C246,'Control Catalog'!A$1:C$246,2,FALSE),"")</f>
        <v/>
      </c>
      <c r="E246" s="13"/>
      <c r="F246" s="13" t="str">
        <f>IFERROR(VLOOKUP(M246,Data!BL$2:CF$500,19,FALSE),"")</f>
        <v/>
      </c>
      <c r="G246" s="13"/>
      <c r="M246" t="e">
        <f>CONCATENATE(A246, VLOOKUP(B246,'I Identification'!$A$3:$S$500, 15, FALSE))</f>
        <v>#N/A</v>
      </c>
    </row>
    <row r="247" spans="1:13" ht="14.25" customHeight="1" x14ac:dyDescent="0.25">
      <c r="A247" s="13"/>
      <c r="B247" s="13"/>
      <c r="C247" s="13"/>
      <c r="D247" s="13" t="str">
        <f>IFERROR(VLOOKUP(C247,'Control Catalog'!A$1:C$246,2,FALSE),"")</f>
        <v/>
      </c>
      <c r="E247" s="13"/>
      <c r="F247" s="13" t="str">
        <f>IFERROR(VLOOKUP(M247,Data!BL$2:CF$500,19,FALSE),"")</f>
        <v/>
      </c>
      <c r="G247" s="13"/>
      <c r="M247" t="e">
        <f>CONCATENATE(A247, VLOOKUP(B247,'I Identification'!$A$3:$S$500, 15, FALSE))</f>
        <v>#N/A</v>
      </c>
    </row>
    <row r="248" spans="1:13" ht="14.25" customHeight="1" x14ac:dyDescent="0.25">
      <c r="A248" s="13"/>
      <c r="B248" s="13"/>
      <c r="C248" s="13"/>
      <c r="D248" s="13" t="str">
        <f>IFERROR(VLOOKUP(C248,'Control Catalog'!A$1:C$246,2,FALSE),"")</f>
        <v/>
      </c>
      <c r="E248" s="13"/>
      <c r="F248" s="13" t="str">
        <f>IFERROR(VLOOKUP(M248,Data!BL$2:CF$500,19,FALSE),"")</f>
        <v/>
      </c>
      <c r="G248" s="13"/>
      <c r="M248" t="e">
        <f>CONCATENATE(A248, VLOOKUP(B248,'I Identification'!$A$3:$S$500, 15, FALSE))</f>
        <v>#N/A</v>
      </c>
    </row>
    <row r="249" spans="1:13" ht="14.25" customHeight="1" x14ac:dyDescent="0.25">
      <c r="A249" s="13"/>
      <c r="B249" s="13"/>
      <c r="C249" s="13"/>
      <c r="D249" s="13" t="str">
        <f>IFERROR(VLOOKUP(C249,'Control Catalog'!A$1:C$246,2,FALSE),"")</f>
        <v/>
      </c>
      <c r="E249" s="13"/>
      <c r="F249" s="13" t="str">
        <f>IFERROR(VLOOKUP(M249,Data!BL$2:CF$500,19,FALSE),"")</f>
        <v/>
      </c>
      <c r="G249" s="13"/>
      <c r="M249" t="e">
        <f>CONCATENATE(A249, VLOOKUP(B249,'I Identification'!$A$3:$S$500, 15, FALSE))</f>
        <v>#N/A</v>
      </c>
    </row>
    <row r="250" spans="1:13" ht="14.25" customHeight="1" x14ac:dyDescent="0.25">
      <c r="A250" s="13"/>
      <c r="B250" s="13"/>
      <c r="C250" s="13"/>
      <c r="D250" s="13" t="str">
        <f>IFERROR(VLOOKUP(C250,'Control Catalog'!A$1:C$246,2,FALSE),"")</f>
        <v/>
      </c>
      <c r="E250" s="13"/>
      <c r="F250" s="13" t="str">
        <f>IFERROR(VLOOKUP(M250,Data!BL$2:CF$500,19,FALSE),"")</f>
        <v/>
      </c>
      <c r="G250" s="13"/>
      <c r="M250" t="e">
        <f>CONCATENATE(A250, VLOOKUP(B250,'I Identification'!$A$3:$S$500, 15, FALSE))</f>
        <v>#N/A</v>
      </c>
    </row>
    <row r="251" spans="1:13" ht="14.25" customHeight="1" x14ac:dyDescent="0.25">
      <c r="A251" s="13"/>
      <c r="B251" s="13"/>
      <c r="C251" s="13"/>
      <c r="D251" s="13" t="str">
        <f>IFERROR(VLOOKUP(C251,'Control Catalog'!A$1:C$246,2,FALSE),"")</f>
        <v/>
      </c>
      <c r="E251" s="13"/>
      <c r="F251" s="13" t="str">
        <f>IFERROR(VLOOKUP(M251,Data!BL$2:CF$500,19,FALSE),"")</f>
        <v/>
      </c>
      <c r="G251" s="13"/>
      <c r="M251" t="e">
        <f>CONCATENATE(A251, VLOOKUP(B251,'I Identification'!$A$3:$S$500, 15, FALSE))</f>
        <v>#N/A</v>
      </c>
    </row>
    <row r="252" spans="1:13" ht="14.25" customHeight="1" x14ac:dyDescent="0.25">
      <c r="A252" s="13"/>
      <c r="B252" s="13"/>
      <c r="C252" s="13"/>
      <c r="D252" s="13" t="str">
        <f>IFERROR(VLOOKUP(C252,'Control Catalog'!A$1:C$246,2,FALSE),"")</f>
        <v/>
      </c>
      <c r="E252" s="13"/>
      <c r="F252" s="13" t="str">
        <f>IFERROR(VLOOKUP(M252,Data!BL$2:CF$500,19,FALSE),"")</f>
        <v/>
      </c>
      <c r="G252" s="13"/>
      <c r="M252" t="e">
        <f>CONCATENATE(A252, VLOOKUP(B252,'I Identification'!$A$3:$S$500, 15, FALSE))</f>
        <v>#N/A</v>
      </c>
    </row>
    <row r="253" spans="1:13" ht="14.25" customHeight="1" x14ac:dyDescent="0.25">
      <c r="A253" s="13"/>
      <c r="B253" s="13"/>
      <c r="C253" s="13"/>
      <c r="D253" s="13" t="str">
        <f>IFERROR(VLOOKUP(C253,'Control Catalog'!A$1:C$246,2,FALSE),"")</f>
        <v/>
      </c>
      <c r="E253" s="13"/>
      <c r="F253" s="13" t="str">
        <f>IFERROR(VLOOKUP(M253,Data!BL$2:CF$500,19,FALSE),"")</f>
        <v/>
      </c>
      <c r="G253" s="13"/>
      <c r="M253" t="e">
        <f>CONCATENATE(A253, VLOOKUP(B253,'I Identification'!$A$3:$S$500, 15, FALSE))</f>
        <v>#N/A</v>
      </c>
    </row>
    <row r="254" spans="1:13" ht="14.25" customHeight="1" x14ac:dyDescent="0.25">
      <c r="A254" s="13"/>
      <c r="B254" s="13"/>
      <c r="C254" s="13"/>
      <c r="D254" s="13" t="str">
        <f>IFERROR(VLOOKUP(C254,'Control Catalog'!A$1:C$246,2,FALSE),"")</f>
        <v/>
      </c>
      <c r="E254" s="13"/>
      <c r="F254" s="13" t="str">
        <f>IFERROR(VLOOKUP(M254,Data!BL$2:CF$500,19,FALSE),"")</f>
        <v/>
      </c>
      <c r="G254" s="13"/>
      <c r="M254" t="e">
        <f>CONCATENATE(A254, VLOOKUP(B254,'I Identification'!$A$3:$S$500, 15, FALSE))</f>
        <v>#N/A</v>
      </c>
    </row>
    <row r="255" spans="1:13" ht="14.25" customHeight="1" x14ac:dyDescent="0.25">
      <c r="A255" s="13"/>
      <c r="B255" s="13"/>
      <c r="C255" s="13"/>
      <c r="D255" s="13" t="str">
        <f>IFERROR(VLOOKUP(C255,'Control Catalog'!A$1:C$246,2,FALSE),"")</f>
        <v/>
      </c>
      <c r="E255" s="13"/>
      <c r="F255" s="13" t="str">
        <f>IFERROR(VLOOKUP(M255,Data!BL$2:CF$500,19,FALSE),"")</f>
        <v/>
      </c>
      <c r="G255" s="13"/>
      <c r="M255" t="e">
        <f>CONCATENATE(A255, VLOOKUP(B255,'I Identification'!$A$3:$S$500, 15, FALSE))</f>
        <v>#N/A</v>
      </c>
    </row>
    <row r="256" spans="1:13" ht="14.25" customHeight="1" x14ac:dyDescent="0.25">
      <c r="A256" s="13"/>
      <c r="B256" s="13"/>
      <c r="C256" s="13"/>
      <c r="D256" s="13" t="str">
        <f>IFERROR(VLOOKUP(C256,'Control Catalog'!A$1:C$246,2,FALSE),"")</f>
        <v/>
      </c>
      <c r="E256" s="13"/>
      <c r="F256" s="13" t="str">
        <f>IFERROR(VLOOKUP(M256,Data!BL$2:CF$500,19,FALSE),"")</f>
        <v/>
      </c>
      <c r="G256" s="13"/>
      <c r="M256" t="e">
        <f>CONCATENATE(A256, VLOOKUP(B256,'I Identification'!$A$3:$S$500, 15, FALSE))</f>
        <v>#N/A</v>
      </c>
    </row>
    <row r="257" spans="1:13" ht="14.25" customHeight="1" x14ac:dyDescent="0.25">
      <c r="A257" s="13"/>
      <c r="B257" s="13"/>
      <c r="C257" s="13"/>
      <c r="D257" s="13" t="str">
        <f>IFERROR(VLOOKUP(C257,'Control Catalog'!A$1:C$246,2,FALSE),"")</f>
        <v/>
      </c>
      <c r="E257" s="13"/>
      <c r="F257" s="13" t="str">
        <f>IFERROR(VLOOKUP(M257,Data!BL$2:CF$500,19,FALSE),"")</f>
        <v/>
      </c>
      <c r="G257" s="13"/>
      <c r="M257" t="e">
        <f>CONCATENATE(A257, VLOOKUP(B257,'I Identification'!$A$3:$S$500, 15, FALSE))</f>
        <v>#N/A</v>
      </c>
    </row>
    <row r="258" spans="1:13" ht="14.25" customHeight="1" x14ac:dyDescent="0.25">
      <c r="A258" s="13"/>
      <c r="B258" s="13"/>
      <c r="C258" s="13"/>
      <c r="D258" s="13" t="str">
        <f>IFERROR(VLOOKUP(C258,'Control Catalog'!A$1:C$246,2,FALSE),"")</f>
        <v/>
      </c>
      <c r="E258" s="13"/>
      <c r="F258" s="13" t="str">
        <f>IFERROR(VLOOKUP(M258,Data!BL$2:CF$500,19,FALSE),"")</f>
        <v/>
      </c>
      <c r="G258" s="13"/>
      <c r="M258" t="e">
        <f>CONCATENATE(A258, VLOOKUP(B258,'I Identification'!$A$3:$S$500, 15, FALSE))</f>
        <v>#N/A</v>
      </c>
    </row>
    <row r="259" spans="1:13" ht="14.25" customHeight="1" x14ac:dyDescent="0.25">
      <c r="A259" s="13"/>
      <c r="B259" s="13"/>
      <c r="C259" s="13"/>
      <c r="D259" s="13" t="str">
        <f>IFERROR(VLOOKUP(C259,'Control Catalog'!A$1:C$246,2,FALSE),"")</f>
        <v/>
      </c>
      <c r="E259" s="13"/>
      <c r="F259" s="13" t="str">
        <f>IFERROR(VLOOKUP(M259,Data!BL$2:CF$500,19,FALSE),"")</f>
        <v/>
      </c>
      <c r="G259" s="13"/>
      <c r="M259" t="e">
        <f>CONCATENATE(A259, VLOOKUP(B259,'I Identification'!$A$3:$S$500, 15, FALSE))</f>
        <v>#N/A</v>
      </c>
    </row>
    <row r="260" spans="1:13" ht="14.25" customHeight="1" x14ac:dyDescent="0.25">
      <c r="A260" s="13"/>
      <c r="B260" s="13"/>
      <c r="C260" s="13"/>
      <c r="D260" s="13" t="str">
        <f>IFERROR(VLOOKUP(C260,'Control Catalog'!A$1:C$246,2,FALSE),"")</f>
        <v/>
      </c>
      <c r="E260" s="13"/>
      <c r="F260" s="13" t="str">
        <f>IFERROR(VLOOKUP(M260,Data!BL$2:CF$500,19,FALSE),"")</f>
        <v/>
      </c>
      <c r="G260" s="13"/>
      <c r="M260" t="e">
        <f>CONCATENATE(A260, VLOOKUP(B260,'I Identification'!$A$3:$S$500, 15, FALSE))</f>
        <v>#N/A</v>
      </c>
    </row>
    <row r="261" spans="1:13" ht="14.25" customHeight="1" x14ac:dyDescent="0.25">
      <c r="A261" s="13"/>
      <c r="B261" s="13"/>
      <c r="C261" s="13"/>
      <c r="D261" s="13" t="str">
        <f>IFERROR(VLOOKUP(C261,'Control Catalog'!A$1:C$246,2,FALSE),"")</f>
        <v/>
      </c>
      <c r="E261" s="13"/>
      <c r="F261" s="13" t="str">
        <f>IFERROR(VLOOKUP(M261,Data!BL$2:CF$500,19,FALSE),"")</f>
        <v/>
      </c>
      <c r="G261" s="13"/>
      <c r="M261" t="e">
        <f>CONCATENATE(A261, VLOOKUP(B261,'I Identification'!$A$3:$S$500, 15, FALSE))</f>
        <v>#N/A</v>
      </c>
    </row>
    <row r="262" spans="1:13" ht="14.25" customHeight="1" x14ac:dyDescent="0.25">
      <c r="A262" s="13"/>
      <c r="B262" s="13"/>
      <c r="C262" s="13"/>
      <c r="D262" s="13" t="str">
        <f>IFERROR(VLOOKUP(C262,'Control Catalog'!A$1:C$246,2,FALSE),"")</f>
        <v/>
      </c>
      <c r="E262" s="13"/>
      <c r="F262" s="13" t="str">
        <f>IFERROR(VLOOKUP(M262,Data!BL$2:CF$500,19,FALSE),"")</f>
        <v/>
      </c>
      <c r="G262" s="13"/>
      <c r="M262" t="e">
        <f>CONCATENATE(A262, VLOOKUP(B262,'I Identification'!$A$3:$S$500, 15, FALSE))</f>
        <v>#N/A</v>
      </c>
    </row>
    <row r="263" spans="1:13" ht="14.25" customHeight="1" x14ac:dyDescent="0.25">
      <c r="A263" s="13"/>
      <c r="B263" s="13"/>
      <c r="C263" s="13"/>
      <c r="D263" s="13" t="str">
        <f>IFERROR(VLOOKUP(C263,'Control Catalog'!A$1:C$246,2,FALSE),"")</f>
        <v/>
      </c>
      <c r="E263" s="13"/>
      <c r="F263" s="13" t="str">
        <f>IFERROR(VLOOKUP(M263,Data!BL$2:CF$500,19,FALSE),"")</f>
        <v/>
      </c>
      <c r="G263" s="13"/>
      <c r="M263" t="e">
        <f>CONCATENATE(A263, VLOOKUP(B263,'I Identification'!$A$3:$S$500, 15, FALSE))</f>
        <v>#N/A</v>
      </c>
    </row>
    <row r="264" spans="1:13" ht="14.25" customHeight="1" x14ac:dyDescent="0.25">
      <c r="A264" s="13"/>
      <c r="B264" s="13"/>
      <c r="C264" s="13"/>
      <c r="D264" s="13" t="str">
        <f>IFERROR(VLOOKUP(C264,'Control Catalog'!A$1:C$246,2,FALSE),"")</f>
        <v/>
      </c>
      <c r="E264" s="13"/>
      <c r="F264" s="13" t="str">
        <f>IFERROR(VLOOKUP(M264,Data!BL$2:CF$500,19,FALSE),"")</f>
        <v/>
      </c>
      <c r="G264" s="13"/>
      <c r="M264" t="e">
        <f>CONCATENATE(A264, VLOOKUP(B264,'I Identification'!$A$3:$S$500, 15, FALSE))</f>
        <v>#N/A</v>
      </c>
    </row>
    <row r="265" spans="1:13" ht="14.25" customHeight="1" x14ac:dyDescent="0.25">
      <c r="A265" s="13"/>
      <c r="B265" s="13"/>
      <c r="C265" s="13"/>
      <c r="D265" s="13" t="str">
        <f>IFERROR(VLOOKUP(C265,'Control Catalog'!A$1:C$246,2,FALSE),"")</f>
        <v/>
      </c>
      <c r="E265" s="13"/>
      <c r="F265" s="13" t="str">
        <f>IFERROR(VLOOKUP(M265,Data!BL$2:CF$500,19,FALSE),"")</f>
        <v/>
      </c>
      <c r="G265" s="13"/>
      <c r="M265" t="e">
        <f>CONCATENATE(A265, VLOOKUP(B265,'I Identification'!$A$3:$S$500, 15, FALSE))</f>
        <v>#N/A</v>
      </c>
    </row>
    <row r="266" spans="1:13" ht="14.25" customHeight="1" x14ac:dyDescent="0.25">
      <c r="A266" s="13"/>
      <c r="B266" s="13"/>
      <c r="C266" s="13"/>
      <c r="D266" s="13" t="str">
        <f>IFERROR(VLOOKUP(C266,'Control Catalog'!A$1:C$246,2,FALSE),"")</f>
        <v/>
      </c>
      <c r="E266" s="13"/>
      <c r="F266" s="13" t="str">
        <f>IFERROR(VLOOKUP(M266,Data!BL$2:CF$500,19,FALSE),"")</f>
        <v/>
      </c>
      <c r="G266" s="13"/>
      <c r="M266" t="e">
        <f>CONCATENATE(A266, VLOOKUP(B266,'I Identification'!$A$3:$S$500, 15, FALSE))</f>
        <v>#N/A</v>
      </c>
    </row>
    <row r="267" spans="1:13" ht="14.25" customHeight="1" x14ac:dyDescent="0.25">
      <c r="A267" s="13"/>
      <c r="B267" s="13"/>
      <c r="C267" s="13"/>
      <c r="D267" s="13" t="str">
        <f>IFERROR(VLOOKUP(C267,'Control Catalog'!A$1:C$246,2,FALSE),"")</f>
        <v/>
      </c>
      <c r="E267" s="13"/>
      <c r="F267" s="13" t="str">
        <f>IFERROR(VLOOKUP(M267,Data!BL$2:CF$500,19,FALSE),"")</f>
        <v/>
      </c>
      <c r="G267" s="13"/>
      <c r="M267" t="e">
        <f>CONCATENATE(A267, VLOOKUP(B267,'I Identification'!$A$3:$S$500, 15, FALSE))</f>
        <v>#N/A</v>
      </c>
    </row>
    <row r="268" spans="1:13" ht="14.25" customHeight="1" x14ac:dyDescent="0.25">
      <c r="A268" s="13"/>
      <c r="B268" s="13"/>
      <c r="C268" s="13"/>
      <c r="D268" s="13" t="str">
        <f>IFERROR(VLOOKUP(C268,'Control Catalog'!A$1:C$246,2,FALSE),"")</f>
        <v/>
      </c>
      <c r="E268" s="13"/>
      <c r="F268" s="13" t="str">
        <f>IFERROR(VLOOKUP(M268,Data!BL$2:CF$500,19,FALSE),"")</f>
        <v/>
      </c>
      <c r="G268" s="13"/>
      <c r="M268" t="e">
        <f>CONCATENATE(A268, VLOOKUP(B268,'I Identification'!$A$3:$S$500, 15, FALSE))</f>
        <v>#N/A</v>
      </c>
    </row>
    <row r="269" spans="1:13" ht="14.25" customHeight="1" x14ac:dyDescent="0.25">
      <c r="A269" s="13"/>
      <c r="B269" s="13"/>
      <c r="C269" s="13"/>
      <c r="D269" s="13" t="str">
        <f>IFERROR(VLOOKUP(C269,'Control Catalog'!A$1:C$246,2,FALSE),"")</f>
        <v/>
      </c>
      <c r="E269" s="13"/>
      <c r="F269" s="13" t="str">
        <f>IFERROR(VLOOKUP(M269,Data!BL$2:CF$500,19,FALSE),"")</f>
        <v/>
      </c>
      <c r="G269" s="13"/>
      <c r="M269" t="e">
        <f>CONCATENATE(A269, VLOOKUP(B269,'I Identification'!$A$3:$S$500, 15, FALSE))</f>
        <v>#N/A</v>
      </c>
    </row>
    <row r="270" spans="1:13" ht="14.25" customHeight="1" x14ac:dyDescent="0.25">
      <c r="A270" s="13"/>
      <c r="B270" s="13"/>
      <c r="C270" s="13"/>
      <c r="D270" s="13" t="str">
        <f>IFERROR(VLOOKUP(C270,'Control Catalog'!A$1:C$246,2,FALSE),"")</f>
        <v/>
      </c>
      <c r="E270" s="13"/>
      <c r="F270" s="13" t="str">
        <f>IFERROR(VLOOKUP(M270,Data!BL$2:CF$500,19,FALSE),"")</f>
        <v/>
      </c>
      <c r="G270" s="13"/>
      <c r="M270" t="e">
        <f>CONCATENATE(A270, VLOOKUP(B270,'I Identification'!$A$3:$S$500, 15, FALSE))</f>
        <v>#N/A</v>
      </c>
    </row>
    <row r="271" spans="1:13" ht="14.25" customHeight="1" x14ac:dyDescent="0.25">
      <c r="A271" s="13"/>
      <c r="B271" s="13"/>
      <c r="C271" s="13"/>
      <c r="D271" s="13" t="str">
        <f>IFERROR(VLOOKUP(C271,'Control Catalog'!A$1:C$246,2,FALSE),"")</f>
        <v/>
      </c>
      <c r="E271" s="13"/>
      <c r="F271" s="13" t="str">
        <f>IFERROR(VLOOKUP(M271,Data!BL$2:CF$500,19,FALSE),"")</f>
        <v/>
      </c>
      <c r="G271" s="13"/>
      <c r="M271" t="e">
        <f>CONCATENATE(A271, VLOOKUP(B271,'I Identification'!$A$3:$S$500, 15, FALSE))</f>
        <v>#N/A</v>
      </c>
    </row>
    <row r="272" spans="1:13" ht="14.25" customHeight="1" x14ac:dyDescent="0.25">
      <c r="A272" s="13"/>
      <c r="B272" s="13"/>
      <c r="C272" s="13"/>
      <c r="D272" s="13" t="str">
        <f>IFERROR(VLOOKUP(C272,'Control Catalog'!A$1:C$246,2,FALSE),"")</f>
        <v/>
      </c>
      <c r="E272" s="13"/>
      <c r="F272" s="13" t="str">
        <f>IFERROR(VLOOKUP(M272,Data!BL$2:CF$500,19,FALSE),"")</f>
        <v/>
      </c>
      <c r="G272" s="13"/>
      <c r="M272" t="e">
        <f>CONCATENATE(A272, VLOOKUP(B272,'I Identification'!$A$3:$S$500, 15, FALSE))</f>
        <v>#N/A</v>
      </c>
    </row>
    <row r="273" spans="1:13" ht="14.25" customHeight="1" x14ac:dyDescent="0.25">
      <c r="A273" s="13"/>
      <c r="B273" s="13"/>
      <c r="C273" s="13"/>
      <c r="D273" s="13" t="str">
        <f>IFERROR(VLOOKUP(C273,'Control Catalog'!A$1:C$246,2,FALSE),"")</f>
        <v/>
      </c>
      <c r="E273" s="13"/>
      <c r="F273" s="13" t="str">
        <f>IFERROR(VLOOKUP(M273,Data!BL$2:CF$500,19,FALSE),"")</f>
        <v/>
      </c>
      <c r="G273" s="13"/>
      <c r="M273" t="e">
        <f>CONCATENATE(A273, VLOOKUP(B273,'I Identification'!$A$3:$S$500, 15, FALSE))</f>
        <v>#N/A</v>
      </c>
    </row>
    <row r="274" spans="1:13" ht="14.25" customHeight="1" x14ac:dyDescent="0.25">
      <c r="A274" s="13"/>
      <c r="B274" s="13"/>
      <c r="C274" s="13"/>
      <c r="D274" s="13" t="str">
        <f>IFERROR(VLOOKUP(C274,'Control Catalog'!A$1:C$246,2,FALSE),"")</f>
        <v/>
      </c>
      <c r="E274" s="13"/>
      <c r="F274" s="13" t="str">
        <f>IFERROR(VLOOKUP(M274,Data!BL$2:CF$500,19,FALSE),"")</f>
        <v/>
      </c>
      <c r="G274" s="13"/>
      <c r="M274" t="e">
        <f>CONCATENATE(A274, VLOOKUP(B274,'I Identification'!$A$3:$S$500, 15, FALSE))</f>
        <v>#N/A</v>
      </c>
    </row>
    <row r="275" spans="1:13" ht="14.25" customHeight="1" x14ac:dyDescent="0.25">
      <c r="A275" s="13"/>
      <c r="B275" s="13"/>
      <c r="C275" s="13"/>
      <c r="D275" s="13" t="str">
        <f>IFERROR(VLOOKUP(C275,'Control Catalog'!A$1:C$246,2,FALSE),"")</f>
        <v/>
      </c>
      <c r="E275" s="13"/>
      <c r="F275" s="13" t="str">
        <f>IFERROR(VLOOKUP(M275,Data!BL$2:CF$500,19,FALSE),"")</f>
        <v/>
      </c>
      <c r="G275" s="13"/>
      <c r="M275" t="e">
        <f>CONCATENATE(A275, VLOOKUP(B275,'I Identification'!$A$3:$S$500, 15, FALSE))</f>
        <v>#N/A</v>
      </c>
    </row>
    <row r="276" spans="1:13" ht="14.25" customHeight="1" x14ac:dyDescent="0.25">
      <c r="A276" s="13"/>
      <c r="B276" s="13"/>
      <c r="C276" s="13"/>
      <c r="D276" s="13" t="str">
        <f>IFERROR(VLOOKUP(C276,'Control Catalog'!A$1:C$246,2,FALSE),"")</f>
        <v/>
      </c>
      <c r="E276" s="13"/>
      <c r="F276" s="13" t="str">
        <f>IFERROR(VLOOKUP(M276,Data!BL$2:CF$500,19,FALSE),"")</f>
        <v/>
      </c>
      <c r="G276" s="13"/>
      <c r="M276" t="e">
        <f>CONCATENATE(A276, VLOOKUP(B276,'I Identification'!$A$3:$S$500, 15, FALSE))</f>
        <v>#N/A</v>
      </c>
    </row>
    <row r="277" spans="1:13" ht="14.25" customHeight="1" x14ac:dyDescent="0.25">
      <c r="A277" s="13"/>
      <c r="B277" s="13"/>
      <c r="C277" s="13"/>
      <c r="D277" s="13" t="str">
        <f>IFERROR(VLOOKUP(C277,'Control Catalog'!A$1:C$246,2,FALSE),"")</f>
        <v/>
      </c>
      <c r="E277" s="13"/>
      <c r="F277" s="13" t="str">
        <f>IFERROR(VLOOKUP(M277,Data!BL$2:CF$500,19,FALSE),"")</f>
        <v/>
      </c>
      <c r="G277" s="13"/>
      <c r="M277" t="e">
        <f>CONCATENATE(A277, VLOOKUP(B277,'I Identification'!$A$3:$S$500, 15, FALSE))</f>
        <v>#N/A</v>
      </c>
    </row>
    <row r="278" spans="1:13" ht="14.25" customHeight="1" x14ac:dyDescent="0.25">
      <c r="A278" s="13"/>
      <c r="B278" s="13"/>
      <c r="C278" s="13"/>
      <c r="D278" s="13" t="str">
        <f>IFERROR(VLOOKUP(C278,'Control Catalog'!A$1:C$246,2,FALSE),"")</f>
        <v/>
      </c>
      <c r="E278" s="13"/>
      <c r="F278" s="13" t="str">
        <f>IFERROR(VLOOKUP(M278,Data!BL$2:CF$500,19,FALSE),"")</f>
        <v/>
      </c>
      <c r="G278" s="13"/>
      <c r="M278" t="e">
        <f>CONCATENATE(A278, VLOOKUP(B278,'I Identification'!$A$3:$S$500, 15, FALSE))</f>
        <v>#N/A</v>
      </c>
    </row>
    <row r="279" spans="1:13" ht="14.25" customHeight="1" x14ac:dyDescent="0.25">
      <c r="A279" s="13"/>
      <c r="B279" s="13"/>
      <c r="C279" s="13"/>
      <c r="D279" s="13" t="str">
        <f>IFERROR(VLOOKUP(C279,'Control Catalog'!A$1:C$246,2,FALSE),"")</f>
        <v/>
      </c>
      <c r="E279" s="13"/>
      <c r="F279" s="13" t="str">
        <f>IFERROR(VLOOKUP(M279,Data!BL$2:CF$500,19,FALSE),"")</f>
        <v/>
      </c>
      <c r="G279" s="13"/>
      <c r="M279" t="e">
        <f>CONCATENATE(A279, VLOOKUP(B279,'I Identification'!$A$3:$S$500, 15, FALSE))</f>
        <v>#N/A</v>
      </c>
    </row>
    <row r="280" spans="1:13" ht="14.25" customHeight="1" x14ac:dyDescent="0.25">
      <c r="A280" s="13"/>
      <c r="B280" s="13"/>
      <c r="C280" s="13"/>
      <c r="D280" s="13" t="str">
        <f>IFERROR(VLOOKUP(C280,'Control Catalog'!A$1:C$246,2,FALSE),"")</f>
        <v/>
      </c>
      <c r="E280" s="13"/>
      <c r="F280" s="13" t="str">
        <f>IFERROR(VLOOKUP(M280,Data!BL$2:CF$500,19,FALSE),"")</f>
        <v/>
      </c>
      <c r="G280" s="13"/>
      <c r="M280" t="e">
        <f>CONCATENATE(A280, VLOOKUP(B280,'I Identification'!$A$3:$S$500, 15, FALSE))</f>
        <v>#N/A</v>
      </c>
    </row>
    <row r="281" spans="1:13" ht="14.25" customHeight="1" x14ac:dyDescent="0.25">
      <c r="A281" s="13"/>
      <c r="B281" s="13"/>
      <c r="C281" s="13"/>
      <c r="D281" s="13" t="str">
        <f>IFERROR(VLOOKUP(C281,'Control Catalog'!A$1:C$246,2,FALSE),"")</f>
        <v/>
      </c>
      <c r="E281" s="13"/>
      <c r="F281" s="13" t="str">
        <f>IFERROR(VLOOKUP(M281,Data!BL$2:CF$500,19,FALSE),"")</f>
        <v/>
      </c>
      <c r="G281" s="13"/>
      <c r="M281" t="e">
        <f>CONCATENATE(A281, VLOOKUP(B281,'I Identification'!$A$3:$S$500, 15, FALSE))</f>
        <v>#N/A</v>
      </c>
    </row>
    <row r="282" spans="1:13" ht="14.25" customHeight="1" x14ac:dyDescent="0.25">
      <c r="A282" s="13"/>
      <c r="B282" s="13"/>
      <c r="C282" s="13"/>
      <c r="D282" s="13" t="str">
        <f>IFERROR(VLOOKUP(C282,'Control Catalog'!A$1:C$246,2,FALSE),"")</f>
        <v/>
      </c>
      <c r="E282" s="13"/>
      <c r="F282" s="13" t="str">
        <f>IFERROR(VLOOKUP(M282,Data!BL$2:CF$500,19,FALSE),"")</f>
        <v/>
      </c>
      <c r="G282" s="13"/>
      <c r="M282" t="e">
        <f>CONCATENATE(A282, VLOOKUP(B282,'I Identification'!$A$3:$S$500, 15, FALSE))</f>
        <v>#N/A</v>
      </c>
    </row>
    <row r="283" spans="1:13" ht="14.25" customHeight="1" x14ac:dyDescent="0.25">
      <c r="A283" s="13"/>
      <c r="B283" s="13"/>
      <c r="C283" s="13"/>
      <c r="D283" s="13" t="str">
        <f>IFERROR(VLOOKUP(C283,'Control Catalog'!A$1:C$246,2,FALSE),"")</f>
        <v/>
      </c>
      <c r="E283" s="13"/>
      <c r="F283" s="13" t="str">
        <f>IFERROR(VLOOKUP(M283,Data!BL$2:CF$500,19,FALSE),"")</f>
        <v/>
      </c>
      <c r="G283" s="13"/>
      <c r="M283" t="e">
        <f>CONCATENATE(A283, VLOOKUP(B283,'I Identification'!$A$3:$S$500, 15, FALSE))</f>
        <v>#N/A</v>
      </c>
    </row>
    <row r="284" spans="1:13" ht="14.25" customHeight="1" x14ac:dyDescent="0.25">
      <c r="A284" s="13"/>
      <c r="B284" s="13"/>
      <c r="C284" s="13"/>
      <c r="D284" s="13" t="str">
        <f>IFERROR(VLOOKUP(C284,'Control Catalog'!A$1:C$246,2,FALSE),"")</f>
        <v/>
      </c>
      <c r="E284" s="13"/>
      <c r="F284" s="13" t="str">
        <f>IFERROR(VLOOKUP(M284,Data!BL$2:CF$500,19,FALSE),"")</f>
        <v/>
      </c>
      <c r="G284" s="13"/>
      <c r="M284" t="e">
        <f>CONCATENATE(A284, VLOOKUP(B284,'I Identification'!$A$3:$S$500, 15, FALSE))</f>
        <v>#N/A</v>
      </c>
    </row>
    <row r="285" spans="1:13" ht="14.25" customHeight="1" x14ac:dyDescent="0.25">
      <c r="A285" s="13"/>
      <c r="B285" s="13"/>
      <c r="C285" s="13"/>
      <c r="D285" s="13" t="str">
        <f>IFERROR(VLOOKUP(C285,'Control Catalog'!A$1:C$246,2,FALSE),"")</f>
        <v/>
      </c>
      <c r="E285" s="13"/>
      <c r="F285" s="13" t="str">
        <f>IFERROR(VLOOKUP(M285,Data!BL$2:CF$500,19,FALSE),"")</f>
        <v/>
      </c>
      <c r="G285" s="13"/>
      <c r="M285" t="e">
        <f>CONCATENATE(A285, VLOOKUP(B285,'I Identification'!$A$3:$S$500, 15, FALSE))</f>
        <v>#N/A</v>
      </c>
    </row>
    <row r="286" spans="1:13" ht="14.25" customHeight="1" x14ac:dyDescent="0.25">
      <c r="A286" s="13"/>
      <c r="B286" s="13"/>
      <c r="C286" s="13"/>
      <c r="D286" s="13" t="str">
        <f>IFERROR(VLOOKUP(C286,'Control Catalog'!A$1:C$246,2,FALSE),"")</f>
        <v/>
      </c>
      <c r="E286" s="13"/>
      <c r="F286" s="13" t="str">
        <f>IFERROR(VLOOKUP(M286,Data!BL$2:CF$500,19,FALSE),"")</f>
        <v/>
      </c>
      <c r="G286" s="13"/>
      <c r="M286" t="e">
        <f>CONCATENATE(A286, VLOOKUP(B286,'I Identification'!$A$3:$S$500, 15, FALSE))</f>
        <v>#N/A</v>
      </c>
    </row>
    <row r="287" spans="1:13" ht="14.25" customHeight="1" x14ac:dyDescent="0.25">
      <c r="A287" s="13"/>
      <c r="B287" s="13"/>
      <c r="C287" s="13"/>
      <c r="D287" s="13" t="str">
        <f>IFERROR(VLOOKUP(C287,'Control Catalog'!A$1:C$246,2,FALSE),"")</f>
        <v/>
      </c>
      <c r="E287" s="13"/>
      <c r="F287" s="13" t="str">
        <f>IFERROR(VLOOKUP(M287,Data!BL$2:CF$500,19,FALSE),"")</f>
        <v/>
      </c>
      <c r="G287" s="13"/>
      <c r="M287" t="e">
        <f>CONCATENATE(A287, VLOOKUP(B287,'I Identification'!$A$3:$S$500, 15, FALSE))</f>
        <v>#N/A</v>
      </c>
    </row>
    <row r="288" spans="1:13" ht="14.25" customHeight="1" x14ac:dyDescent="0.25">
      <c r="A288" s="13"/>
      <c r="B288" s="13"/>
      <c r="C288" s="13"/>
      <c r="D288" s="13" t="str">
        <f>IFERROR(VLOOKUP(C288,'Control Catalog'!A$1:C$246,2,FALSE),"")</f>
        <v/>
      </c>
      <c r="E288" s="13"/>
      <c r="F288" s="13" t="str">
        <f>IFERROR(VLOOKUP(M288,Data!BL$2:CF$500,19,FALSE),"")</f>
        <v/>
      </c>
      <c r="G288" s="13"/>
      <c r="M288" t="e">
        <f>CONCATENATE(A288, VLOOKUP(B288,'I Identification'!$A$3:$S$500, 15, FALSE))</f>
        <v>#N/A</v>
      </c>
    </row>
    <row r="289" spans="1:13" ht="14.25" customHeight="1" x14ac:dyDescent="0.25">
      <c r="A289" s="13"/>
      <c r="B289" s="13"/>
      <c r="C289" s="13"/>
      <c r="D289" s="13" t="str">
        <f>IFERROR(VLOOKUP(C289,'Control Catalog'!A$1:C$246,2,FALSE),"")</f>
        <v/>
      </c>
      <c r="E289" s="13"/>
      <c r="F289" s="13" t="str">
        <f>IFERROR(VLOOKUP(M289,Data!BL$2:CF$500,19,FALSE),"")</f>
        <v/>
      </c>
      <c r="G289" s="13"/>
      <c r="M289" t="e">
        <f>CONCATENATE(A289, VLOOKUP(B289,'I Identification'!$A$3:$S$500, 15, FALSE))</f>
        <v>#N/A</v>
      </c>
    </row>
    <row r="290" spans="1:13" ht="14.25" customHeight="1" x14ac:dyDescent="0.25">
      <c r="A290" s="13"/>
      <c r="B290" s="13"/>
      <c r="C290" s="13"/>
      <c r="D290" s="13" t="str">
        <f>IFERROR(VLOOKUP(C290,'Control Catalog'!A$1:C$246,2,FALSE),"")</f>
        <v/>
      </c>
      <c r="E290" s="13"/>
      <c r="F290" s="13" t="str">
        <f>IFERROR(VLOOKUP(M290,Data!BL$2:CF$500,19,FALSE),"")</f>
        <v/>
      </c>
      <c r="G290" s="13"/>
      <c r="M290" t="e">
        <f>CONCATENATE(A290, VLOOKUP(B290,'I Identification'!$A$3:$S$500, 15, FALSE))</f>
        <v>#N/A</v>
      </c>
    </row>
    <row r="291" spans="1:13" ht="14.25" customHeight="1" x14ac:dyDescent="0.25">
      <c r="A291" s="13"/>
      <c r="B291" s="13"/>
      <c r="C291" s="13"/>
      <c r="D291" s="13" t="str">
        <f>IFERROR(VLOOKUP(C291,'Control Catalog'!A$1:C$246,2,FALSE),"")</f>
        <v/>
      </c>
      <c r="E291" s="13"/>
      <c r="F291" s="13" t="str">
        <f>IFERROR(VLOOKUP(M291,Data!BL$2:CF$500,19,FALSE),"")</f>
        <v/>
      </c>
      <c r="G291" s="13"/>
      <c r="M291" t="e">
        <f>CONCATENATE(A291, VLOOKUP(B291,'I Identification'!$A$3:$S$500, 15, FALSE))</f>
        <v>#N/A</v>
      </c>
    </row>
    <row r="292" spans="1:13" ht="14.25" customHeight="1" x14ac:dyDescent="0.25">
      <c r="A292" s="13"/>
      <c r="B292" s="13"/>
      <c r="C292" s="13"/>
      <c r="D292" s="13" t="str">
        <f>IFERROR(VLOOKUP(C292,'Control Catalog'!A$1:C$246,2,FALSE),"")</f>
        <v/>
      </c>
      <c r="E292" s="13"/>
      <c r="F292" s="13" t="str">
        <f>IFERROR(VLOOKUP(M292,Data!BL$2:CF$500,19,FALSE),"")</f>
        <v/>
      </c>
      <c r="G292" s="13"/>
      <c r="M292" t="e">
        <f>CONCATENATE(A292, VLOOKUP(B292,'I Identification'!$A$3:$S$500, 15, FALSE))</f>
        <v>#N/A</v>
      </c>
    </row>
    <row r="293" spans="1:13" ht="14.25" customHeight="1" x14ac:dyDescent="0.25">
      <c r="A293" s="13"/>
      <c r="B293" s="13"/>
      <c r="C293" s="13"/>
      <c r="D293" s="13" t="str">
        <f>IFERROR(VLOOKUP(C293,'Control Catalog'!A$1:C$246,2,FALSE),"")</f>
        <v/>
      </c>
      <c r="E293" s="13"/>
      <c r="F293" s="13" t="str">
        <f>IFERROR(VLOOKUP(M293,Data!BL$2:CF$500,19,FALSE),"")</f>
        <v/>
      </c>
      <c r="G293" s="13"/>
      <c r="M293" t="e">
        <f>CONCATENATE(A293, VLOOKUP(B293,'I Identification'!$A$3:$S$500, 15, FALSE))</f>
        <v>#N/A</v>
      </c>
    </row>
    <row r="294" spans="1:13" ht="14.25" customHeight="1" x14ac:dyDescent="0.25">
      <c r="A294" s="13"/>
      <c r="B294" s="13"/>
      <c r="C294" s="13"/>
      <c r="D294" s="13" t="str">
        <f>IFERROR(VLOOKUP(C294,'Control Catalog'!A$1:C$246,2,FALSE),"")</f>
        <v/>
      </c>
      <c r="E294" s="13"/>
      <c r="F294" s="13" t="str">
        <f>IFERROR(VLOOKUP(M294,Data!BL$2:CF$500,19,FALSE),"")</f>
        <v/>
      </c>
      <c r="G294" s="13"/>
      <c r="M294" t="e">
        <f>CONCATENATE(A294, VLOOKUP(B294,'I Identification'!$A$3:$S$500, 15, FALSE))</f>
        <v>#N/A</v>
      </c>
    </row>
    <row r="295" spans="1:13" ht="14.25" customHeight="1" x14ac:dyDescent="0.25">
      <c r="A295" s="13"/>
      <c r="B295" s="13"/>
      <c r="C295" s="13"/>
      <c r="D295" s="13" t="str">
        <f>IFERROR(VLOOKUP(C295,'Control Catalog'!A$1:C$246,2,FALSE),"")</f>
        <v/>
      </c>
      <c r="E295" s="13"/>
      <c r="F295" s="13" t="str">
        <f>IFERROR(VLOOKUP(M295,Data!BL$2:CF$500,19,FALSE),"")</f>
        <v/>
      </c>
      <c r="G295" s="13"/>
      <c r="M295" t="e">
        <f>CONCATENATE(A295, VLOOKUP(B295,'I Identification'!$A$3:$S$500, 15, FALSE))</f>
        <v>#N/A</v>
      </c>
    </row>
    <row r="296" spans="1:13" ht="14.25" customHeight="1" x14ac:dyDescent="0.25">
      <c r="A296" s="13"/>
      <c r="B296" s="13"/>
      <c r="C296" s="13"/>
      <c r="D296" s="13" t="str">
        <f>IFERROR(VLOOKUP(C296,'Control Catalog'!A$1:C$246,2,FALSE),"")</f>
        <v/>
      </c>
      <c r="E296" s="13"/>
      <c r="F296" s="13" t="str">
        <f>IFERROR(VLOOKUP(M296,Data!BL$2:CF$500,19,FALSE),"")</f>
        <v/>
      </c>
      <c r="G296" s="13"/>
      <c r="M296" t="e">
        <f>CONCATENATE(A296, VLOOKUP(B296,'I Identification'!$A$3:$S$500, 15, FALSE))</f>
        <v>#N/A</v>
      </c>
    </row>
    <row r="297" spans="1:13" ht="14.25" customHeight="1" x14ac:dyDescent="0.25">
      <c r="A297" s="13"/>
      <c r="B297" s="13"/>
      <c r="C297" s="13"/>
      <c r="D297" s="13" t="str">
        <f>IFERROR(VLOOKUP(C297,'Control Catalog'!A$1:C$246,2,FALSE),"")</f>
        <v/>
      </c>
      <c r="E297" s="13"/>
      <c r="F297" s="13" t="str">
        <f>IFERROR(VLOOKUP(M297,Data!BL$2:CF$500,19,FALSE),"")</f>
        <v/>
      </c>
      <c r="G297" s="13"/>
      <c r="M297" t="e">
        <f>CONCATENATE(A297, VLOOKUP(B297,'I Identification'!$A$3:$S$500, 15, FALSE))</f>
        <v>#N/A</v>
      </c>
    </row>
    <row r="298" spans="1:13" ht="14.25" customHeight="1" x14ac:dyDescent="0.25">
      <c r="A298" s="13"/>
      <c r="B298" s="13"/>
      <c r="C298" s="13"/>
      <c r="D298" s="13" t="str">
        <f>IFERROR(VLOOKUP(C298,'Control Catalog'!A$1:C$246,2,FALSE),"")</f>
        <v/>
      </c>
      <c r="E298" s="13"/>
      <c r="F298" s="13" t="str">
        <f>IFERROR(VLOOKUP(M298,Data!BL$2:CF$500,19,FALSE),"")</f>
        <v/>
      </c>
      <c r="G298" s="13"/>
      <c r="M298" t="e">
        <f>CONCATENATE(A298, VLOOKUP(B298,'I Identification'!$A$3:$S$500, 15, FALSE))</f>
        <v>#N/A</v>
      </c>
    </row>
    <row r="299" spans="1:13" ht="14.25" customHeight="1" x14ac:dyDescent="0.25">
      <c r="A299" s="13"/>
      <c r="B299" s="13"/>
      <c r="C299" s="13"/>
      <c r="D299" s="13" t="str">
        <f>IFERROR(VLOOKUP(C299,'Control Catalog'!A$1:C$246,2,FALSE),"")</f>
        <v/>
      </c>
      <c r="E299" s="13"/>
      <c r="F299" s="13" t="str">
        <f>IFERROR(VLOOKUP(M299,Data!BL$2:CF$500,19,FALSE),"")</f>
        <v/>
      </c>
      <c r="G299" s="13"/>
      <c r="M299" t="e">
        <f>CONCATENATE(A299, VLOOKUP(B299,'I Identification'!$A$3:$S$500, 15, FALSE))</f>
        <v>#N/A</v>
      </c>
    </row>
    <row r="300" spans="1:13" ht="14.25" customHeight="1" x14ac:dyDescent="0.25">
      <c r="A300" s="13"/>
      <c r="B300" s="13"/>
      <c r="C300" s="13"/>
      <c r="D300" s="13" t="str">
        <f>IFERROR(VLOOKUP(C300,'Control Catalog'!A$1:C$246,2,FALSE),"")</f>
        <v/>
      </c>
      <c r="E300" s="13"/>
      <c r="F300" s="13" t="str">
        <f>IFERROR(VLOOKUP(M300,Data!BL$2:CF$500,19,FALSE),"")</f>
        <v/>
      </c>
      <c r="G300" s="13"/>
      <c r="M300" t="e">
        <f>CONCATENATE(A300, VLOOKUP(B300,'I Identification'!$A$3:$S$500, 15, FALSE))</f>
        <v>#N/A</v>
      </c>
    </row>
    <row r="301" spans="1:13" ht="14.25" customHeight="1" x14ac:dyDescent="0.25">
      <c r="A301" s="13"/>
      <c r="B301" s="13"/>
      <c r="C301" s="13"/>
      <c r="D301" s="13" t="str">
        <f>IFERROR(VLOOKUP(C301,'Control Catalog'!A$1:C$246,2,FALSE),"")</f>
        <v/>
      </c>
      <c r="E301" s="13"/>
      <c r="F301" s="13" t="str">
        <f>IFERROR(VLOOKUP(M301,Data!BL$2:CF$500,19,FALSE),"")</f>
        <v/>
      </c>
      <c r="G301" s="13"/>
      <c r="M301" t="e">
        <f>CONCATENATE(A301, VLOOKUP(B301,'I Identification'!$A$3:$S$500, 15, FALSE))</f>
        <v>#N/A</v>
      </c>
    </row>
    <row r="302" spans="1:13" ht="14.25" customHeight="1" x14ac:dyDescent="0.25">
      <c r="A302" s="13"/>
      <c r="B302" s="13"/>
      <c r="C302" s="13"/>
      <c r="D302" s="13" t="str">
        <f>IFERROR(VLOOKUP(C302,'Control Catalog'!A$1:C$246,2,FALSE),"")</f>
        <v/>
      </c>
      <c r="E302" s="13"/>
      <c r="F302" s="13" t="str">
        <f>IFERROR(VLOOKUP(M302,Data!BL$2:CF$500,19,FALSE),"")</f>
        <v/>
      </c>
      <c r="G302" s="13"/>
      <c r="M302" t="e">
        <f>CONCATENATE(A302, VLOOKUP(B302,'I Identification'!$A$3:$S$500, 15, FALSE))</f>
        <v>#N/A</v>
      </c>
    </row>
    <row r="303" spans="1:13" ht="14.25" customHeight="1" x14ac:dyDescent="0.25">
      <c r="A303" s="13"/>
      <c r="B303" s="13"/>
      <c r="C303" s="13"/>
      <c r="D303" s="13" t="str">
        <f>IFERROR(VLOOKUP(C303,'Control Catalog'!A$1:C$246,2,FALSE),"")</f>
        <v/>
      </c>
      <c r="E303" s="13"/>
      <c r="F303" s="13" t="str">
        <f>IFERROR(VLOOKUP(M303,Data!BL$2:CF$500,19,FALSE),"")</f>
        <v/>
      </c>
      <c r="G303" s="13"/>
      <c r="M303" t="e">
        <f>CONCATENATE(A303, VLOOKUP(B303,'I Identification'!$A$3:$S$500, 15, FALSE))</f>
        <v>#N/A</v>
      </c>
    </row>
    <row r="304" spans="1:13" ht="14.25" customHeight="1" x14ac:dyDescent="0.25">
      <c r="A304" s="13"/>
      <c r="B304" s="13"/>
      <c r="C304" s="13"/>
      <c r="D304" s="13" t="str">
        <f>IFERROR(VLOOKUP(C304,'Control Catalog'!A$1:C$246,2,FALSE),"")</f>
        <v/>
      </c>
      <c r="E304" s="13"/>
      <c r="F304" s="13" t="str">
        <f>IFERROR(VLOOKUP(M304,Data!BL$2:CF$500,19,FALSE),"")</f>
        <v/>
      </c>
      <c r="G304" s="13"/>
      <c r="M304" t="e">
        <f>CONCATENATE(A304, VLOOKUP(B304,'I Identification'!$A$3:$S$500, 15, FALSE))</f>
        <v>#N/A</v>
      </c>
    </row>
    <row r="305" spans="1:13" ht="14.25" customHeight="1" x14ac:dyDescent="0.25">
      <c r="A305" s="13"/>
      <c r="B305" s="13"/>
      <c r="C305" s="13"/>
      <c r="D305" s="13" t="str">
        <f>IFERROR(VLOOKUP(C305,'Control Catalog'!A$1:C$246,2,FALSE),"")</f>
        <v/>
      </c>
      <c r="E305" s="13"/>
      <c r="F305" s="13" t="str">
        <f>IFERROR(VLOOKUP(M305,Data!BL$2:CF$500,19,FALSE),"")</f>
        <v/>
      </c>
      <c r="G305" s="13"/>
      <c r="M305" t="e">
        <f>CONCATENATE(A305, VLOOKUP(B305,'I Identification'!$A$3:$S$500, 15, FALSE))</f>
        <v>#N/A</v>
      </c>
    </row>
    <row r="306" spans="1:13" ht="14.25" customHeight="1" x14ac:dyDescent="0.25">
      <c r="A306" s="13"/>
      <c r="B306" s="13"/>
      <c r="C306" s="13"/>
      <c r="D306" s="13" t="str">
        <f>IFERROR(VLOOKUP(C306,'Control Catalog'!A$1:C$246,2,FALSE),"")</f>
        <v/>
      </c>
      <c r="E306" s="13"/>
      <c r="F306" s="13" t="str">
        <f>IFERROR(VLOOKUP(M306,Data!BL$2:CF$500,19,FALSE),"")</f>
        <v/>
      </c>
      <c r="G306" s="13"/>
      <c r="M306" t="e">
        <f>CONCATENATE(A306, VLOOKUP(B306,'I Identification'!$A$3:$S$500, 15, FALSE))</f>
        <v>#N/A</v>
      </c>
    </row>
    <row r="307" spans="1:13" ht="14.25" customHeight="1" x14ac:dyDescent="0.25">
      <c r="A307" s="13"/>
      <c r="B307" s="13"/>
      <c r="C307" s="13"/>
      <c r="D307" s="13" t="str">
        <f>IFERROR(VLOOKUP(C307,'Control Catalog'!A$1:C$246,2,FALSE),"")</f>
        <v/>
      </c>
      <c r="E307" s="13"/>
      <c r="F307" s="13" t="str">
        <f>IFERROR(VLOOKUP(M307,Data!BL$2:CF$500,19,FALSE),"")</f>
        <v/>
      </c>
      <c r="G307" s="13"/>
      <c r="M307" t="e">
        <f>CONCATENATE(A307, VLOOKUP(B307,'I Identification'!$A$3:$S$500, 15, FALSE))</f>
        <v>#N/A</v>
      </c>
    </row>
    <row r="308" spans="1:13" ht="14.25" customHeight="1" x14ac:dyDescent="0.25">
      <c r="A308" s="13"/>
      <c r="B308" s="13"/>
      <c r="C308" s="13"/>
      <c r="D308" s="13" t="str">
        <f>IFERROR(VLOOKUP(C308,'Control Catalog'!A$1:C$246,2,FALSE),"")</f>
        <v/>
      </c>
      <c r="E308" s="13"/>
      <c r="F308" s="13" t="str">
        <f>IFERROR(VLOOKUP(M308,Data!BL$2:CF$500,19,FALSE),"")</f>
        <v/>
      </c>
      <c r="G308" s="13"/>
      <c r="M308" t="e">
        <f>CONCATENATE(A308, VLOOKUP(B308,'I Identification'!$A$3:$S$500, 15, FALSE))</f>
        <v>#N/A</v>
      </c>
    </row>
    <row r="309" spans="1:13" ht="14.25" customHeight="1" x14ac:dyDescent="0.25">
      <c r="A309" s="13"/>
      <c r="B309" s="13"/>
      <c r="C309" s="13"/>
      <c r="D309" s="13" t="str">
        <f>IFERROR(VLOOKUP(C309,'Control Catalog'!A$1:C$246,2,FALSE),"")</f>
        <v/>
      </c>
      <c r="E309" s="13"/>
      <c r="F309" s="13" t="str">
        <f>IFERROR(VLOOKUP(M309,Data!BL$2:CF$500,19,FALSE),"")</f>
        <v/>
      </c>
      <c r="G309" s="13"/>
      <c r="M309" t="e">
        <f>CONCATENATE(A309, VLOOKUP(B309,'I Identification'!$A$3:$S$500, 15, FALSE))</f>
        <v>#N/A</v>
      </c>
    </row>
    <row r="310" spans="1:13" ht="14.25" customHeight="1" x14ac:dyDescent="0.25">
      <c r="A310" s="13"/>
      <c r="B310" s="13"/>
      <c r="C310" s="13"/>
      <c r="D310" s="13" t="str">
        <f>IFERROR(VLOOKUP(C310,'Control Catalog'!A$1:C$246,2,FALSE),"")</f>
        <v/>
      </c>
      <c r="E310" s="13"/>
      <c r="F310" s="13" t="str">
        <f>IFERROR(VLOOKUP(M310,Data!BL$2:CF$500,19,FALSE),"")</f>
        <v/>
      </c>
      <c r="G310" s="13"/>
      <c r="M310" t="e">
        <f>CONCATENATE(A310, VLOOKUP(B310,'I Identification'!$A$3:$S$500, 15, FALSE))</f>
        <v>#N/A</v>
      </c>
    </row>
    <row r="311" spans="1:13" ht="14.25" customHeight="1" x14ac:dyDescent="0.25">
      <c r="A311" s="13"/>
      <c r="B311" s="13"/>
      <c r="C311" s="13"/>
      <c r="D311" s="13" t="str">
        <f>IFERROR(VLOOKUP(C311,'Control Catalog'!A$1:C$246,2,FALSE),"")</f>
        <v/>
      </c>
      <c r="E311" s="13"/>
      <c r="F311" s="13" t="str">
        <f>IFERROR(VLOOKUP(M311,Data!BL$2:CF$500,19,FALSE),"")</f>
        <v/>
      </c>
      <c r="G311" s="13"/>
      <c r="M311" t="e">
        <f>CONCATENATE(A311, VLOOKUP(B311,'I Identification'!$A$3:$S$500, 15, FALSE))</f>
        <v>#N/A</v>
      </c>
    </row>
    <row r="312" spans="1:13" ht="14.25" customHeight="1" x14ac:dyDescent="0.25">
      <c r="A312" s="13"/>
      <c r="B312" s="13"/>
      <c r="C312" s="13"/>
      <c r="D312" s="13" t="str">
        <f>IFERROR(VLOOKUP(C312,'Control Catalog'!A$1:C$246,2,FALSE),"")</f>
        <v/>
      </c>
      <c r="E312" s="13"/>
      <c r="F312" s="13" t="str">
        <f>IFERROR(VLOOKUP(M312,Data!BL$2:CF$500,19,FALSE),"")</f>
        <v/>
      </c>
      <c r="G312" s="13"/>
      <c r="M312" t="e">
        <f>CONCATENATE(A312, VLOOKUP(B312,'I Identification'!$A$3:$S$500, 15, FALSE))</f>
        <v>#N/A</v>
      </c>
    </row>
    <row r="313" spans="1:13" ht="14.25" customHeight="1" x14ac:dyDescent="0.25">
      <c r="A313" s="13"/>
      <c r="B313" s="13"/>
      <c r="C313" s="13"/>
      <c r="D313" s="13" t="str">
        <f>IFERROR(VLOOKUP(C313,'Control Catalog'!A$1:C$246,2,FALSE),"")</f>
        <v/>
      </c>
      <c r="E313" s="13"/>
      <c r="F313" s="13" t="str">
        <f>IFERROR(VLOOKUP(M313,Data!BL$2:CF$500,19,FALSE),"")</f>
        <v/>
      </c>
      <c r="G313" s="13"/>
      <c r="M313" t="e">
        <f>CONCATENATE(A313, VLOOKUP(B313,'I Identification'!$A$3:$S$500, 15, FALSE))</f>
        <v>#N/A</v>
      </c>
    </row>
    <row r="314" spans="1:13" ht="14.25" customHeight="1" x14ac:dyDescent="0.25">
      <c r="A314" s="13"/>
      <c r="B314" s="13"/>
      <c r="C314" s="13"/>
      <c r="D314" s="13" t="str">
        <f>IFERROR(VLOOKUP(C314,'Control Catalog'!A$1:C$246,2,FALSE),"")</f>
        <v/>
      </c>
      <c r="E314" s="13"/>
      <c r="F314" s="13" t="str">
        <f>IFERROR(VLOOKUP(M314,Data!BL$2:CF$500,19,FALSE),"")</f>
        <v/>
      </c>
      <c r="G314" s="13"/>
      <c r="M314" t="e">
        <f>CONCATENATE(A314, VLOOKUP(B314,'I Identification'!$A$3:$S$500, 15, FALSE))</f>
        <v>#N/A</v>
      </c>
    </row>
    <row r="315" spans="1:13" ht="14.25" customHeight="1" x14ac:dyDescent="0.25">
      <c r="A315" s="13"/>
      <c r="B315" s="13"/>
      <c r="C315" s="13"/>
      <c r="D315" s="13" t="str">
        <f>IFERROR(VLOOKUP(C315,'Control Catalog'!A$1:C$246,2,FALSE),"")</f>
        <v/>
      </c>
      <c r="E315" s="13"/>
      <c r="F315" s="13" t="str">
        <f>IFERROR(VLOOKUP(M315,Data!BL$2:CF$500,19,FALSE),"")</f>
        <v/>
      </c>
      <c r="G315" s="13"/>
      <c r="M315" t="e">
        <f>CONCATENATE(A315, VLOOKUP(B315,'I Identification'!$A$3:$S$500, 15, FALSE))</f>
        <v>#N/A</v>
      </c>
    </row>
    <row r="316" spans="1:13" ht="14.25" customHeight="1" x14ac:dyDescent="0.25">
      <c r="A316" s="13"/>
      <c r="B316" s="13"/>
      <c r="C316" s="13"/>
      <c r="D316" s="13" t="str">
        <f>IFERROR(VLOOKUP(C316,'Control Catalog'!A$1:C$246,2,FALSE),"")</f>
        <v/>
      </c>
      <c r="E316" s="13"/>
      <c r="F316" s="13" t="str">
        <f>IFERROR(VLOOKUP(M316,Data!BL$2:CF$500,19,FALSE),"")</f>
        <v/>
      </c>
      <c r="G316" s="13"/>
      <c r="M316" t="e">
        <f>CONCATENATE(A316, VLOOKUP(B316,'I Identification'!$A$3:$S$500, 15, FALSE))</f>
        <v>#N/A</v>
      </c>
    </row>
    <row r="317" spans="1:13" ht="14.25" customHeight="1" x14ac:dyDescent="0.25">
      <c r="A317" s="13"/>
      <c r="B317" s="13"/>
      <c r="C317" s="13"/>
      <c r="D317" s="13" t="str">
        <f>IFERROR(VLOOKUP(C317,'Control Catalog'!A$1:C$246,2,FALSE),"")</f>
        <v/>
      </c>
      <c r="E317" s="13"/>
      <c r="F317" s="13" t="str">
        <f>IFERROR(VLOOKUP(M317,Data!BL$2:CF$500,19,FALSE),"")</f>
        <v/>
      </c>
      <c r="G317" s="13"/>
      <c r="M317" t="e">
        <f>CONCATENATE(A317, VLOOKUP(B317,'I Identification'!$A$3:$S$500, 15, FALSE))</f>
        <v>#N/A</v>
      </c>
    </row>
    <row r="318" spans="1:13" ht="14.25" customHeight="1" x14ac:dyDescent="0.25">
      <c r="A318" s="13"/>
      <c r="B318" s="13"/>
      <c r="C318" s="13"/>
      <c r="D318" s="13" t="str">
        <f>IFERROR(VLOOKUP(C318,'Control Catalog'!A$1:C$246,2,FALSE),"")</f>
        <v/>
      </c>
      <c r="E318" s="13"/>
      <c r="F318" s="13" t="str">
        <f>IFERROR(VLOOKUP(M318,Data!BL$2:CF$500,19,FALSE),"")</f>
        <v/>
      </c>
      <c r="G318" s="13"/>
      <c r="M318" t="e">
        <f>CONCATENATE(A318, VLOOKUP(B318,'I Identification'!$A$3:$S$500, 15, FALSE))</f>
        <v>#N/A</v>
      </c>
    </row>
    <row r="319" spans="1:13" ht="14.25" customHeight="1" x14ac:dyDescent="0.25">
      <c r="A319" s="13"/>
      <c r="B319" s="13"/>
      <c r="C319" s="13"/>
      <c r="D319" s="13" t="str">
        <f>IFERROR(VLOOKUP(C319,'Control Catalog'!A$1:C$246,2,FALSE),"")</f>
        <v/>
      </c>
      <c r="E319" s="13"/>
      <c r="F319" s="13" t="str">
        <f>IFERROR(VLOOKUP(M319,Data!BL$2:CF$500,19,FALSE),"")</f>
        <v/>
      </c>
      <c r="G319" s="13"/>
      <c r="M319" t="e">
        <f>CONCATENATE(A319, VLOOKUP(B319,'I Identification'!$A$3:$S$500, 15, FALSE))</f>
        <v>#N/A</v>
      </c>
    </row>
    <row r="320" spans="1:13" ht="14.25" customHeight="1" x14ac:dyDescent="0.25">
      <c r="A320" s="13"/>
      <c r="B320" s="13"/>
      <c r="C320" s="13"/>
      <c r="D320" s="13" t="str">
        <f>IFERROR(VLOOKUP(C320,'Control Catalog'!A$1:C$246,2,FALSE),"")</f>
        <v/>
      </c>
      <c r="E320" s="13"/>
      <c r="F320" s="13" t="str">
        <f>IFERROR(VLOOKUP(M320,Data!BL$2:CF$500,19,FALSE),"")</f>
        <v/>
      </c>
      <c r="G320" s="13"/>
      <c r="M320" t="e">
        <f>CONCATENATE(A320, VLOOKUP(B320,'I Identification'!$A$3:$S$500, 15, FALSE))</f>
        <v>#N/A</v>
      </c>
    </row>
    <row r="321" spans="1:13" ht="14.25" customHeight="1" x14ac:dyDescent="0.25">
      <c r="A321" s="13"/>
      <c r="B321" s="13"/>
      <c r="C321" s="13"/>
      <c r="D321" s="13" t="str">
        <f>IFERROR(VLOOKUP(C321,'Control Catalog'!A$1:C$246,2,FALSE),"")</f>
        <v/>
      </c>
      <c r="E321" s="13"/>
      <c r="F321" s="13" t="str">
        <f>IFERROR(VLOOKUP(M321,Data!BL$2:CF$500,19,FALSE),"")</f>
        <v/>
      </c>
      <c r="G321" s="13"/>
      <c r="M321" t="e">
        <f>CONCATENATE(A321, VLOOKUP(B321,'I Identification'!$A$3:$S$500, 15, FALSE))</f>
        <v>#N/A</v>
      </c>
    </row>
    <row r="322" spans="1:13" ht="14.25" customHeight="1" x14ac:dyDescent="0.25">
      <c r="A322" s="13"/>
      <c r="B322" s="13"/>
      <c r="C322" s="13"/>
      <c r="D322" s="13" t="str">
        <f>IFERROR(VLOOKUP(C322,'Control Catalog'!A$1:C$246,2,FALSE),"")</f>
        <v/>
      </c>
      <c r="E322" s="13"/>
      <c r="F322" s="13" t="str">
        <f>IFERROR(VLOOKUP(M322,Data!BL$2:CF$500,19,FALSE),"")</f>
        <v/>
      </c>
      <c r="G322" s="13"/>
      <c r="M322" t="e">
        <f>CONCATENATE(A322, VLOOKUP(B322,'I Identification'!$A$3:$S$500, 15, FALSE))</f>
        <v>#N/A</v>
      </c>
    </row>
    <row r="323" spans="1:13" ht="14.25" customHeight="1" x14ac:dyDescent="0.25">
      <c r="A323" s="13"/>
      <c r="B323" s="13"/>
      <c r="C323" s="13"/>
      <c r="D323" s="13" t="str">
        <f>IFERROR(VLOOKUP(C323,'Control Catalog'!A$1:C$246,2,FALSE),"")</f>
        <v/>
      </c>
      <c r="E323" s="13"/>
      <c r="F323" s="13" t="str">
        <f>IFERROR(VLOOKUP(M323,Data!BL$2:CF$500,19,FALSE),"")</f>
        <v/>
      </c>
      <c r="G323" s="13"/>
      <c r="M323" t="e">
        <f>CONCATENATE(A323, VLOOKUP(B323,'I Identification'!$A$3:$S$500, 15, FALSE))</f>
        <v>#N/A</v>
      </c>
    </row>
    <row r="324" spans="1:13" ht="14.25" customHeight="1" x14ac:dyDescent="0.25">
      <c r="A324" s="13"/>
      <c r="B324" s="13"/>
      <c r="C324" s="13"/>
      <c r="D324" s="13" t="str">
        <f>IFERROR(VLOOKUP(C324,'Control Catalog'!A$1:C$246,2,FALSE),"")</f>
        <v/>
      </c>
      <c r="E324" s="13"/>
      <c r="F324" s="13" t="str">
        <f>IFERROR(VLOOKUP(M324,Data!BL$2:CF$500,19,FALSE),"")</f>
        <v/>
      </c>
      <c r="G324" s="13"/>
      <c r="M324" t="e">
        <f>CONCATENATE(A324, VLOOKUP(B324,'I Identification'!$A$3:$S$500, 15, FALSE))</f>
        <v>#N/A</v>
      </c>
    </row>
    <row r="325" spans="1:13" ht="14.25" customHeight="1" x14ac:dyDescent="0.25">
      <c r="A325" s="13"/>
      <c r="B325" s="13"/>
      <c r="C325" s="13"/>
      <c r="D325" s="13" t="str">
        <f>IFERROR(VLOOKUP(C325,'Control Catalog'!A$1:C$246,2,FALSE),"")</f>
        <v/>
      </c>
      <c r="E325" s="13"/>
      <c r="F325" s="13" t="str">
        <f>IFERROR(VLOOKUP(M325,Data!BL$2:CF$500,19,FALSE),"")</f>
        <v/>
      </c>
      <c r="G325" s="13"/>
      <c r="M325" t="e">
        <f>CONCATENATE(A325, VLOOKUP(B325,'I Identification'!$A$3:$S$500, 15, FALSE))</f>
        <v>#N/A</v>
      </c>
    </row>
    <row r="326" spans="1:13" ht="14.25" customHeight="1" x14ac:dyDescent="0.25">
      <c r="A326" s="13"/>
      <c r="B326" s="13"/>
      <c r="C326" s="13"/>
      <c r="D326" s="13" t="str">
        <f>IFERROR(VLOOKUP(C326,'Control Catalog'!A$1:C$246,2,FALSE),"")</f>
        <v/>
      </c>
      <c r="E326" s="13"/>
      <c r="F326" s="13" t="str">
        <f>IFERROR(VLOOKUP(M326,Data!BL$2:CF$500,19,FALSE),"")</f>
        <v/>
      </c>
      <c r="G326" s="13"/>
      <c r="M326" t="e">
        <f>CONCATENATE(A326, VLOOKUP(B326,'I Identification'!$A$3:$S$500, 15, FALSE))</f>
        <v>#N/A</v>
      </c>
    </row>
    <row r="327" spans="1:13" ht="14.25" customHeight="1" x14ac:dyDescent="0.25">
      <c r="A327" s="13"/>
      <c r="B327" s="13"/>
      <c r="C327" s="13"/>
      <c r="D327" s="13" t="str">
        <f>IFERROR(VLOOKUP(C327,'Control Catalog'!A$1:C$246,2,FALSE),"")</f>
        <v/>
      </c>
      <c r="E327" s="13"/>
      <c r="F327" s="13" t="str">
        <f>IFERROR(VLOOKUP(M327,Data!BL$2:CF$500,19,FALSE),"")</f>
        <v/>
      </c>
      <c r="G327" s="13"/>
      <c r="M327" t="e">
        <f>CONCATENATE(A327, VLOOKUP(B327,'I Identification'!$A$3:$S$500, 15, FALSE))</f>
        <v>#N/A</v>
      </c>
    </row>
    <row r="328" spans="1:13" ht="14.25" customHeight="1" x14ac:dyDescent="0.25">
      <c r="A328" s="13"/>
      <c r="B328" s="13"/>
      <c r="C328" s="13"/>
      <c r="D328" s="13" t="str">
        <f>IFERROR(VLOOKUP(C328,'Control Catalog'!A$1:C$246,2,FALSE),"")</f>
        <v/>
      </c>
      <c r="E328" s="13"/>
      <c r="F328" s="13" t="str">
        <f>IFERROR(VLOOKUP(M328,Data!BL$2:CF$500,19,FALSE),"")</f>
        <v/>
      </c>
      <c r="G328" s="13"/>
      <c r="M328" t="e">
        <f>CONCATENATE(A328, VLOOKUP(B328,'I Identification'!$A$3:$S$500, 15, FALSE))</f>
        <v>#N/A</v>
      </c>
    </row>
    <row r="329" spans="1:13" ht="14.25" customHeight="1" x14ac:dyDescent="0.25">
      <c r="A329" s="13"/>
      <c r="B329" s="13"/>
      <c r="C329" s="13"/>
      <c r="D329" s="13" t="str">
        <f>IFERROR(VLOOKUP(C329,'Control Catalog'!A$1:C$246,2,FALSE),"")</f>
        <v/>
      </c>
      <c r="E329" s="13"/>
      <c r="F329" s="13" t="str">
        <f>IFERROR(VLOOKUP(M329,Data!BL$2:CF$500,19,FALSE),"")</f>
        <v/>
      </c>
      <c r="G329" s="13"/>
      <c r="M329" t="e">
        <f>CONCATENATE(A329, VLOOKUP(B329,'I Identification'!$A$3:$S$500, 15, FALSE))</f>
        <v>#N/A</v>
      </c>
    </row>
    <row r="330" spans="1:13" ht="14.25" customHeight="1" x14ac:dyDescent="0.25">
      <c r="A330" s="13"/>
      <c r="B330" s="13"/>
      <c r="C330" s="13"/>
      <c r="D330" s="13" t="str">
        <f>IFERROR(VLOOKUP(C330,'Control Catalog'!A$1:C$246,2,FALSE),"")</f>
        <v/>
      </c>
      <c r="E330" s="13"/>
      <c r="F330" s="13" t="str">
        <f>IFERROR(VLOOKUP(M330,Data!BL$2:CF$500,19,FALSE),"")</f>
        <v/>
      </c>
      <c r="G330" s="13"/>
      <c r="M330" t="e">
        <f>CONCATENATE(A330, VLOOKUP(B330,'I Identification'!$A$3:$S$500, 15, FALSE))</f>
        <v>#N/A</v>
      </c>
    </row>
    <row r="331" spans="1:13" ht="14.25" customHeight="1" x14ac:dyDescent="0.25">
      <c r="A331" s="13"/>
      <c r="B331" s="13"/>
      <c r="C331" s="13"/>
      <c r="D331" s="13" t="str">
        <f>IFERROR(VLOOKUP(C331,'Control Catalog'!A$1:C$246,2,FALSE),"")</f>
        <v/>
      </c>
      <c r="E331" s="13"/>
      <c r="F331" s="13" t="str">
        <f>IFERROR(VLOOKUP(M331,Data!BL$2:CF$500,19,FALSE),"")</f>
        <v/>
      </c>
      <c r="G331" s="13"/>
      <c r="M331" t="e">
        <f>CONCATENATE(A331, VLOOKUP(B331,'I Identification'!$A$3:$S$500, 15, FALSE))</f>
        <v>#N/A</v>
      </c>
    </row>
    <row r="332" spans="1:13" ht="14.25" customHeight="1" x14ac:dyDescent="0.25">
      <c r="A332" s="13"/>
      <c r="B332" s="13"/>
      <c r="C332" s="13"/>
      <c r="D332" s="13" t="str">
        <f>IFERROR(VLOOKUP(C332,'Control Catalog'!A$1:C$246,2,FALSE),"")</f>
        <v/>
      </c>
      <c r="E332" s="13"/>
      <c r="F332" s="13" t="str">
        <f>IFERROR(VLOOKUP(M332,Data!BL$2:CF$500,19,FALSE),"")</f>
        <v/>
      </c>
      <c r="G332" s="13"/>
      <c r="M332" t="e">
        <f>CONCATENATE(A332, VLOOKUP(B332,'I Identification'!$A$3:$S$500, 15, FALSE))</f>
        <v>#N/A</v>
      </c>
    </row>
    <row r="333" spans="1:13" ht="14.25" customHeight="1" x14ac:dyDescent="0.25">
      <c r="A333" s="13"/>
      <c r="B333" s="13"/>
      <c r="C333" s="13"/>
      <c r="D333" s="13" t="str">
        <f>IFERROR(VLOOKUP(C333,'Control Catalog'!A$1:C$246,2,FALSE),"")</f>
        <v/>
      </c>
      <c r="E333" s="13"/>
      <c r="F333" s="13" t="str">
        <f>IFERROR(VLOOKUP(M333,Data!BL$2:CF$500,19,FALSE),"")</f>
        <v/>
      </c>
      <c r="G333" s="13"/>
      <c r="M333" t="e">
        <f>CONCATENATE(A333, VLOOKUP(B333,'I Identification'!$A$3:$S$500, 15, FALSE))</f>
        <v>#N/A</v>
      </c>
    </row>
    <row r="334" spans="1:13" ht="14.25" customHeight="1" x14ac:dyDescent="0.25">
      <c r="A334" s="13"/>
      <c r="B334" s="13"/>
      <c r="C334" s="13"/>
      <c r="D334" s="13" t="str">
        <f>IFERROR(VLOOKUP(C334,'Control Catalog'!A$1:C$246,2,FALSE),"")</f>
        <v/>
      </c>
      <c r="E334" s="13"/>
      <c r="F334" s="13" t="str">
        <f>IFERROR(VLOOKUP(M334,Data!BL$2:CF$500,19,FALSE),"")</f>
        <v/>
      </c>
      <c r="G334" s="13"/>
      <c r="M334" t="e">
        <f>CONCATENATE(A334, VLOOKUP(B334,'I Identification'!$A$3:$S$500, 15, FALSE))</f>
        <v>#N/A</v>
      </c>
    </row>
    <row r="335" spans="1:13" ht="14.25" customHeight="1" x14ac:dyDescent="0.25">
      <c r="A335" s="13"/>
      <c r="B335" s="13"/>
      <c r="C335" s="13"/>
      <c r="D335" s="13" t="str">
        <f>IFERROR(VLOOKUP(C335,'Control Catalog'!A$1:C$246,2,FALSE),"")</f>
        <v/>
      </c>
      <c r="E335" s="13"/>
      <c r="F335" s="13" t="str">
        <f>IFERROR(VLOOKUP(M335,Data!BL$2:CF$500,19,FALSE),"")</f>
        <v/>
      </c>
      <c r="G335" s="13"/>
      <c r="M335" t="e">
        <f>CONCATENATE(A335, VLOOKUP(B335,'I Identification'!$A$3:$S$500, 15, FALSE))</f>
        <v>#N/A</v>
      </c>
    </row>
    <row r="336" spans="1:13" ht="14.25" customHeight="1" x14ac:dyDescent="0.25">
      <c r="A336" s="13"/>
      <c r="B336" s="13"/>
      <c r="C336" s="13"/>
      <c r="D336" s="13" t="str">
        <f>IFERROR(VLOOKUP(C336,'Control Catalog'!A$1:C$246,2,FALSE),"")</f>
        <v/>
      </c>
      <c r="E336" s="13"/>
      <c r="F336" s="13" t="str">
        <f>IFERROR(VLOOKUP(M336,Data!BL$2:CF$500,19,FALSE),"")</f>
        <v/>
      </c>
      <c r="G336" s="13"/>
      <c r="M336" t="e">
        <f>CONCATENATE(A336, VLOOKUP(B336,'I Identification'!$A$3:$S$500, 15, FALSE))</f>
        <v>#N/A</v>
      </c>
    </row>
    <row r="337" spans="1:13" ht="14.25" customHeight="1" x14ac:dyDescent="0.25">
      <c r="A337" s="13"/>
      <c r="B337" s="13"/>
      <c r="C337" s="13"/>
      <c r="D337" s="13" t="str">
        <f>IFERROR(VLOOKUP(C337,'Control Catalog'!A$1:C$246,2,FALSE),"")</f>
        <v/>
      </c>
      <c r="E337" s="13"/>
      <c r="F337" s="13" t="str">
        <f>IFERROR(VLOOKUP(M337,Data!BL$2:CF$500,19,FALSE),"")</f>
        <v/>
      </c>
      <c r="G337" s="13"/>
      <c r="M337" t="e">
        <f>CONCATENATE(A337, VLOOKUP(B337,'I Identification'!$A$3:$S$500, 15, FALSE))</f>
        <v>#N/A</v>
      </c>
    </row>
    <row r="338" spans="1:13" ht="14.25" customHeight="1" x14ac:dyDescent="0.25">
      <c r="A338" s="13"/>
      <c r="B338" s="13"/>
      <c r="C338" s="13"/>
      <c r="D338" s="13" t="str">
        <f>IFERROR(VLOOKUP(C338,'Control Catalog'!A$1:C$246,2,FALSE),"")</f>
        <v/>
      </c>
      <c r="E338" s="13"/>
      <c r="F338" s="13" t="str">
        <f>IFERROR(VLOOKUP(M338,Data!BL$2:CF$500,19,FALSE),"")</f>
        <v/>
      </c>
      <c r="G338" s="13"/>
      <c r="M338" t="e">
        <f>CONCATENATE(A338, VLOOKUP(B338,'I Identification'!$A$3:$S$500, 15, FALSE))</f>
        <v>#N/A</v>
      </c>
    </row>
    <row r="339" spans="1:13" ht="14.25" customHeight="1" x14ac:dyDescent="0.25">
      <c r="A339" s="13"/>
      <c r="B339" s="13"/>
      <c r="C339" s="13"/>
      <c r="D339" s="13" t="str">
        <f>IFERROR(VLOOKUP(C339,'Control Catalog'!A$1:C$246,2,FALSE),"")</f>
        <v/>
      </c>
      <c r="E339" s="13"/>
      <c r="F339" s="13" t="str">
        <f>IFERROR(VLOOKUP(M339,Data!BL$2:CF$500,19,FALSE),"")</f>
        <v/>
      </c>
      <c r="G339" s="13"/>
      <c r="M339" t="e">
        <f>CONCATENATE(A339, VLOOKUP(B339,'I Identification'!$A$3:$S$500, 15, FALSE))</f>
        <v>#N/A</v>
      </c>
    </row>
    <row r="340" spans="1:13" ht="14.25" customHeight="1" x14ac:dyDescent="0.25">
      <c r="A340" s="13"/>
      <c r="B340" s="13"/>
      <c r="C340" s="13"/>
      <c r="D340" s="13" t="str">
        <f>IFERROR(VLOOKUP(C340,'Control Catalog'!A$1:C$246,2,FALSE),"")</f>
        <v/>
      </c>
      <c r="E340" s="13"/>
      <c r="F340" s="13" t="str">
        <f>IFERROR(VLOOKUP(M340,Data!BL$2:CF$500,19,FALSE),"")</f>
        <v/>
      </c>
      <c r="G340" s="13"/>
      <c r="M340" t="e">
        <f>CONCATENATE(A340, VLOOKUP(B340,'I Identification'!$A$3:$S$500, 15, FALSE))</f>
        <v>#N/A</v>
      </c>
    </row>
    <row r="341" spans="1:13" ht="14.25" customHeight="1" x14ac:dyDescent="0.25">
      <c r="A341" s="13"/>
      <c r="B341" s="13"/>
      <c r="C341" s="13"/>
      <c r="D341" s="13" t="str">
        <f>IFERROR(VLOOKUP(C341,'Control Catalog'!A$1:C$246,2,FALSE),"")</f>
        <v/>
      </c>
      <c r="E341" s="13"/>
      <c r="F341" s="13" t="str">
        <f>IFERROR(VLOOKUP(M341,Data!BL$2:CF$500,19,FALSE),"")</f>
        <v/>
      </c>
      <c r="G341" s="13"/>
      <c r="M341" t="e">
        <f>CONCATENATE(A341, VLOOKUP(B341,'I Identification'!$A$3:$S$500, 15, FALSE))</f>
        <v>#N/A</v>
      </c>
    </row>
    <row r="342" spans="1:13" ht="14.25" customHeight="1" x14ac:dyDescent="0.25">
      <c r="A342" s="13"/>
      <c r="B342" s="13"/>
      <c r="C342" s="13"/>
      <c r="D342" s="13" t="str">
        <f>IFERROR(VLOOKUP(C342,'Control Catalog'!A$1:C$246,2,FALSE),"")</f>
        <v/>
      </c>
      <c r="E342" s="13"/>
      <c r="F342" s="13" t="str">
        <f>IFERROR(VLOOKUP(M342,Data!BL$2:CF$500,19,FALSE),"")</f>
        <v/>
      </c>
      <c r="G342" s="13"/>
      <c r="M342" t="e">
        <f>CONCATENATE(A342, VLOOKUP(B342,'I Identification'!$A$3:$S$500, 15, FALSE))</f>
        <v>#N/A</v>
      </c>
    </row>
    <row r="343" spans="1:13" ht="14.25" customHeight="1" x14ac:dyDescent="0.25">
      <c r="A343" s="13"/>
      <c r="B343" s="13"/>
      <c r="C343" s="13"/>
      <c r="D343" s="13" t="str">
        <f>IFERROR(VLOOKUP(C343,'Control Catalog'!A$1:C$246,2,FALSE),"")</f>
        <v/>
      </c>
      <c r="E343" s="13"/>
      <c r="F343" s="13" t="str">
        <f>IFERROR(VLOOKUP(M343,Data!BL$2:CF$500,19,FALSE),"")</f>
        <v/>
      </c>
      <c r="G343" s="13"/>
      <c r="M343" t="e">
        <f>CONCATENATE(A343, VLOOKUP(B343,'I Identification'!$A$3:$S$500, 15, FALSE))</f>
        <v>#N/A</v>
      </c>
    </row>
    <row r="344" spans="1:13" ht="14.25" customHeight="1" x14ac:dyDescent="0.25">
      <c r="A344" s="13"/>
      <c r="B344" s="13"/>
      <c r="C344" s="13"/>
      <c r="D344" s="13" t="str">
        <f>IFERROR(VLOOKUP(C344,'Control Catalog'!A$1:C$246,2,FALSE),"")</f>
        <v/>
      </c>
      <c r="E344" s="13"/>
      <c r="F344" s="13" t="str">
        <f>IFERROR(VLOOKUP(M344,Data!BL$2:CF$500,19,FALSE),"")</f>
        <v/>
      </c>
      <c r="G344" s="13"/>
      <c r="M344" t="e">
        <f>CONCATENATE(A344, VLOOKUP(B344,'I Identification'!$A$3:$S$500, 15, FALSE))</f>
        <v>#N/A</v>
      </c>
    </row>
    <row r="345" spans="1:13" ht="14.25" customHeight="1" x14ac:dyDescent="0.25">
      <c r="A345" s="13"/>
      <c r="B345" s="13"/>
      <c r="C345" s="13"/>
      <c r="D345" s="13" t="str">
        <f>IFERROR(VLOOKUP(C345,'Control Catalog'!A$1:C$246,2,FALSE),"")</f>
        <v/>
      </c>
      <c r="E345" s="13"/>
      <c r="F345" s="13" t="str">
        <f>IFERROR(VLOOKUP(M345,Data!BL$2:CF$500,19,FALSE),"")</f>
        <v/>
      </c>
      <c r="G345" s="13"/>
      <c r="M345" t="e">
        <f>CONCATENATE(A345, VLOOKUP(B345,'I Identification'!$A$3:$S$500, 15, FALSE))</f>
        <v>#N/A</v>
      </c>
    </row>
    <row r="346" spans="1:13" ht="14.25" customHeight="1" x14ac:dyDescent="0.25">
      <c r="A346" s="13"/>
      <c r="B346" s="13"/>
      <c r="C346" s="13"/>
      <c r="D346" s="13" t="str">
        <f>IFERROR(VLOOKUP(C346,'Control Catalog'!A$1:C$246,2,FALSE),"")</f>
        <v/>
      </c>
      <c r="E346" s="13"/>
      <c r="F346" s="13" t="str">
        <f>IFERROR(VLOOKUP(M346,Data!BL$2:CF$500,19,FALSE),"")</f>
        <v/>
      </c>
      <c r="G346" s="13"/>
      <c r="M346" t="e">
        <f>CONCATENATE(A346, VLOOKUP(B346,'I Identification'!$A$3:$S$500, 15, FALSE))</f>
        <v>#N/A</v>
      </c>
    </row>
    <row r="347" spans="1:13" ht="14.25" customHeight="1" x14ac:dyDescent="0.25">
      <c r="A347" s="13"/>
      <c r="B347" s="13"/>
      <c r="C347" s="13"/>
      <c r="D347" s="13" t="str">
        <f>IFERROR(VLOOKUP(C347,'Control Catalog'!A$1:C$246,2,FALSE),"")</f>
        <v/>
      </c>
      <c r="E347" s="13"/>
      <c r="F347" s="13" t="str">
        <f>IFERROR(VLOOKUP(M347,Data!BL$2:CF$500,19,FALSE),"")</f>
        <v/>
      </c>
      <c r="G347" s="13"/>
      <c r="M347" t="e">
        <f>CONCATENATE(A347, VLOOKUP(B347,'I Identification'!$A$3:$S$500, 15, FALSE))</f>
        <v>#N/A</v>
      </c>
    </row>
    <row r="348" spans="1:13" ht="14.25" customHeight="1" x14ac:dyDescent="0.25">
      <c r="A348" s="13"/>
      <c r="B348" s="13"/>
      <c r="C348" s="13"/>
      <c r="D348" s="13" t="str">
        <f>IFERROR(VLOOKUP(C348,'Control Catalog'!A$1:C$246,2,FALSE),"")</f>
        <v/>
      </c>
      <c r="E348" s="13"/>
      <c r="F348" s="13" t="str">
        <f>IFERROR(VLOOKUP(M348,Data!BL$2:CF$500,19,FALSE),"")</f>
        <v/>
      </c>
      <c r="G348" s="13"/>
      <c r="M348" t="e">
        <f>CONCATENATE(A348, VLOOKUP(B348,'I Identification'!$A$3:$S$500, 15, FALSE))</f>
        <v>#N/A</v>
      </c>
    </row>
    <row r="349" spans="1:13" ht="14.25" customHeight="1" x14ac:dyDescent="0.25">
      <c r="A349" s="13"/>
      <c r="B349" s="13"/>
      <c r="C349" s="13"/>
      <c r="D349" s="13" t="str">
        <f>IFERROR(VLOOKUP(C349,'Control Catalog'!A$1:C$246,2,FALSE),"")</f>
        <v/>
      </c>
      <c r="E349" s="13"/>
      <c r="F349" s="13" t="str">
        <f>IFERROR(VLOOKUP(M349,Data!BL$2:CF$500,19,FALSE),"")</f>
        <v/>
      </c>
      <c r="G349" s="13"/>
      <c r="M349" t="e">
        <f>CONCATENATE(A349, VLOOKUP(B349,'I Identification'!$A$3:$S$500, 15, FALSE))</f>
        <v>#N/A</v>
      </c>
    </row>
    <row r="350" spans="1:13" ht="14.25" customHeight="1" x14ac:dyDescent="0.25">
      <c r="A350" s="13"/>
      <c r="B350" s="13"/>
      <c r="C350" s="13"/>
      <c r="D350" s="13" t="str">
        <f>IFERROR(VLOOKUP(C350,'Control Catalog'!A$1:C$246,2,FALSE),"")</f>
        <v/>
      </c>
      <c r="E350" s="13"/>
      <c r="F350" s="13" t="str">
        <f>IFERROR(VLOOKUP(M350,Data!BL$2:CF$500,19,FALSE),"")</f>
        <v/>
      </c>
      <c r="G350" s="13"/>
      <c r="M350" t="e">
        <f>CONCATENATE(A350, VLOOKUP(B350,'I Identification'!$A$3:$S$500, 15, FALSE))</f>
        <v>#N/A</v>
      </c>
    </row>
    <row r="351" spans="1:13" ht="14.25" customHeight="1" x14ac:dyDescent="0.25">
      <c r="A351" s="13"/>
      <c r="B351" s="13"/>
      <c r="C351" s="13"/>
      <c r="D351" s="13" t="str">
        <f>IFERROR(VLOOKUP(C351,'Control Catalog'!A$1:C$246,2,FALSE),"")</f>
        <v/>
      </c>
      <c r="E351" s="13"/>
      <c r="F351" s="13" t="str">
        <f>IFERROR(VLOOKUP(M351,Data!BL$2:CF$500,19,FALSE),"")</f>
        <v/>
      </c>
      <c r="G351" s="13"/>
      <c r="M351" t="e">
        <f>CONCATENATE(A351, VLOOKUP(B351,'I Identification'!$A$3:$S$500, 15, FALSE))</f>
        <v>#N/A</v>
      </c>
    </row>
    <row r="352" spans="1:13" ht="14.25" customHeight="1" x14ac:dyDescent="0.25">
      <c r="A352" s="13"/>
      <c r="B352" s="13"/>
      <c r="C352" s="13"/>
      <c r="D352" s="13" t="str">
        <f>IFERROR(VLOOKUP(C352,'Control Catalog'!A$1:C$246,2,FALSE),"")</f>
        <v/>
      </c>
      <c r="E352" s="13"/>
      <c r="F352" s="13" t="str">
        <f>IFERROR(VLOOKUP(M352,Data!BL$2:CF$500,19,FALSE),"")</f>
        <v/>
      </c>
      <c r="G352" s="13"/>
      <c r="M352" t="e">
        <f>CONCATENATE(A352, VLOOKUP(B352,'I Identification'!$A$3:$S$500, 15, FALSE))</f>
        <v>#N/A</v>
      </c>
    </row>
    <row r="353" spans="1:13" ht="14.25" customHeight="1" x14ac:dyDescent="0.25">
      <c r="A353" s="13"/>
      <c r="B353" s="13"/>
      <c r="C353" s="13"/>
      <c r="D353" s="13" t="str">
        <f>IFERROR(VLOOKUP(C353,'Control Catalog'!A$1:C$246,2,FALSE),"")</f>
        <v/>
      </c>
      <c r="E353" s="13"/>
      <c r="F353" s="13" t="str">
        <f>IFERROR(VLOOKUP(M353,Data!BL$2:CF$500,19,FALSE),"")</f>
        <v/>
      </c>
      <c r="G353" s="13"/>
      <c r="M353" t="e">
        <f>CONCATENATE(A353, VLOOKUP(B353,'I Identification'!$A$3:$S$500, 15, FALSE))</f>
        <v>#N/A</v>
      </c>
    </row>
    <row r="354" spans="1:13" ht="14.25" customHeight="1" x14ac:dyDescent="0.25">
      <c r="A354" s="13"/>
      <c r="B354" s="13"/>
      <c r="C354" s="13"/>
      <c r="D354" s="13" t="str">
        <f>IFERROR(VLOOKUP(C354,'Control Catalog'!A$1:C$246,2,FALSE),"")</f>
        <v/>
      </c>
      <c r="E354" s="13"/>
      <c r="F354" s="13" t="str">
        <f>IFERROR(VLOOKUP(M354,Data!BL$2:CF$500,19,FALSE),"")</f>
        <v/>
      </c>
      <c r="G354" s="13"/>
      <c r="M354" t="e">
        <f>CONCATENATE(A354, VLOOKUP(B354,'I Identification'!$A$3:$S$500, 15, FALSE))</f>
        <v>#N/A</v>
      </c>
    </row>
    <row r="355" spans="1:13" ht="14.25" customHeight="1" x14ac:dyDescent="0.25">
      <c r="A355" s="13"/>
      <c r="B355" s="13"/>
      <c r="C355" s="13"/>
      <c r="D355" s="13" t="str">
        <f>IFERROR(VLOOKUP(C355,'Control Catalog'!A$1:C$246,2,FALSE),"")</f>
        <v/>
      </c>
      <c r="E355" s="13"/>
      <c r="F355" s="13" t="str">
        <f>IFERROR(VLOOKUP(M355,Data!BL$2:CF$500,19,FALSE),"")</f>
        <v/>
      </c>
      <c r="G355" s="13"/>
      <c r="M355" t="e">
        <f>CONCATENATE(A355, VLOOKUP(B355,'I Identification'!$A$3:$S$500, 15, FALSE))</f>
        <v>#N/A</v>
      </c>
    </row>
    <row r="356" spans="1:13" ht="14.25" customHeight="1" x14ac:dyDescent="0.25">
      <c r="A356" s="13"/>
      <c r="B356" s="13"/>
      <c r="C356" s="13"/>
      <c r="D356" s="13" t="str">
        <f>IFERROR(VLOOKUP(C356,'Control Catalog'!A$1:C$246,2,FALSE),"")</f>
        <v/>
      </c>
      <c r="E356" s="13"/>
      <c r="F356" s="13" t="str">
        <f>IFERROR(VLOOKUP(M356,Data!BL$2:CF$500,19,FALSE),"")</f>
        <v/>
      </c>
      <c r="G356" s="13"/>
      <c r="M356" t="e">
        <f>CONCATENATE(A356, VLOOKUP(B356,'I Identification'!$A$3:$S$500, 15, FALSE))</f>
        <v>#N/A</v>
      </c>
    </row>
    <row r="357" spans="1:13" ht="14.25" customHeight="1" x14ac:dyDescent="0.25">
      <c r="A357" s="13"/>
      <c r="B357" s="13"/>
      <c r="C357" s="13"/>
      <c r="D357" s="13" t="str">
        <f>IFERROR(VLOOKUP(C357,'Control Catalog'!A$1:C$246,2,FALSE),"")</f>
        <v/>
      </c>
      <c r="E357" s="13"/>
      <c r="F357" s="13" t="str">
        <f>IFERROR(VLOOKUP(M357,Data!BL$2:CF$500,19,FALSE),"")</f>
        <v/>
      </c>
      <c r="G357" s="13"/>
      <c r="M357" t="e">
        <f>CONCATENATE(A357, VLOOKUP(B357,'I Identification'!$A$3:$S$500, 15, FALSE))</f>
        <v>#N/A</v>
      </c>
    </row>
    <row r="358" spans="1:13" ht="14.25" customHeight="1" x14ac:dyDescent="0.25">
      <c r="A358" s="13"/>
      <c r="B358" s="13"/>
      <c r="C358" s="13"/>
      <c r="D358" s="13" t="str">
        <f>IFERROR(VLOOKUP(C358,'Control Catalog'!A$1:C$246,2,FALSE),"")</f>
        <v/>
      </c>
      <c r="E358" s="13"/>
      <c r="F358" s="13" t="str">
        <f>IFERROR(VLOOKUP(M358,Data!BL$2:CF$500,19,FALSE),"")</f>
        <v/>
      </c>
      <c r="G358" s="13"/>
      <c r="M358" t="e">
        <f>CONCATENATE(A358, VLOOKUP(B358,'I Identification'!$A$3:$S$500, 15, FALSE))</f>
        <v>#N/A</v>
      </c>
    </row>
    <row r="359" spans="1:13" ht="14.25" customHeight="1" x14ac:dyDescent="0.25">
      <c r="A359" s="13"/>
      <c r="B359" s="13"/>
      <c r="C359" s="13"/>
      <c r="D359" s="13" t="str">
        <f>IFERROR(VLOOKUP(C359,'Control Catalog'!A$1:C$246,2,FALSE),"")</f>
        <v/>
      </c>
      <c r="E359" s="13"/>
      <c r="F359" s="13" t="str">
        <f>IFERROR(VLOOKUP(M359,Data!BL$2:CF$500,19,FALSE),"")</f>
        <v/>
      </c>
      <c r="G359" s="13"/>
      <c r="M359" t="e">
        <f>CONCATENATE(A359, VLOOKUP(B359,'I Identification'!$A$3:$S$500, 15, FALSE))</f>
        <v>#N/A</v>
      </c>
    </row>
    <row r="360" spans="1:13" ht="14.25" customHeight="1" x14ac:dyDescent="0.25">
      <c r="A360" s="13"/>
      <c r="B360" s="13"/>
      <c r="C360" s="13"/>
      <c r="D360" s="13" t="str">
        <f>IFERROR(VLOOKUP(C360,'Control Catalog'!A$1:C$246,2,FALSE),"")</f>
        <v/>
      </c>
      <c r="E360" s="13"/>
      <c r="F360" s="13" t="str">
        <f>IFERROR(VLOOKUP(M360,Data!BL$2:CF$500,19,FALSE),"")</f>
        <v/>
      </c>
      <c r="G360" s="13"/>
      <c r="M360" t="e">
        <f>CONCATENATE(A360, VLOOKUP(B360,'I Identification'!$A$3:$S$500, 15, FALSE))</f>
        <v>#N/A</v>
      </c>
    </row>
    <row r="361" spans="1:13" ht="14.25" customHeight="1" x14ac:dyDescent="0.25">
      <c r="A361" s="13"/>
      <c r="B361" s="13"/>
      <c r="C361" s="13"/>
      <c r="D361" s="13" t="str">
        <f>IFERROR(VLOOKUP(C361,'Control Catalog'!A$1:C$246,2,FALSE),"")</f>
        <v/>
      </c>
      <c r="E361" s="13"/>
      <c r="F361" s="13" t="str">
        <f>IFERROR(VLOOKUP(M361,Data!BL$2:CF$500,19,FALSE),"")</f>
        <v/>
      </c>
      <c r="G361" s="13"/>
      <c r="M361" t="e">
        <f>CONCATENATE(A361, VLOOKUP(B361,'I Identification'!$A$3:$S$500, 15, FALSE))</f>
        <v>#N/A</v>
      </c>
    </row>
    <row r="362" spans="1:13" ht="14.25" customHeight="1" x14ac:dyDescent="0.25">
      <c r="A362" s="13"/>
      <c r="B362" s="13"/>
      <c r="C362" s="13"/>
      <c r="D362" s="13" t="str">
        <f>IFERROR(VLOOKUP(C362,'Control Catalog'!A$1:C$246,2,FALSE),"")</f>
        <v/>
      </c>
      <c r="E362" s="13"/>
      <c r="F362" s="13" t="str">
        <f>IFERROR(VLOOKUP(M362,Data!BL$2:CF$500,19,FALSE),"")</f>
        <v/>
      </c>
      <c r="G362" s="13"/>
      <c r="M362" t="e">
        <f>CONCATENATE(A362, VLOOKUP(B362,'I Identification'!$A$3:$S$500, 15, FALSE))</f>
        <v>#N/A</v>
      </c>
    </row>
    <row r="363" spans="1:13" ht="14.25" customHeight="1" x14ac:dyDescent="0.25">
      <c r="A363" s="13"/>
      <c r="B363" s="13"/>
      <c r="C363" s="13"/>
      <c r="D363" s="13" t="str">
        <f>IFERROR(VLOOKUP(C363,'Control Catalog'!A$1:C$246,2,FALSE),"")</f>
        <v/>
      </c>
      <c r="E363" s="13"/>
      <c r="F363" s="13" t="str">
        <f>IFERROR(VLOOKUP(M363,Data!BL$2:CF$500,19,FALSE),"")</f>
        <v/>
      </c>
      <c r="G363" s="13"/>
      <c r="M363" t="e">
        <f>CONCATENATE(A363, VLOOKUP(B363,'I Identification'!$A$3:$S$500, 15, FALSE))</f>
        <v>#N/A</v>
      </c>
    </row>
    <row r="364" spans="1:13" ht="14.25" customHeight="1" x14ac:dyDescent="0.25">
      <c r="A364" s="13"/>
      <c r="B364" s="13"/>
      <c r="C364" s="13"/>
      <c r="D364" s="13" t="str">
        <f>IFERROR(VLOOKUP(C364,'Control Catalog'!A$1:C$246,2,FALSE),"")</f>
        <v/>
      </c>
      <c r="E364" s="13"/>
      <c r="F364" s="13" t="str">
        <f>IFERROR(VLOOKUP(M364,Data!BL$2:CF$500,19,FALSE),"")</f>
        <v/>
      </c>
      <c r="G364" s="13"/>
      <c r="M364" t="e">
        <f>CONCATENATE(A364, VLOOKUP(B364,'I Identification'!$A$3:$S$500, 15, FALSE))</f>
        <v>#N/A</v>
      </c>
    </row>
    <row r="365" spans="1:13" ht="14.25" customHeight="1" x14ac:dyDescent="0.25">
      <c r="A365" s="13"/>
      <c r="B365" s="13"/>
      <c r="C365" s="13"/>
      <c r="D365" s="13" t="str">
        <f>IFERROR(VLOOKUP(C365,'Control Catalog'!A$1:C$246,2,FALSE),"")</f>
        <v/>
      </c>
      <c r="E365" s="13"/>
      <c r="F365" s="13" t="str">
        <f>IFERROR(VLOOKUP(M365,Data!BL$2:CF$500,19,FALSE),"")</f>
        <v/>
      </c>
      <c r="G365" s="13"/>
      <c r="M365" t="e">
        <f>CONCATENATE(A365, VLOOKUP(B365,'I Identification'!$A$3:$S$500, 15, FALSE))</f>
        <v>#N/A</v>
      </c>
    </row>
    <row r="366" spans="1:13" ht="14.25" customHeight="1" x14ac:dyDescent="0.25">
      <c r="A366" s="13"/>
      <c r="B366" s="13"/>
      <c r="C366" s="13"/>
      <c r="D366" s="13" t="str">
        <f>IFERROR(VLOOKUP(C366,'Control Catalog'!A$1:C$246,2,FALSE),"")</f>
        <v/>
      </c>
      <c r="E366" s="13"/>
      <c r="F366" s="13" t="str">
        <f>IFERROR(VLOOKUP(M366,Data!BL$2:CF$500,19,FALSE),"")</f>
        <v/>
      </c>
      <c r="G366" s="13"/>
      <c r="M366" t="e">
        <f>CONCATENATE(A366, VLOOKUP(B366,'I Identification'!$A$3:$S$500, 15, FALSE))</f>
        <v>#N/A</v>
      </c>
    </row>
    <row r="367" spans="1:13" ht="14.25" customHeight="1" x14ac:dyDescent="0.25">
      <c r="A367" s="13"/>
      <c r="B367" s="13"/>
      <c r="C367" s="13"/>
      <c r="D367" s="13" t="str">
        <f>IFERROR(VLOOKUP(C367,'Control Catalog'!A$1:C$246,2,FALSE),"")</f>
        <v/>
      </c>
      <c r="E367" s="13"/>
      <c r="F367" s="13" t="str">
        <f>IFERROR(VLOOKUP(M367,Data!BL$2:CF$500,19,FALSE),"")</f>
        <v/>
      </c>
      <c r="G367" s="13"/>
      <c r="M367" t="e">
        <f>CONCATENATE(A367, VLOOKUP(B367,'I Identification'!$A$3:$S$500, 15, FALSE))</f>
        <v>#N/A</v>
      </c>
    </row>
    <row r="368" spans="1:13" ht="14.25" customHeight="1" x14ac:dyDescent="0.25">
      <c r="A368" s="13"/>
      <c r="B368" s="13"/>
      <c r="C368" s="13"/>
      <c r="D368" s="13" t="str">
        <f>IFERROR(VLOOKUP(C368,'Control Catalog'!A$1:C$246,2,FALSE),"")</f>
        <v/>
      </c>
      <c r="E368" s="13"/>
      <c r="F368" s="13" t="str">
        <f>IFERROR(VLOOKUP(M368,Data!BL$2:CF$500,19,FALSE),"")</f>
        <v/>
      </c>
      <c r="G368" s="13"/>
      <c r="M368" t="e">
        <f>CONCATENATE(A368, VLOOKUP(B368,'I Identification'!$A$3:$S$500, 15, FALSE))</f>
        <v>#N/A</v>
      </c>
    </row>
    <row r="369" spans="1:13" ht="14.25" customHeight="1" x14ac:dyDescent="0.25">
      <c r="A369" s="13"/>
      <c r="B369" s="13"/>
      <c r="C369" s="13"/>
      <c r="D369" s="13" t="str">
        <f>IFERROR(VLOOKUP(C369,'Control Catalog'!A$1:C$246,2,FALSE),"")</f>
        <v/>
      </c>
      <c r="E369" s="13"/>
      <c r="F369" s="13" t="str">
        <f>IFERROR(VLOOKUP(M369,Data!BL$2:CF$500,19,FALSE),"")</f>
        <v/>
      </c>
      <c r="G369" s="13"/>
      <c r="M369" t="e">
        <f>CONCATENATE(A369, VLOOKUP(B369,'I Identification'!$A$3:$S$500, 15, FALSE))</f>
        <v>#N/A</v>
      </c>
    </row>
    <row r="370" spans="1:13" ht="14.25" customHeight="1" x14ac:dyDescent="0.25">
      <c r="A370" s="13"/>
      <c r="B370" s="13"/>
      <c r="C370" s="13"/>
      <c r="D370" s="13" t="str">
        <f>IFERROR(VLOOKUP(C370,'Control Catalog'!A$1:C$246,2,FALSE),"")</f>
        <v/>
      </c>
      <c r="E370" s="13"/>
      <c r="F370" s="13" t="str">
        <f>IFERROR(VLOOKUP(M370,Data!BL$2:CF$500,19,FALSE),"")</f>
        <v/>
      </c>
      <c r="G370" s="13"/>
      <c r="M370" t="e">
        <f>CONCATENATE(A370, VLOOKUP(B370,'I Identification'!$A$3:$S$500, 15, FALSE))</f>
        <v>#N/A</v>
      </c>
    </row>
    <row r="371" spans="1:13" ht="14.25" customHeight="1" x14ac:dyDescent="0.25">
      <c r="A371" s="13"/>
      <c r="B371" s="13"/>
      <c r="C371" s="13"/>
      <c r="D371" s="13" t="str">
        <f>IFERROR(VLOOKUP(C371,'Control Catalog'!A$1:C$246,2,FALSE),"")</f>
        <v/>
      </c>
      <c r="E371" s="13"/>
      <c r="F371" s="13" t="str">
        <f>IFERROR(VLOOKUP(M371,Data!BL$2:CF$500,19,FALSE),"")</f>
        <v/>
      </c>
      <c r="G371" s="13"/>
      <c r="M371" t="e">
        <f>CONCATENATE(A371, VLOOKUP(B371,'I Identification'!$A$3:$S$500, 15, FALSE))</f>
        <v>#N/A</v>
      </c>
    </row>
    <row r="372" spans="1:13" ht="14.25" customHeight="1" x14ac:dyDescent="0.25">
      <c r="A372" s="13"/>
      <c r="B372" s="13"/>
      <c r="C372" s="13"/>
      <c r="D372" s="13" t="str">
        <f>IFERROR(VLOOKUP(C372,'Control Catalog'!A$1:C$246,2,FALSE),"")</f>
        <v/>
      </c>
      <c r="E372" s="13"/>
      <c r="F372" s="13" t="str">
        <f>IFERROR(VLOOKUP(M372,Data!BL$2:CF$500,19,FALSE),"")</f>
        <v/>
      </c>
      <c r="G372" s="13"/>
      <c r="M372" t="e">
        <f>CONCATENATE(A372, VLOOKUP(B372,'I Identification'!$A$3:$S$500, 15, FALSE))</f>
        <v>#N/A</v>
      </c>
    </row>
    <row r="373" spans="1:13" ht="14.25" customHeight="1" x14ac:dyDescent="0.25">
      <c r="A373" s="13"/>
      <c r="B373" s="13"/>
      <c r="C373" s="13"/>
      <c r="D373" s="13" t="str">
        <f>IFERROR(VLOOKUP(C373,'Control Catalog'!A$1:C$246,2,FALSE),"")</f>
        <v/>
      </c>
      <c r="E373" s="13"/>
      <c r="F373" s="13" t="str">
        <f>IFERROR(VLOOKUP(M373,Data!BL$2:CF$500,19,FALSE),"")</f>
        <v/>
      </c>
      <c r="G373" s="13"/>
      <c r="M373" t="e">
        <f>CONCATENATE(A373, VLOOKUP(B373,'I Identification'!$A$3:$S$500, 15, FALSE))</f>
        <v>#N/A</v>
      </c>
    </row>
    <row r="374" spans="1:13" ht="14.25" customHeight="1" x14ac:dyDescent="0.25">
      <c r="A374" s="13"/>
      <c r="B374" s="13"/>
      <c r="C374" s="13"/>
      <c r="D374" s="13" t="str">
        <f>IFERROR(VLOOKUP(C374,'Control Catalog'!A$1:C$246,2,FALSE),"")</f>
        <v/>
      </c>
      <c r="E374" s="13"/>
      <c r="F374" s="13" t="str">
        <f>IFERROR(VLOOKUP(M374,Data!BL$2:CF$500,19,FALSE),"")</f>
        <v/>
      </c>
      <c r="G374" s="13"/>
      <c r="M374" t="e">
        <f>CONCATENATE(A374, VLOOKUP(B374,'I Identification'!$A$3:$S$500, 15, FALSE))</f>
        <v>#N/A</v>
      </c>
    </row>
    <row r="375" spans="1:13" ht="14.25" customHeight="1" x14ac:dyDescent="0.25">
      <c r="A375" s="13"/>
      <c r="B375" s="13"/>
      <c r="C375" s="13"/>
      <c r="D375" s="13" t="str">
        <f>IFERROR(VLOOKUP(C375,'Control Catalog'!A$1:C$246,2,FALSE),"")</f>
        <v/>
      </c>
      <c r="E375" s="13"/>
      <c r="F375" s="13" t="str">
        <f>IFERROR(VLOOKUP(M375,Data!BL$2:CF$500,19,FALSE),"")</f>
        <v/>
      </c>
      <c r="G375" s="13"/>
      <c r="M375" t="e">
        <f>CONCATENATE(A375, VLOOKUP(B375,'I Identification'!$A$3:$S$500, 15, FALSE))</f>
        <v>#N/A</v>
      </c>
    </row>
    <row r="376" spans="1:13" ht="14.25" customHeight="1" x14ac:dyDescent="0.25">
      <c r="A376" s="13"/>
      <c r="B376" s="13"/>
      <c r="C376" s="13"/>
      <c r="D376" s="13" t="str">
        <f>IFERROR(VLOOKUP(C376,'Control Catalog'!A$1:C$246,2,FALSE),"")</f>
        <v/>
      </c>
      <c r="E376" s="13"/>
      <c r="F376" s="13" t="str">
        <f>IFERROR(VLOOKUP(M376,Data!BL$2:CF$500,19,FALSE),"")</f>
        <v/>
      </c>
      <c r="G376" s="13"/>
      <c r="M376" t="e">
        <f>CONCATENATE(A376, VLOOKUP(B376,'I Identification'!$A$3:$S$500, 15, FALSE))</f>
        <v>#N/A</v>
      </c>
    </row>
    <row r="377" spans="1:13" ht="14.25" customHeight="1" x14ac:dyDescent="0.25">
      <c r="A377" s="13"/>
      <c r="B377" s="13"/>
      <c r="C377" s="13"/>
      <c r="D377" s="13" t="str">
        <f>IFERROR(VLOOKUP(C377,'Control Catalog'!A$1:C$246,2,FALSE),"")</f>
        <v/>
      </c>
      <c r="E377" s="13"/>
      <c r="F377" s="13" t="str">
        <f>IFERROR(VLOOKUP(M377,Data!BL$2:CF$500,19,FALSE),"")</f>
        <v/>
      </c>
      <c r="G377" s="13"/>
      <c r="M377" t="e">
        <f>CONCATENATE(A377, VLOOKUP(B377,'I Identification'!$A$3:$S$500, 15, FALSE))</f>
        <v>#N/A</v>
      </c>
    </row>
    <row r="378" spans="1:13" ht="14.25" customHeight="1" x14ac:dyDescent="0.25">
      <c r="A378" s="13"/>
      <c r="B378" s="13"/>
      <c r="C378" s="13"/>
      <c r="D378" s="13" t="str">
        <f>IFERROR(VLOOKUP(C378,'Control Catalog'!A$1:C$246,2,FALSE),"")</f>
        <v/>
      </c>
      <c r="E378" s="13"/>
      <c r="F378" s="13" t="str">
        <f>IFERROR(VLOOKUP(M378,Data!BL$2:CF$500,19,FALSE),"")</f>
        <v/>
      </c>
      <c r="G378" s="13"/>
      <c r="M378" t="e">
        <f>CONCATENATE(A378, VLOOKUP(B378,'I Identification'!$A$3:$S$500, 15, FALSE))</f>
        <v>#N/A</v>
      </c>
    </row>
    <row r="379" spans="1:13" ht="14.25" customHeight="1" x14ac:dyDescent="0.25">
      <c r="A379" s="13"/>
      <c r="B379" s="13"/>
      <c r="C379" s="13"/>
      <c r="D379" s="13" t="str">
        <f>IFERROR(VLOOKUP(C379,'Control Catalog'!A$1:C$246,2,FALSE),"")</f>
        <v/>
      </c>
      <c r="E379" s="13"/>
      <c r="F379" s="13" t="str">
        <f>IFERROR(VLOOKUP(M379,Data!BL$2:CF$500,19,FALSE),"")</f>
        <v/>
      </c>
      <c r="G379" s="13"/>
      <c r="M379" t="e">
        <f>CONCATENATE(A379, VLOOKUP(B379,'I Identification'!$A$3:$S$500, 15, FALSE))</f>
        <v>#N/A</v>
      </c>
    </row>
    <row r="380" spans="1:13" ht="14.25" customHeight="1" x14ac:dyDescent="0.25">
      <c r="A380" s="13"/>
      <c r="B380" s="13"/>
      <c r="C380" s="13"/>
      <c r="D380" s="13" t="str">
        <f>IFERROR(VLOOKUP(C380,'Control Catalog'!A$1:C$246,2,FALSE),"")</f>
        <v/>
      </c>
      <c r="E380" s="13"/>
      <c r="F380" s="13" t="str">
        <f>IFERROR(VLOOKUP(M380,Data!BL$2:CF$500,19,FALSE),"")</f>
        <v/>
      </c>
      <c r="G380" s="13"/>
      <c r="M380" t="e">
        <f>CONCATENATE(A380, VLOOKUP(B380,'I Identification'!$A$3:$S$500, 15, FALSE))</f>
        <v>#N/A</v>
      </c>
    </row>
    <row r="381" spans="1:13" ht="14.25" customHeight="1" x14ac:dyDescent="0.25">
      <c r="A381" s="13"/>
      <c r="B381" s="13"/>
      <c r="C381" s="13"/>
      <c r="D381" s="13" t="str">
        <f>IFERROR(VLOOKUP(C381,'Control Catalog'!A$1:C$246,2,FALSE),"")</f>
        <v/>
      </c>
      <c r="E381" s="13"/>
      <c r="F381" s="13" t="str">
        <f>IFERROR(VLOOKUP(M381,Data!BL$2:CF$500,19,FALSE),"")</f>
        <v/>
      </c>
      <c r="G381" s="13"/>
      <c r="M381" t="e">
        <f>CONCATENATE(A381, VLOOKUP(B381,'I Identification'!$A$3:$S$500, 15, FALSE))</f>
        <v>#N/A</v>
      </c>
    </row>
    <row r="382" spans="1:13" ht="14.25" customHeight="1" x14ac:dyDescent="0.25">
      <c r="A382" s="13"/>
      <c r="B382" s="13"/>
      <c r="C382" s="13"/>
      <c r="D382" s="13" t="str">
        <f>IFERROR(VLOOKUP(C382,'Control Catalog'!A$1:C$246,2,FALSE),"")</f>
        <v/>
      </c>
      <c r="E382" s="13"/>
      <c r="F382" s="13" t="str">
        <f>IFERROR(VLOOKUP(M382,Data!BL$2:CF$500,19,FALSE),"")</f>
        <v/>
      </c>
      <c r="G382" s="13"/>
      <c r="M382" t="e">
        <f>CONCATENATE(A382, VLOOKUP(B382,'I Identification'!$A$3:$S$500, 15, FALSE))</f>
        <v>#N/A</v>
      </c>
    </row>
    <row r="383" spans="1:13" ht="14.25" customHeight="1" x14ac:dyDescent="0.25">
      <c r="A383" s="13"/>
      <c r="B383" s="13"/>
      <c r="C383" s="13"/>
      <c r="D383" s="13" t="str">
        <f>IFERROR(VLOOKUP(C383,'Control Catalog'!A$1:C$246,2,FALSE),"")</f>
        <v/>
      </c>
      <c r="E383" s="13"/>
      <c r="F383" s="13" t="str">
        <f>IFERROR(VLOOKUP(M383,Data!BL$2:CF$500,19,FALSE),"")</f>
        <v/>
      </c>
      <c r="G383" s="13"/>
      <c r="M383" t="e">
        <f>CONCATENATE(A383, VLOOKUP(B383,'I Identification'!$A$3:$S$500, 15, FALSE))</f>
        <v>#N/A</v>
      </c>
    </row>
    <row r="384" spans="1:13" ht="14.25" customHeight="1" x14ac:dyDescent="0.25">
      <c r="A384" s="13"/>
      <c r="B384" s="13"/>
      <c r="C384" s="13"/>
      <c r="D384" s="13" t="str">
        <f>IFERROR(VLOOKUP(C384,'Control Catalog'!A$1:C$246,2,FALSE),"")</f>
        <v/>
      </c>
      <c r="E384" s="13"/>
      <c r="F384" s="13" t="str">
        <f>IFERROR(VLOOKUP(M384,Data!BL$2:CF$500,19,FALSE),"")</f>
        <v/>
      </c>
      <c r="G384" s="13"/>
      <c r="M384" t="e">
        <f>CONCATENATE(A384, VLOOKUP(B384,'I Identification'!$A$3:$S$500, 15, FALSE))</f>
        <v>#N/A</v>
      </c>
    </row>
    <row r="385" spans="1:13" ht="14.25" customHeight="1" x14ac:dyDescent="0.25">
      <c r="A385" s="13"/>
      <c r="B385" s="13"/>
      <c r="C385" s="13"/>
      <c r="D385" s="13" t="str">
        <f>IFERROR(VLOOKUP(C385,'Control Catalog'!A$1:C$246,2,FALSE),"")</f>
        <v/>
      </c>
      <c r="E385" s="13"/>
      <c r="F385" s="13" t="str">
        <f>IFERROR(VLOOKUP(M385,Data!BL$2:CF$500,19,FALSE),"")</f>
        <v/>
      </c>
      <c r="G385" s="13"/>
      <c r="M385" t="e">
        <f>CONCATENATE(A385, VLOOKUP(B385,'I Identification'!$A$3:$S$500, 15, FALSE))</f>
        <v>#N/A</v>
      </c>
    </row>
    <row r="386" spans="1:13" ht="14.25" customHeight="1" x14ac:dyDescent="0.25">
      <c r="A386" s="13"/>
      <c r="B386" s="13"/>
      <c r="C386" s="13"/>
      <c r="D386" s="13" t="str">
        <f>IFERROR(VLOOKUP(C386,'Control Catalog'!A$1:C$246,2,FALSE),"")</f>
        <v/>
      </c>
      <c r="E386" s="13"/>
      <c r="F386" s="13" t="str">
        <f>IFERROR(VLOOKUP(M386,Data!BL$2:CF$500,19,FALSE),"")</f>
        <v/>
      </c>
      <c r="G386" s="13"/>
      <c r="M386" t="e">
        <f>CONCATENATE(A386, VLOOKUP(B386,'I Identification'!$A$3:$S$500, 15, FALSE))</f>
        <v>#N/A</v>
      </c>
    </row>
    <row r="387" spans="1:13" ht="14.25" customHeight="1" x14ac:dyDescent="0.25">
      <c r="A387" s="13"/>
      <c r="B387" s="13"/>
      <c r="C387" s="13"/>
      <c r="D387" s="13" t="str">
        <f>IFERROR(VLOOKUP(C387,'Control Catalog'!A$1:C$246,2,FALSE),"")</f>
        <v/>
      </c>
      <c r="E387" s="13"/>
      <c r="F387" s="13" t="str">
        <f>IFERROR(VLOOKUP(M387,Data!BL$2:CF$500,19,FALSE),"")</f>
        <v/>
      </c>
      <c r="G387" s="13"/>
      <c r="M387" t="e">
        <f>CONCATENATE(A387, VLOOKUP(B387,'I Identification'!$A$3:$S$500, 15, FALSE))</f>
        <v>#N/A</v>
      </c>
    </row>
    <row r="388" spans="1:13" ht="14.25" customHeight="1" x14ac:dyDescent="0.25">
      <c r="A388" s="13"/>
      <c r="B388" s="13"/>
      <c r="C388" s="13"/>
      <c r="D388" s="13" t="str">
        <f>IFERROR(VLOOKUP(C388,'Control Catalog'!A$1:C$246,2,FALSE),"")</f>
        <v/>
      </c>
      <c r="E388" s="13"/>
      <c r="F388" s="13" t="str">
        <f>IFERROR(VLOOKUP(M388,Data!BL$2:CF$500,19,FALSE),"")</f>
        <v/>
      </c>
      <c r="G388" s="13"/>
      <c r="M388" t="e">
        <f>CONCATENATE(A388, VLOOKUP(B388,'I Identification'!$A$3:$S$500, 15, FALSE))</f>
        <v>#N/A</v>
      </c>
    </row>
    <row r="389" spans="1:13" ht="14.25" customHeight="1" x14ac:dyDescent="0.25">
      <c r="A389" s="13"/>
      <c r="B389" s="13"/>
      <c r="C389" s="13"/>
      <c r="D389" s="13" t="str">
        <f>IFERROR(VLOOKUP(C389,'Control Catalog'!A$1:C$246,2,FALSE),"")</f>
        <v/>
      </c>
      <c r="E389" s="13"/>
      <c r="F389" s="13" t="str">
        <f>IFERROR(VLOOKUP(M389,Data!BL$2:CF$500,19,FALSE),"")</f>
        <v/>
      </c>
      <c r="G389" s="13"/>
      <c r="M389" t="e">
        <f>CONCATENATE(A389, VLOOKUP(B389,'I Identification'!$A$3:$S$500, 15, FALSE))</f>
        <v>#N/A</v>
      </c>
    </row>
    <row r="390" spans="1:13" ht="14.25" customHeight="1" x14ac:dyDescent="0.25">
      <c r="A390" s="13"/>
      <c r="B390" s="13"/>
      <c r="C390" s="13"/>
      <c r="D390" s="13" t="str">
        <f>IFERROR(VLOOKUP(C390,'Control Catalog'!A$1:C$246,2,FALSE),"")</f>
        <v/>
      </c>
      <c r="E390" s="13"/>
      <c r="F390" s="13" t="str">
        <f>IFERROR(VLOOKUP(M390,Data!BL$2:CF$500,19,FALSE),"")</f>
        <v/>
      </c>
      <c r="G390" s="13"/>
      <c r="M390" t="e">
        <f>CONCATENATE(A390, VLOOKUP(B390,'I Identification'!$A$3:$S$500, 15, FALSE))</f>
        <v>#N/A</v>
      </c>
    </row>
    <row r="391" spans="1:13" ht="14.25" customHeight="1" x14ac:dyDescent="0.25">
      <c r="A391" s="13"/>
      <c r="B391" s="13"/>
      <c r="C391" s="13"/>
      <c r="D391" s="13" t="str">
        <f>IFERROR(VLOOKUP(C391,'Control Catalog'!A$1:C$246,2,FALSE),"")</f>
        <v/>
      </c>
      <c r="E391" s="13"/>
      <c r="F391" s="13" t="str">
        <f>IFERROR(VLOOKUP(M391,Data!BL$2:CF$500,19,FALSE),"")</f>
        <v/>
      </c>
      <c r="G391" s="13"/>
      <c r="M391" t="e">
        <f>CONCATENATE(A391, VLOOKUP(B391,'I Identification'!$A$3:$S$500, 15, FALSE))</f>
        <v>#N/A</v>
      </c>
    </row>
    <row r="392" spans="1:13" ht="14.25" customHeight="1" x14ac:dyDescent="0.25">
      <c r="A392" s="13"/>
      <c r="B392" s="13"/>
      <c r="C392" s="13"/>
      <c r="D392" s="13" t="str">
        <f>IFERROR(VLOOKUP(C392,'Control Catalog'!A$1:C$246,2,FALSE),"")</f>
        <v/>
      </c>
      <c r="E392" s="13"/>
      <c r="F392" s="13" t="str">
        <f>IFERROR(VLOOKUP(M392,Data!BL$2:CF$500,19,FALSE),"")</f>
        <v/>
      </c>
      <c r="G392" s="13"/>
      <c r="M392" t="e">
        <f>CONCATENATE(A392, VLOOKUP(B392,'I Identification'!$A$3:$S$500, 15, FALSE))</f>
        <v>#N/A</v>
      </c>
    </row>
    <row r="393" spans="1:13" ht="14.25" customHeight="1" x14ac:dyDescent="0.25">
      <c r="A393" s="13"/>
      <c r="B393" s="13"/>
      <c r="C393" s="13"/>
      <c r="D393" s="13" t="str">
        <f>IFERROR(VLOOKUP(C393,'Control Catalog'!A$1:C$246,2,FALSE),"")</f>
        <v/>
      </c>
      <c r="E393" s="13"/>
      <c r="F393" s="13" t="str">
        <f>IFERROR(VLOOKUP(M393,Data!BL$2:CF$500,19,FALSE),"")</f>
        <v/>
      </c>
      <c r="G393" s="13"/>
      <c r="M393" t="e">
        <f>CONCATENATE(A393, VLOOKUP(B393,'I Identification'!$A$3:$S$500, 15, FALSE))</f>
        <v>#N/A</v>
      </c>
    </row>
    <row r="394" spans="1:13" ht="14.25" customHeight="1" x14ac:dyDescent="0.25">
      <c r="A394" s="13"/>
      <c r="B394" s="13"/>
      <c r="C394" s="13"/>
      <c r="D394" s="13" t="str">
        <f>IFERROR(VLOOKUP(C394,'Control Catalog'!A$1:C$246,2,FALSE),"")</f>
        <v/>
      </c>
      <c r="E394" s="13"/>
      <c r="F394" s="13" t="str">
        <f>IFERROR(VLOOKUP(M394,Data!BL$2:CF$500,19,FALSE),"")</f>
        <v/>
      </c>
      <c r="G394" s="13"/>
      <c r="M394" t="e">
        <f>CONCATENATE(A394, VLOOKUP(B394,'I Identification'!$A$3:$S$500, 15, FALSE))</f>
        <v>#N/A</v>
      </c>
    </row>
    <row r="395" spans="1:13" ht="14.25" customHeight="1" x14ac:dyDescent="0.25">
      <c r="A395" s="13"/>
      <c r="B395" s="13"/>
      <c r="C395" s="13"/>
      <c r="D395" s="13" t="str">
        <f>IFERROR(VLOOKUP(C395,'Control Catalog'!A$1:C$246,2,FALSE),"")</f>
        <v/>
      </c>
      <c r="E395" s="13"/>
      <c r="F395" s="13" t="str">
        <f>IFERROR(VLOOKUP(M395,Data!BL$2:CF$500,19,FALSE),"")</f>
        <v/>
      </c>
      <c r="G395" s="13"/>
      <c r="M395" t="e">
        <f>CONCATENATE(A395, VLOOKUP(B395,'I Identification'!$A$3:$S$500, 15, FALSE))</f>
        <v>#N/A</v>
      </c>
    </row>
    <row r="396" spans="1:13" ht="14.25" customHeight="1" x14ac:dyDescent="0.25">
      <c r="A396" s="13"/>
      <c r="B396" s="13"/>
      <c r="C396" s="13"/>
      <c r="D396" s="13" t="str">
        <f>IFERROR(VLOOKUP(C396,'Control Catalog'!A$1:C$246,2,FALSE),"")</f>
        <v/>
      </c>
      <c r="E396" s="13"/>
      <c r="F396" s="13" t="str">
        <f>IFERROR(VLOOKUP(M396,Data!BL$2:CF$500,19,FALSE),"")</f>
        <v/>
      </c>
      <c r="G396" s="13"/>
      <c r="M396" t="e">
        <f>CONCATENATE(A396, VLOOKUP(B396,'I Identification'!$A$3:$S$500, 15, FALSE))</f>
        <v>#N/A</v>
      </c>
    </row>
    <row r="397" spans="1:13" ht="14.25" customHeight="1" x14ac:dyDescent="0.25">
      <c r="A397" s="13"/>
      <c r="B397" s="13"/>
      <c r="C397" s="13"/>
      <c r="D397" s="13" t="str">
        <f>IFERROR(VLOOKUP(C397,'Control Catalog'!A$1:C$246,2,FALSE),"")</f>
        <v/>
      </c>
      <c r="E397" s="13"/>
      <c r="F397" s="13" t="str">
        <f>IFERROR(VLOOKUP(M397,Data!BL$2:CF$500,19,FALSE),"")</f>
        <v/>
      </c>
      <c r="G397" s="13"/>
      <c r="M397" t="e">
        <f>CONCATENATE(A397, VLOOKUP(B397,'I Identification'!$A$3:$S$500, 15, FALSE))</f>
        <v>#N/A</v>
      </c>
    </row>
    <row r="398" spans="1:13" ht="14.25" customHeight="1" x14ac:dyDescent="0.25">
      <c r="A398" s="13"/>
      <c r="B398" s="13"/>
      <c r="C398" s="13"/>
      <c r="D398" s="13" t="str">
        <f>IFERROR(VLOOKUP(C398,'Control Catalog'!A$1:C$246,2,FALSE),"")</f>
        <v/>
      </c>
      <c r="E398" s="13"/>
      <c r="F398" s="13" t="str">
        <f>IFERROR(VLOOKUP(M398,Data!BL$2:CF$500,19,FALSE),"")</f>
        <v/>
      </c>
      <c r="G398" s="13"/>
      <c r="M398" t="e">
        <f>CONCATENATE(A398, VLOOKUP(B398,'I Identification'!$A$3:$S$500, 15, FALSE))</f>
        <v>#N/A</v>
      </c>
    </row>
    <row r="399" spans="1:13" ht="14.25" customHeight="1" x14ac:dyDescent="0.25">
      <c r="A399" s="13"/>
      <c r="B399" s="13"/>
      <c r="C399" s="13"/>
      <c r="D399" s="13" t="str">
        <f>IFERROR(VLOOKUP(C399,'Control Catalog'!A$1:C$246,2,FALSE),"")</f>
        <v/>
      </c>
      <c r="E399" s="13"/>
      <c r="F399" s="13" t="str">
        <f>IFERROR(VLOOKUP(M399,Data!BL$2:CF$500,19,FALSE),"")</f>
        <v/>
      </c>
      <c r="G399" s="13"/>
      <c r="M399" t="e">
        <f>CONCATENATE(A399, VLOOKUP(B399,'I Identification'!$A$3:$S$500, 15, FALSE))</f>
        <v>#N/A</v>
      </c>
    </row>
    <row r="400" spans="1:13" ht="14.25" customHeight="1" x14ac:dyDescent="0.25">
      <c r="A400" s="13"/>
      <c r="B400" s="13"/>
      <c r="C400" s="13"/>
      <c r="D400" s="13" t="str">
        <f>IFERROR(VLOOKUP(C400,'Control Catalog'!A$1:C$246,2,FALSE),"")</f>
        <v/>
      </c>
      <c r="E400" s="13"/>
      <c r="F400" s="13" t="str">
        <f>IFERROR(VLOOKUP(M400,Data!BL$2:CF$500,19,FALSE),"")</f>
        <v/>
      </c>
      <c r="G400" s="13"/>
      <c r="M400" t="e">
        <f>CONCATENATE(A400, VLOOKUP(B400,'I Identification'!$A$3:$S$500, 15, FALSE))</f>
        <v>#N/A</v>
      </c>
    </row>
    <row r="401" spans="1:13" ht="14.25" customHeight="1" x14ac:dyDescent="0.25">
      <c r="A401" s="13"/>
      <c r="B401" s="13"/>
      <c r="C401" s="13"/>
      <c r="D401" s="13" t="str">
        <f>IFERROR(VLOOKUP(C401,'Control Catalog'!A$1:C$246,2,FALSE),"")</f>
        <v/>
      </c>
      <c r="E401" s="13"/>
      <c r="F401" s="13" t="str">
        <f>IFERROR(VLOOKUP(M401,Data!BL$2:CF$500,19,FALSE),"")</f>
        <v/>
      </c>
      <c r="G401" s="13"/>
      <c r="M401" t="e">
        <f>CONCATENATE(A401, VLOOKUP(B401,'I Identification'!$A$3:$S$500, 15, FALSE))</f>
        <v>#N/A</v>
      </c>
    </row>
    <row r="402" spans="1:13" ht="14.25" customHeight="1" x14ac:dyDescent="0.25">
      <c r="A402" s="13"/>
      <c r="B402" s="13"/>
      <c r="C402" s="13"/>
      <c r="D402" s="13" t="str">
        <f>IFERROR(VLOOKUP(C402,'Control Catalog'!A$1:C$246,2,FALSE),"")</f>
        <v/>
      </c>
      <c r="E402" s="13"/>
      <c r="F402" s="13" t="str">
        <f>IFERROR(VLOOKUP(M402,Data!BL$2:CF$500,19,FALSE),"")</f>
        <v/>
      </c>
      <c r="G402" s="13"/>
      <c r="M402" t="e">
        <f>CONCATENATE(A402, VLOOKUP(B402,'I Identification'!$A$3:$S$500, 15, FALSE))</f>
        <v>#N/A</v>
      </c>
    </row>
    <row r="403" spans="1:13" ht="14.25" customHeight="1" x14ac:dyDescent="0.25">
      <c r="A403" s="13"/>
      <c r="B403" s="13"/>
      <c r="C403" s="13"/>
      <c r="D403" s="13" t="str">
        <f>IFERROR(VLOOKUP(C403,'Control Catalog'!A$1:C$246,2,FALSE),"")</f>
        <v/>
      </c>
      <c r="E403" s="13"/>
      <c r="F403" s="13" t="str">
        <f>IFERROR(VLOOKUP(M403,Data!BL$2:CF$500,19,FALSE),"")</f>
        <v/>
      </c>
      <c r="G403" s="13"/>
      <c r="M403" t="e">
        <f>CONCATENATE(A403, VLOOKUP(B403,'I Identification'!$A$3:$S$500, 15, FALSE))</f>
        <v>#N/A</v>
      </c>
    </row>
    <row r="404" spans="1:13" ht="14.25" customHeight="1" x14ac:dyDescent="0.25">
      <c r="A404" s="13"/>
      <c r="B404" s="13"/>
      <c r="C404" s="13"/>
      <c r="D404" s="13" t="str">
        <f>IFERROR(VLOOKUP(C404,'Control Catalog'!A$1:C$246,2,FALSE),"")</f>
        <v/>
      </c>
      <c r="E404" s="13"/>
      <c r="F404" s="13" t="str">
        <f>IFERROR(VLOOKUP(M404,Data!BL$2:CF$500,19,FALSE),"")</f>
        <v/>
      </c>
      <c r="G404" s="13"/>
      <c r="M404" t="e">
        <f>CONCATENATE(A404, VLOOKUP(B404,'I Identification'!$A$3:$S$500, 15, FALSE))</f>
        <v>#N/A</v>
      </c>
    </row>
    <row r="405" spans="1:13" ht="14.25" customHeight="1" x14ac:dyDescent="0.25">
      <c r="A405" s="13"/>
      <c r="B405" s="13"/>
      <c r="C405" s="13"/>
      <c r="D405" s="13" t="str">
        <f>IFERROR(VLOOKUP(C405,'Control Catalog'!A$1:C$246,2,FALSE),"")</f>
        <v/>
      </c>
      <c r="E405" s="13"/>
      <c r="F405" s="13" t="str">
        <f>IFERROR(VLOOKUP(M405,Data!BL$2:CF$500,19,FALSE),"")</f>
        <v/>
      </c>
      <c r="G405" s="13"/>
      <c r="M405" t="e">
        <f>CONCATENATE(A405, VLOOKUP(B405,'I Identification'!$A$3:$S$500, 15, FALSE))</f>
        <v>#N/A</v>
      </c>
    </row>
    <row r="406" spans="1:13" ht="14.25" customHeight="1" x14ac:dyDescent="0.25">
      <c r="A406" s="13"/>
      <c r="B406" s="13"/>
      <c r="C406" s="13"/>
      <c r="D406" s="13" t="str">
        <f>IFERROR(VLOOKUP(C406,'Control Catalog'!A$1:C$246,2,FALSE),"")</f>
        <v/>
      </c>
      <c r="E406" s="13"/>
      <c r="F406" s="13" t="str">
        <f>IFERROR(VLOOKUP(M406,Data!BL$2:CF$500,19,FALSE),"")</f>
        <v/>
      </c>
      <c r="G406" s="13"/>
      <c r="M406" t="e">
        <f>CONCATENATE(A406, VLOOKUP(B406,'I Identification'!$A$3:$S$500, 15, FALSE))</f>
        <v>#N/A</v>
      </c>
    </row>
    <row r="407" spans="1:13" ht="14.25" customHeight="1" x14ac:dyDescent="0.25">
      <c r="A407" s="13"/>
      <c r="B407" s="13"/>
      <c r="C407" s="13"/>
      <c r="D407" s="13" t="str">
        <f>IFERROR(VLOOKUP(C407,'Control Catalog'!A$1:C$246,2,FALSE),"")</f>
        <v/>
      </c>
      <c r="E407" s="13"/>
      <c r="F407" s="13" t="str">
        <f>IFERROR(VLOOKUP(M407,Data!BL$2:CF$500,19,FALSE),"")</f>
        <v/>
      </c>
      <c r="G407" s="13"/>
      <c r="M407" t="e">
        <f>CONCATENATE(A407, VLOOKUP(B407,'I Identification'!$A$3:$S$500, 15, FALSE))</f>
        <v>#N/A</v>
      </c>
    </row>
    <row r="408" spans="1:13" ht="14.25" customHeight="1" x14ac:dyDescent="0.25">
      <c r="A408" s="13"/>
      <c r="B408" s="13"/>
      <c r="C408" s="13"/>
      <c r="D408" s="13" t="str">
        <f>IFERROR(VLOOKUP(C408,'Control Catalog'!A$1:C$246,2,FALSE),"")</f>
        <v/>
      </c>
      <c r="E408" s="13"/>
      <c r="F408" s="13" t="str">
        <f>IFERROR(VLOOKUP(M408,Data!BL$2:CF$500,19,FALSE),"")</f>
        <v/>
      </c>
      <c r="G408" s="13"/>
      <c r="M408" t="e">
        <f>CONCATENATE(A408, VLOOKUP(B408,'I Identification'!$A$3:$S$500, 15, FALSE))</f>
        <v>#N/A</v>
      </c>
    </row>
    <row r="409" spans="1:13" ht="14.25" customHeight="1" x14ac:dyDescent="0.25">
      <c r="A409" s="13"/>
      <c r="B409" s="13"/>
      <c r="C409" s="13"/>
      <c r="D409" s="13" t="str">
        <f>IFERROR(VLOOKUP(C409,'Control Catalog'!A$1:C$246,2,FALSE),"")</f>
        <v/>
      </c>
      <c r="E409" s="13"/>
      <c r="F409" s="13" t="str">
        <f>IFERROR(VLOOKUP(M409,Data!BL$2:CF$500,19,FALSE),"")</f>
        <v/>
      </c>
      <c r="G409" s="13"/>
      <c r="M409" t="e">
        <f>CONCATENATE(A409, VLOOKUP(B409,'I Identification'!$A$3:$S$500, 15, FALSE))</f>
        <v>#N/A</v>
      </c>
    </row>
    <row r="410" spans="1:13" ht="14.25" customHeight="1" x14ac:dyDescent="0.25">
      <c r="A410" s="13"/>
      <c r="B410" s="13"/>
      <c r="C410" s="13"/>
      <c r="D410" s="13" t="str">
        <f>IFERROR(VLOOKUP(C410,'Control Catalog'!A$1:C$246,2,FALSE),"")</f>
        <v/>
      </c>
      <c r="E410" s="13"/>
      <c r="F410" s="13" t="str">
        <f>IFERROR(VLOOKUP(M410,Data!BL$2:CF$500,19,FALSE),"")</f>
        <v/>
      </c>
      <c r="G410" s="13"/>
      <c r="M410" t="e">
        <f>CONCATENATE(A410, VLOOKUP(B410,'I Identification'!$A$3:$S$500, 15, FALSE))</f>
        <v>#N/A</v>
      </c>
    </row>
    <row r="411" spans="1:13" ht="14.25" customHeight="1" x14ac:dyDescent="0.25">
      <c r="A411" s="13"/>
      <c r="B411" s="13"/>
      <c r="C411" s="13"/>
      <c r="D411" s="13" t="str">
        <f>IFERROR(VLOOKUP(C411,'Control Catalog'!A$1:C$246,2,FALSE),"")</f>
        <v/>
      </c>
      <c r="E411" s="13"/>
      <c r="F411" s="13" t="str">
        <f>IFERROR(VLOOKUP(M411,Data!BL$2:CF$500,19,FALSE),"")</f>
        <v/>
      </c>
      <c r="G411" s="13"/>
      <c r="M411" t="e">
        <f>CONCATENATE(A411, VLOOKUP(B411,'I Identification'!$A$3:$S$500, 15, FALSE))</f>
        <v>#N/A</v>
      </c>
    </row>
    <row r="412" spans="1:13" ht="14.25" customHeight="1" x14ac:dyDescent="0.25">
      <c r="A412" s="13"/>
      <c r="B412" s="13"/>
      <c r="C412" s="13"/>
      <c r="D412" s="13" t="str">
        <f>IFERROR(VLOOKUP(C412,'Control Catalog'!A$1:C$246,2,FALSE),"")</f>
        <v/>
      </c>
      <c r="E412" s="13"/>
      <c r="F412" s="13" t="str">
        <f>IFERROR(VLOOKUP(M412,Data!BL$2:CF$500,19,FALSE),"")</f>
        <v/>
      </c>
      <c r="G412" s="13"/>
      <c r="M412" t="e">
        <f>CONCATENATE(A412, VLOOKUP(B412,'I Identification'!$A$3:$S$500, 15, FALSE))</f>
        <v>#N/A</v>
      </c>
    </row>
    <row r="413" spans="1:13" ht="14.25" customHeight="1" x14ac:dyDescent="0.25">
      <c r="A413" s="13"/>
      <c r="B413" s="13"/>
      <c r="C413" s="13"/>
      <c r="D413" s="13" t="str">
        <f>IFERROR(VLOOKUP(C413,'Control Catalog'!A$1:C$246,2,FALSE),"")</f>
        <v/>
      </c>
      <c r="E413" s="13"/>
      <c r="F413" s="13" t="str">
        <f>IFERROR(VLOOKUP(M413,Data!BL$2:CF$500,19,FALSE),"")</f>
        <v/>
      </c>
      <c r="G413" s="13"/>
      <c r="M413" t="e">
        <f>CONCATENATE(A413, VLOOKUP(B413,'I Identification'!$A$3:$S$500, 15, FALSE))</f>
        <v>#N/A</v>
      </c>
    </row>
    <row r="414" spans="1:13" ht="14.25" customHeight="1" x14ac:dyDescent="0.25">
      <c r="A414" s="13"/>
      <c r="B414" s="13"/>
      <c r="C414" s="13"/>
      <c r="D414" s="13" t="str">
        <f>IFERROR(VLOOKUP(C414,'Control Catalog'!A$1:C$246,2,FALSE),"")</f>
        <v/>
      </c>
      <c r="E414" s="13"/>
      <c r="F414" s="13" t="str">
        <f>IFERROR(VLOOKUP(M414,Data!BL$2:CF$500,19,FALSE),"")</f>
        <v/>
      </c>
      <c r="G414" s="13"/>
      <c r="M414" t="e">
        <f>CONCATENATE(A414, VLOOKUP(B414,'I Identification'!$A$3:$S$500, 15, FALSE))</f>
        <v>#N/A</v>
      </c>
    </row>
    <row r="415" spans="1:13" ht="14.25" customHeight="1" x14ac:dyDescent="0.25">
      <c r="A415" s="13"/>
      <c r="B415" s="13"/>
      <c r="C415" s="13"/>
      <c r="D415" s="13" t="str">
        <f>IFERROR(VLOOKUP(C415,'Control Catalog'!A$1:C$246,2,FALSE),"")</f>
        <v/>
      </c>
      <c r="E415" s="13"/>
      <c r="F415" s="13" t="str">
        <f>IFERROR(VLOOKUP(M415,Data!BL$2:CF$500,19,FALSE),"")</f>
        <v/>
      </c>
      <c r="G415" s="13"/>
      <c r="M415" t="e">
        <f>CONCATENATE(A415, VLOOKUP(B415,'I Identification'!$A$3:$S$500, 15, FALSE))</f>
        <v>#N/A</v>
      </c>
    </row>
    <row r="416" spans="1:13" ht="14.25" customHeight="1" x14ac:dyDescent="0.25">
      <c r="A416" s="13"/>
      <c r="B416" s="13"/>
      <c r="C416" s="13"/>
      <c r="D416" s="13" t="str">
        <f>IFERROR(VLOOKUP(C416,'Control Catalog'!A$1:C$246,2,FALSE),"")</f>
        <v/>
      </c>
      <c r="E416" s="13"/>
      <c r="F416" s="13" t="str">
        <f>IFERROR(VLOOKUP(M416,Data!BL$2:CF$500,19,FALSE),"")</f>
        <v/>
      </c>
      <c r="G416" s="13"/>
      <c r="M416" t="e">
        <f>CONCATENATE(A416, VLOOKUP(B416,'I Identification'!$A$3:$S$500, 15, FALSE))</f>
        <v>#N/A</v>
      </c>
    </row>
    <row r="417" spans="1:13" ht="14.25" customHeight="1" x14ac:dyDescent="0.25">
      <c r="A417" s="13"/>
      <c r="B417" s="13"/>
      <c r="C417" s="13"/>
      <c r="D417" s="13" t="str">
        <f>IFERROR(VLOOKUP(C417,'Control Catalog'!A$1:C$246,2,FALSE),"")</f>
        <v/>
      </c>
      <c r="E417" s="13"/>
      <c r="F417" s="13" t="str">
        <f>IFERROR(VLOOKUP(M417,Data!BL$2:CF$500,19,FALSE),"")</f>
        <v/>
      </c>
      <c r="G417" s="13"/>
      <c r="M417" t="e">
        <f>CONCATENATE(A417, VLOOKUP(B417,'I Identification'!$A$3:$S$500, 15, FALSE))</f>
        <v>#N/A</v>
      </c>
    </row>
    <row r="418" spans="1:13" ht="14.25" customHeight="1" x14ac:dyDescent="0.25">
      <c r="A418" s="13"/>
      <c r="B418" s="13"/>
      <c r="C418" s="13"/>
      <c r="D418" s="13" t="str">
        <f>IFERROR(VLOOKUP(C418,'Control Catalog'!A$1:C$246,2,FALSE),"")</f>
        <v/>
      </c>
      <c r="E418" s="13"/>
      <c r="F418" s="13" t="str">
        <f>IFERROR(VLOOKUP(M418,Data!BL$2:CF$500,19,FALSE),"")</f>
        <v/>
      </c>
      <c r="G418" s="13"/>
      <c r="M418" t="e">
        <f>CONCATENATE(A418, VLOOKUP(B418,'I Identification'!$A$3:$S$500, 15, FALSE))</f>
        <v>#N/A</v>
      </c>
    </row>
    <row r="419" spans="1:13" ht="14.25" customHeight="1" x14ac:dyDescent="0.25">
      <c r="A419" s="13"/>
      <c r="B419" s="13"/>
      <c r="C419" s="13"/>
      <c r="D419" s="13" t="str">
        <f>IFERROR(VLOOKUP(C419,'Control Catalog'!A$1:C$246,2,FALSE),"")</f>
        <v/>
      </c>
      <c r="E419" s="13"/>
      <c r="F419" s="13" t="str">
        <f>IFERROR(VLOOKUP(M419,Data!BL$2:CF$500,19,FALSE),"")</f>
        <v/>
      </c>
      <c r="G419" s="13"/>
      <c r="M419" t="e">
        <f>CONCATENATE(A419, VLOOKUP(B419,'I Identification'!$A$3:$S$500, 15, FALSE))</f>
        <v>#N/A</v>
      </c>
    </row>
    <row r="420" spans="1:13" ht="14.25" customHeight="1" x14ac:dyDescent="0.25">
      <c r="A420" s="13"/>
      <c r="B420" s="13"/>
      <c r="C420" s="13"/>
      <c r="D420" s="13" t="str">
        <f>IFERROR(VLOOKUP(C420,'Control Catalog'!A$1:C$246,2,FALSE),"")</f>
        <v/>
      </c>
      <c r="E420" s="13"/>
      <c r="F420" s="13" t="str">
        <f>IFERROR(VLOOKUP(M420,Data!BL$2:CF$500,19,FALSE),"")</f>
        <v/>
      </c>
      <c r="G420" s="13"/>
      <c r="M420" t="e">
        <f>CONCATENATE(A420, VLOOKUP(B420,'I Identification'!$A$3:$S$500, 15, FALSE))</f>
        <v>#N/A</v>
      </c>
    </row>
    <row r="421" spans="1:13" ht="14.25" customHeight="1" x14ac:dyDescent="0.25">
      <c r="A421" s="13"/>
      <c r="B421" s="13"/>
      <c r="C421" s="13"/>
      <c r="D421" s="13" t="str">
        <f>IFERROR(VLOOKUP(C421,'Control Catalog'!A$1:C$246,2,FALSE),"")</f>
        <v/>
      </c>
      <c r="E421" s="13"/>
      <c r="F421" s="13" t="str">
        <f>IFERROR(VLOOKUP(M421,Data!BL$2:CF$500,19,FALSE),"")</f>
        <v/>
      </c>
      <c r="G421" s="13"/>
      <c r="M421" t="e">
        <f>CONCATENATE(A421, VLOOKUP(B421,'I Identification'!$A$3:$S$500, 15, FALSE))</f>
        <v>#N/A</v>
      </c>
    </row>
    <row r="422" spans="1:13" ht="14.25" customHeight="1" x14ac:dyDescent="0.25">
      <c r="A422" s="13"/>
      <c r="B422" s="13"/>
      <c r="C422" s="13"/>
      <c r="D422" s="13" t="str">
        <f>IFERROR(VLOOKUP(C422,'Control Catalog'!A$1:C$246,2,FALSE),"")</f>
        <v/>
      </c>
      <c r="E422" s="13"/>
      <c r="F422" s="13" t="str">
        <f>IFERROR(VLOOKUP(M422,Data!BL$2:CF$500,19,FALSE),"")</f>
        <v/>
      </c>
      <c r="G422" s="13"/>
      <c r="M422" t="e">
        <f>CONCATENATE(A422, VLOOKUP(B422,'I Identification'!$A$3:$S$500, 15, FALSE))</f>
        <v>#N/A</v>
      </c>
    </row>
    <row r="423" spans="1:13" ht="14.25" customHeight="1" x14ac:dyDescent="0.25">
      <c r="A423" s="13"/>
      <c r="B423" s="13"/>
      <c r="C423" s="13"/>
      <c r="D423" s="13" t="str">
        <f>IFERROR(VLOOKUP(C423,'Control Catalog'!A$1:C$246,2,FALSE),"")</f>
        <v/>
      </c>
      <c r="E423" s="13"/>
      <c r="F423" s="13" t="str">
        <f>IFERROR(VLOOKUP(M423,Data!BL$2:CF$500,19,FALSE),"")</f>
        <v/>
      </c>
      <c r="G423" s="13"/>
      <c r="M423" t="e">
        <f>CONCATENATE(A423, VLOOKUP(B423,'I Identification'!$A$3:$S$500, 15, FALSE))</f>
        <v>#N/A</v>
      </c>
    </row>
    <row r="424" spans="1:13" ht="14.25" customHeight="1" x14ac:dyDescent="0.25">
      <c r="A424" s="13"/>
      <c r="B424" s="13"/>
      <c r="C424" s="13"/>
      <c r="D424" s="13" t="str">
        <f>IFERROR(VLOOKUP(C424,'Control Catalog'!A$1:C$246,2,FALSE),"")</f>
        <v/>
      </c>
      <c r="E424" s="13"/>
      <c r="F424" s="13" t="str">
        <f>IFERROR(VLOOKUP(M424,Data!BL$2:CF$500,19,FALSE),"")</f>
        <v/>
      </c>
      <c r="G424" s="13"/>
      <c r="M424" t="e">
        <f>CONCATENATE(A424, VLOOKUP(B424,'I Identification'!$A$3:$S$500, 15, FALSE))</f>
        <v>#N/A</v>
      </c>
    </row>
    <row r="425" spans="1:13" ht="14.25" customHeight="1" x14ac:dyDescent="0.25">
      <c r="A425" s="13"/>
      <c r="B425" s="13"/>
      <c r="C425" s="13"/>
      <c r="D425" s="13" t="str">
        <f>IFERROR(VLOOKUP(C425,'Control Catalog'!A$1:C$246,2,FALSE),"")</f>
        <v/>
      </c>
      <c r="E425" s="13"/>
      <c r="F425" s="13" t="str">
        <f>IFERROR(VLOOKUP(M425,Data!BL$2:CF$500,19,FALSE),"")</f>
        <v/>
      </c>
      <c r="G425" s="13"/>
      <c r="M425" t="e">
        <f>CONCATENATE(A425, VLOOKUP(B425,'I Identification'!$A$3:$S$500, 15, FALSE))</f>
        <v>#N/A</v>
      </c>
    </row>
    <row r="426" spans="1:13" ht="14.25" customHeight="1" x14ac:dyDescent="0.25">
      <c r="A426" s="13"/>
      <c r="B426" s="13"/>
      <c r="C426" s="13"/>
      <c r="D426" s="13" t="str">
        <f>IFERROR(VLOOKUP(C426,'Control Catalog'!A$1:C$246,2,FALSE),"")</f>
        <v/>
      </c>
      <c r="E426" s="13"/>
      <c r="F426" s="13" t="str">
        <f>IFERROR(VLOOKUP(M426,Data!BL$2:CF$500,19,FALSE),"")</f>
        <v/>
      </c>
      <c r="G426" s="13"/>
      <c r="M426" t="e">
        <f>CONCATENATE(A426, VLOOKUP(B426,'I Identification'!$A$3:$S$500, 15, FALSE))</f>
        <v>#N/A</v>
      </c>
    </row>
    <row r="427" spans="1:13" ht="14.25" customHeight="1" x14ac:dyDescent="0.25">
      <c r="A427" s="13"/>
      <c r="B427" s="13"/>
      <c r="C427" s="13"/>
      <c r="D427" s="13" t="str">
        <f>IFERROR(VLOOKUP(C427,'Control Catalog'!A$1:C$246,2,FALSE),"")</f>
        <v/>
      </c>
      <c r="E427" s="13"/>
      <c r="F427" s="13" t="str">
        <f>IFERROR(VLOOKUP(M427,Data!BL$2:CF$500,19,FALSE),"")</f>
        <v/>
      </c>
      <c r="G427" s="13"/>
      <c r="M427" t="e">
        <f>CONCATENATE(A427, VLOOKUP(B427,'I Identification'!$A$3:$S$500, 15, FALSE))</f>
        <v>#N/A</v>
      </c>
    </row>
    <row r="428" spans="1:13" ht="14.25" customHeight="1" x14ac:dyDescent="0.25">
      <c r="A428" s="13"/>
      <c r="B428" s="13"/>
      <c r="C428" s="13"/>
      <c r="D428" s="13" t="str">
        <f>IFERROR(VLOOKUP(C428,'Control Catalog'!A$1:C$246,2,FALSE),"")</f>
        <v/>
      </c>
      <c r="E428" s="13"/>
      <c r="F428" s="13" t="str">
        <f>IFERROR(VLOOKUP(M428,Data!BL$2:CF$500,19,FALSE),"")</f>
        <v/>
      </c>
      <c r="G428" s="13"/>
      <c r="M428" t="e">
        <f>CONCATENATE(A428, VLOOKUP(B428,'I Identification'!$A$3:$S$500, 15, FALSE))</f>
        <v>#N/A</v>
      </c>
    </row>
    <row r="429" spans="1:13" ht="14.25" customHeight="1" x14ac:dyDescent="0.25">
      <c r="A429" s="13"/>
      <c r="B429" s="13"/>
      <c r="C429" s="13"/>
      <c r="D429" s="13" t="str">
        <f>IFERROR(VLOOKUP(C429,'Control Catalog'!A$1:C$246,2,FALSE),"")</f>
        <v/>
      </c>
      <c r="E429" s="13"/>
      <c r="F429" s="13" t="str">
        <f>IFERROR(VLOOKUP(M429,Data!BL$2:CF$500,19,FALSE),"")</f>
        <v/>
      </c>
      <c r="G429" s="13"/>
      <c r="M429" t="e">
        <f>CONCATENATE(A429, VLOOKUP(B429,'I Identification'!$A$3:$S$500, 15, FALSE))</f>
        <v>#N/A</v>
      </c>
    </row>
    <row r="430" spans="1:13" ht="14.25" customHeight="1" x14ac:dyDescent="0.25">
      <c r="A430" s="13"/>
      <c r="B430" s="13"/>
      <c r="C430" s="13"/>
      <c r="D430" s="13" t="str">
        <f>IFERROR(VLOOKUP(C430,'Control Catalog'!A$1:C$246,2,FALSE),"")</f>
        <v/>
      </c>
      <c r="E430" s="13"/>
      <c r="F430" s="13" t="str">
        <f>IFERROR(VLOOKUP(M430,Data!BL$2:CF$500,19,FALSE),"")</f>
        <v/>
      </c>
      <c r="G430" s="13"/>
      <c r="M430" t="e">
        <f>CONCATENATE(A430, VLOOKUP(B430,'I Identification'!$A$3:$S$500, 15, FALSE))</f>
        <v>#N/A</v>
      </c>
    </row>
    <row r="431" spans="1:13" ht="14.25" customHeight="1" x14ac:dyDescent="0.25">
      <c r="A431" s="13"/>
      <c r="B431" s="13"/>
      <c r="C431" s="13"/>
      <c r="D431" s="13" t="str">
        <f>IFERROR(VLOOKUP(C431,'Control Catalog'!A$1:C$246,2,FALSE),"")</f>
        <v/>
      </c>
      <c r="E431" s="13"/>
      <c r="F431" s="13" t="str">
        <f>IFERROR(VLOOKUP(M431,Data!BL$2:CF$500,19,FALSE),"")</f>
        <v/>
      </c>
      <c r="G431" s="13"/>
      <c r="M431" t="e">
        <f>CONCATENATE(A431, VLOOKUP(B431,'I Identification'!$A$3:$S$500, 15, FALSE))</f>
        <v>#N/A</v>
      </c>
    </row>
    <row r="432" spans="1:13" ht="14.25" customHeight="1" x14ac:dyDescent="0.25">
      <c r="A432" s="13"/>
      <c r="B432" s="13"/>
      <c r="C432" s="13"/>
      <c r="D432" s="13" t="str">
        <f>IFERROR(VLOOKUP(C432,'Control Catalog'!A$1:C$246,2,FALSE),"")</f>
        <v/>
      </c>
      <c r="E432" s="13"/>
      <c r="F432" s="13" t="str">
        <f>IFERROR(VLOOKUP(M432,Data!BL$2:CF$500,19,FALSE),"")</f>
        <v/>
      </c>
      <c r="G432" s="13"/>
      <c r="M432" t="e">
        <f>CONCATENATE(A432, VLOOKUP(B432,'I Identification'!$A$3:$S$500, 15, FALSE))</f>
        <v>#N/A</v>
      </c>
    </row>
    <row r="433" spans="1:13" ht="14.25" customHeight="1" x14ac:dyDescent="0.25">
      <c r="A433" s="13"/>
      <c r="B433" s="13"/>
      <c r="C433" s="13"/>
      <c r="D433" s="13" t="str">
        <f>IFERROR(VLOOKUP(C433,'Control Catalog'!A$1:C$246,2,FALSE),"")</f>
        <v/>
      </c>
      <c r="E433" s="13"/>
      <c r="F433" s="13" t="str">
        <f>IFERROR(VLOOKUP(M433,Data!BL$2:CF$500,19,FALSE),"")</f>
        <v/>
      </c>
      <c r="G433" s="13"/>
      <c r="M433" t="e">
        <f>CONCATENATE(A433, VLOOKUP(B433,'I Identification'!$A$3:$S$500, 15, FALSE))</f>
        <v>#N/A</v>
      </c>
    </row>
    <row r="434" spans="1:13" ht="14.25" customHeight="1" x14ac:dyDescent="0.25">
      <c r="A434" s="13"/>
      <c r="B434" s="13"/>
      <c r="C434" s="13"/>
      <c r="D434" s="13" t="str">
        <f>IFERROR(VLOOKUP(C434,'Control Catalog'!A$1:C$246,2,FALSE),"")</f>
        <v/>
      </c>
      <c r="E434" s="13"/>
      <c r="F434" s="13" t="str">
        <f>IFERROR(VLOOKUP(M434,Data!BL$2:CF$500,19,FALSE),"")</f>
        <v/>
      </c>
      <c r="G434" s="13"/>
      <c r="M434" t="e">
        <f>CONCATENATE(A434, VLOOKUP(B434,'I Identification'!$A$3:$S$500, 15, FALSE))</f>
        <v>#N/A</v>
      </c>
    </row>
    <row r="435" spans="1:13" ht="14.25" customHeight="1" x14ac:dyDescent="0.25">
      <c r="A435" s="13"/>
      <c r="B435" s="13"/>
      <c r="C435" s="13"/>
      <c r="D435" s="13" t="str">
        <f>IFERROR(VLOOKUP(C435,'Control Catalog'!A$1:C$246,2,FALSE),"")</f>
        <v/>
      </c>
      <c r="E435" s="13"/>
      <c r="F435" s="13" t="str">
        <f>IFERROR(VLOOKUP(M435,Data!BL$2:CF$500,19,FALSE),"")</f>
        <v/>
      </c>
      <c r="G435" s="13"/>
      <c r="M435" t="e">
        <f>CONCATENATE(A435, VLOOKUP(B435,'I Identification'!$A$3:$S$500, 15, FALSE))</f>
        <v>#N/A</v>
      </c>
    </row>
    <row r="436" spans="1:13" ht="14.25" customHeight="1" x14ac:dyDescent="0.25">
      <c r="A436" s="13"/>
      <c r="B436" s="13"/>
      <c r="C436" s="13"/>
      <c r="D436" s="13" t="str">
        <f>IFERROR(VLOOKUP(C436,'Control Catalog'!A$1:C$246,2,FALSE),"")</f>
        <v/>
      </c>
      <c r="E436" s="13"/>
      <c r="F436" s="13" t="str">
        <f>IFERROR(VLOOKUP(M436,Data!BL$2:CF$500,19,FALSE),"")</f>
        <v/>
      </c>
      <c r="G436" s="13"/>
      <c r="M436" t="e">
        <f>CONCATENATE(A436, VLOOKUP(B436,'I Identification'!$A$3:$S$500, 15, FALSE))</f>
        <v>#N/A</v>
      </c>
    </row>
    <row r="437" spans="1:13" ht="14.25" customHeight="1" x14ac:dyDescent="0.25">
      <c r="A437" s="13"/>
      <c r="B437" s="13"/>
      <c r="C437" s="13"/>
      <c r="D437" s="13" t="str">
        <f>IFERROR(VLOOKUP(C437,'Control Catalog'!A$1:C$246,2,FALSE),"")</f>
        <v/>
      </c>
      <c r="E437" s="13"/>
      <c r="F437" s="13" t="str">
        <f>IFERROR(VLOOKUP(M437,Data!BL$2:CF$500,19,FALSE),"")</f>
        <v/>
      </c>
      <c r="G437" s="13"/>
      <c r="M437" t="e">
        <f>CONCATENATE(A437, VLOOKUP(B437,'I Identification'!$A$3:$S$500, 15, FALSE))</f>
        <v>#N/A</v>
      </c>
    </row>
    <row r="438" spans="1:13" ht="14.25" customHeight="1" x14ac:dyDescent="0.25">
      <c r="A438" s="13"/>
      <c r="B438" s="13"/>
      <c r="C438" s="13"/>
      <c r="D438" s="13" t="str">
        <f>IFERROR(VLOOKUP(C438,'Control Catalog'!A$1:C$246,2,FALSE),"")</f>
        <v/>
      </c>
      <c r="E438" s="13"/>
      <c r="F438" s="13" t="str">
        <f>IFERROR(VLOOKUP(M438,Data!BL$2:CF$500,19,FALSE),"")</f>
        <v/>
      </c>
      <c r="G438" s="13"/>
      <c r="M438" t="e">
        <f>CONCATENATE(A438, VLOOKUP(B438,'I Identification'!$A$3:$S$500, 15, FALSE))</f>
        <v>#N/A</v>
      </c>
    </row>
    <row r="439" spans="1:13" ht="14.25" customHeight="1" x14ac:dyDescent="0.25">
      <c r="A439" s="13"/>
      <c r="B439" s="13"/>
      <c r="C439" s="13"/>
      <c r="D439" s="13" t="str">
        <f>IFERROR(VLOOKUP(C439,'Control Catalog'!A$1:C$246,2,FALSE),"")</f>
        <v/>
      </c>
      <c r="E439" s="13"/>
      <c r="F439" s="13" t="str">
        <f>IFERROR(VLOOKUP(M439,Data!BL$2:CF$500,19,FALSE),"")</f>
        <v/>
      </c>
      <c r="G439" s="13"/>
      <c r="M439" t="e">
        <f>CONCATENATE(A439, VLOOKUP(B439,'I Identification'!$A$3:$S$500, 15, FALSE))</f>
        <v>#N/A</v>
      </c>
    </row>
    <row r="440" spans="1:13" ht="14.25" customHeight="1" x14ac:dyDescent="0.25">
      <c r="A440" s="13"/>
      <c r="B440" s="13"/>
      <c r="C440" s="13"/>
      <c r="D440" s="13" t="str">
        <f>IFERROR(VLOOKUP(C440,'Control Catalog'!A$1:C$246,2,FALSE),"")</f>
        <v/>
      </c>
      <c r="E440" s="13"/>
      <c r="F440" s="13" t="str">
        <f>IFERROR(VLOOKUP(M440,Data!BL$2:CF$500,19,FALSE),"")</f>
        <v/>
      </c>
      <c r="G440" s="13"/>
      <c r="M440" t="e">
        <f>CONCATENATE(A440, VLOOKUP(B440,'I Identification'!$A$3:$S$500, 15, FALSE))</f>
        <v>#N/A</v>
      </c>
    </row>
    <row r="441" spans="1:13" ht="14.25" customHeight="1" x14ac:dyDescent="0.25">
      <c r="A441" s="13"/>
      <c r="B441" s="13"/>
      <c r="C441" s="13"/>
      <c r="D441" s="13" t="str">
        <f>IFERROR(VLOOKUP(C441,'Control Catalog'!A$1:C$246,2,FALSE),"")</f>
        <v/>
      </c>
      <c r="E441" s="13"/>
      <c r="F441" s="13" t="str">
        <f>IFERROR(VLOOKUP(M441,Data!BL$2:CF$500,19,FALSE),"")</f>
        <v/>
      </c>
      <c r="G441" s="13"/>
      <c r="M441" t="e">
        <f>CONCATENATE(A441, VLOOKUP(B441,'I Identification'!$A$3:$S$500, 15, FALSE))</f>
        <v>#N/A</v>
      </c>
    </row>
    <row r="442" spans="1:13" ht="14.25" customHeight="1" x14ac:dyDescent="0.25">
      <c r="A442" s="13"/>
      <c r="B442" s="13"/>
      <c r="C442" s="13"/>
      <c r="D442" s="13" t="str">
        <f>IFERROR(VLOOKUP(C442,'Control Catalog'!A$1:C$246,2,FALSE),"")</f>
        <v/>
      </c>
      <c r="E442" s="13"/>
      <c r="F442" s="13" t="str">
        <f>IFERROR(VLOOKUP(M442,Data!BL$2:CF$500,19,FALSE),"")</f>
        <v/>
      </c>
      <c r="G442" s="13"/>
      <c r="M442" t="e">
        <f>CONCATENATE(A442, VLOOKUP(B442,'I Identification'!$A$3:$S$500, 15, FALSE))</f>
        <v>#N/A</v>
      </c>
    </row>
    <row r="443" spans="1:13" ht="14.25" customHeight="1" x14ac:dyDescent="0.25">
      <c r="A443" s="13"/>
      <c r="B443" s="13"/>
      <c r="C443" s="13"/>
      <c r="D443" s="13" t="str">
        <f>IFERROR(VLOOKUP(C443,'Control Catalog'!A$1:C$246,2,FALSE),"")</f>
        <v/>
      </c>
      <c r="E443" s="13"/>
      <c r="F443" s="13" t="str">
        <f>IFERROR(VLOOKUP(M443,Data!BL$2:CF$500,19,FALSE),"")</f>
        <v/>
      </c>
      <c r="G443" s="13"/>
      <c r="M443" t="e">
        <f>CONCATENATE(A443, VLOOKUP(B443,'I Identification'!$A$3:$S$500, 15, FALSE))</f>
        <v>#N/A</v>
      </c>
    </row>
    <row r="444" spans="1:13" ht="14.25" customHeight="1" x14ac:dyDescent="0.25">
      <c r="A444" s="13"/>
      <c r="B444" s="13"/>
      <c r="C444" s="13"/>
      <c r="D444" s="13" t="str">
        <f>IFERROR(VLOOKUP(C444,'Control Catalog'!A$1:C$246,2,FALSE),"")</f>
        <v/>
      </c>
      <c r="E444" s="13"/>
      <c r="F444" s="13" t="str">
        <f>IFERROR(VLOOKUP(M444,Data!BL$2:CF$500,19,FALSE),"")</f>
        <v/>
      </c>
      <c r="G444" s="13"/>
      <c r="M444" t="e">
        <f>CONCATENATE(A444, VLOOKUP(B444,'I Identification'!$A$3:$S$500, 15, FALSE))</f>
        <v>#N/A</v>
      </c>
    </row>
    <row r="445" spans="1:13" ht="14.25" customHeight="1" x14ac:dyDescent="0.25">
      <c r="A445" s="13"/>
      <c r="B445" s="13"/>
      <c r="C445" s="13"/>
      <c r="D445" s="13" t="str">
        <f>IFERROR(VLOOKUP(C445,'Control Catalog'!A$1:C$246,2,FALSE),"")</f>
        <v/>
      </c>
      <c r="E445" s="13"/>
      <c r="F445" s="13" t="str">
        <f>IFERROR(VLOOKUP(M445,Data!BL$2:CF$500,19,FALSE),"")</f>
        <v/>
      </c>
      <c r="G445" s="13"/>
      <c r="M445" t="e">
        <f>CONCATENATE(A445, VLOOKUP(B445,'I Identification'!$A$3:$S$500, 15, FALSE))</f>
        <v>#N/A</v>
      </c>
    </row>
    <row r="446" spans="1:13" ht="14.25" customHeight="1" x14ac:dyDescent="0.25">
      <c r="A446" s="13"/>
      <c r="B446" s="13"/>
      <c r="C446" s="13"/>
      <c r="D446" s="13" t="str">
        <f>IFERROR(VLOOKUP(C446,'Control Catalog'!A$1:C$246,2,FALSE),"")</f>
        <v/>
      </c>
      <c r="E446" s="13"/>
      <c r="F446" s="13" t="str">
        <f>IFERROR(VLOOKUP(M446,Data!BL$2:CF$500,19,FALSE),"")</f>
        <v/>
      </c>
      <c r="G446" s="13"/>
      <c r="M446" t="e">
        <f>CONCATENATE(A446, VLOOKUP(B446,'I Identification'!$A$3:$S$500, 15, FALSE))</f>
        <v>#N/A</v>
      </c>
    </row>
    <row r="447" spans="1:13" ht="14.25" customHeight="1" x14ac:dyDescent="0.25">
      <c r="A447" s="13"/>
      <c r="B447" s="13"/>
      <c r="C447" s="13"/>
      <c r="D447" s="13" t="str">
        <f>IFERROR(VLOOKUP(C447,'Control Catalog'!A$1:C$246,2,FALSE),"")</f>
        <v/>
      </c>
      <c r="E447" s="13"/>
      <c r="F447" s="13" t="str">
        <f>IFERROR(VLOOKUP(M447,Data!BL$2:CF$500,19,FALSE),"")</f>
        <v/>
      </c>
      <c r="G447" s="13"/>
      <c r="M447" t="e">
        <f>CONCATENATE(A447, VLOOKUP(B447,'I Identification'!$A$3:$S$500, 15, FALSE))</f>
        <v>#N/A</v>
      </c>
    </row>
    <row r="448" spans="1:13" ht="14.25" customHeight="1" x14ac:dyDescent="0.25">
      <c r="A448" s="13"/>
      <c r="B448" s="13"/>
      <c r="C448" s="13"/>
      <c r="D448" s="13" t="str">
        <f>IFERROR(VLOOKUP(C448,'Control Catalog'!A$1:C$246,2,FALSE),"")</f>
        <v/>
      </c>
      <c r="E448" s="13"/>
      <c r="F448" s="13" t="str">
        <f>IFERROR(VLOOKUP(M448,Data!BL$2:CF$500,19,FALSE),"")</f>
        <v/>
      </c>
      <c r="G448" s="13"/>
      <c r="M448" t="e">
        <f>CONCATENATE(A448, VLOOKUP(B448,'I Identification'!$A$3:$S$500, 15, FALSE))</f>
        <v>#N/A</v>
      </c>
    </row>
    <row r="449" spans="1:13" ht="14.25" customHeight="1" x14ac:dyDescent="0.25">
      <c r="A449" s="13"/>
      <c r="B449" s="13"/>
      <c r="C449" s="13"/>
      <c r="D449" s="13" t="str">
        <f>IFERROR(VLOOKUP(C449,'Control Catalog'!A$1:C$246,2,FALSE),"")</f>
        <v/>
      </c>
      <c r="E449" s="13"/>
      <c r="F449" s="13" t="str">
        <f>IFERROR(VLOOKUP(M449,Data!BL$2:CF$500,19,FALSE),"")</f>
        <v/>
      </c>
      <c r="G449" s="13"/>
      <c r="M449" t="e">
        <f>CONCATENATE(A449, VLOOKUP(B449,'I Identification'!$A$3:$S$500, 15, FALSE))</f>
        <v>#N/A</v>
      </c>
    </row>
    <row r="450" spans="1:13" ht="14.25" customHeight="1" x14ac:dyDescent="0.25">
      <c r="A450" s="13"/>
      <c r="B450" s="13"/>
      <c r="C450" s="13"/>
      <c r="D450" s="13" t="str">
        <f>IFERROR(VLOOKUP(C450,'Control Catalog'!A$1:C$246,2,FALSE),"")</f>
        <v/>
      </c>
      <c r="E450" s="13"/>
      <c r="F450" s="13" t="str">
        <f>IFERROR(VLOOKUP(M450,Data!BL$2:CF$500,19,FALSE),"")</f>
        <v/>
      </c>
      <c r="G450" s="13"/>
      <c r="M450" t="e">
        <f>CONCATENATE(A450, VLOOKUP(B450,'I Identification'!$A$3:$S$500, 15, FALSE))</f>
        <v>#N/A</v>
      </c>
    </row>
    <row r="451" spans="1:13" ht="14.25" customHeight="1" x14ac:dyDescent="0.25">
      <c r="A451" s="13"/>
      <c r="B451" s="13"/>
      <c r="C451" s="13"/>
      <c r="D451" s="13" t="str">
        <f>IFERROR(VLOOKUP(C451,'Control Catalog'!A$1:C$246,2,FALSE),"")</f>
        <v/>
      </c>
      <c r="E451" s="13"/>
      <c r="F451" s="13" t="str">
        <f>IFERROR(VLOOKUP(M451,Data!BL$2:CF$500,19,FALSE),"")</f>
        <v/>
      </c>
      <c r="G451" s="13"/>
      <c r="M451" t="e">
        <f>CONCATENATE(A451, VLOOKUP(B451,'I Identification'!$A$3:$S$500, 15, FALSE))</f>
        <v>#N/A</v>
      </c>
    </row>
    <row r="452" spans="1:13" ht="14.25" customHeight="1" x14ac:dyDescent="0.25">
      <c r="A452" s="13"/>
      <c r="B452" s="13"/>
      <c r="C452" s="13"/>
      <c r="D452" s="13" t="str">
        <f>IFERROR(VLOOKUP(C452,'Control Catalog'!A$1:C$246,2,FALSE),"")</f>
        <v/>
      </c>
      <c r="E452" s="13"/>
      <c r="F452" s="13" t="str">
        <f>IFERROR(VLOOKUP(M452,Data!BL$2:CF$500,19,FALSE),"")</f>
        <v/>
      </c>
      <c r="G452" s="13"/>
      <c r="M452" t="e">
        <f>CONCATENATE(A452, VLOOKUP(B452,'I Identification'!$A$3:$S$500, 15, FALSE))</f>
        <v>#N/A</v>
      </c>
    </row>
    <row r="453" spans="1:13" ht="14.25" customHeight="1" x14ac:dyDescent="0.25">
      <c r="A453" s="13"/>
      <c r="B453" s="13"/>
      <c r="C453" s="13"/>
      <c r="D453" s="13" t="str">
        <f>IFERROR(VLOOKUP(C453,'Control Catalog'!A$1:C$246,2,FALSE),"")</f>
        <v/>
      </c>
      <c r="E453" s="13"/>
      <c r="F453" s="13" t="str">
        <f>IFERROR(VLOOKUP(M453,Data!BL$2:CF$500,19,FALSE),"")</f>
        <v/>
      </c>
      <c r="G453" s="13"/>
      <c r="M453" t="e">
        <f>CONCATENATE(A453, VLOOKUP(B453,'I Identification'!$A$3:$S$500, 15, FALSE))</f>
        <v>#N/A</v>
      </c>
    </row>
    <row r="454" spans="1:13" ht="14.25" customHeight="1" x14ac:dyDescent="0.25">
      <c r="A454" s="13"/>
      <c r="B454" s="13"/>
      <c r="C454" s="13"/>
      <c r="D454" s="13" t="str">
        <f>IFERROR(VLOOKUP(C454,'Control Catalog'!A$1:C$246,2,FALSE),"")</f>
        <v/>
      </c>
      <c r="E454" s="13"/>
      <c r="F454" s="13" t="str">
        <f>IFERROR(VLOOKUP(M454,Data!BL$2:CF$500,19,FALSE),"")</f>
        <v/>
      </c>
      <c r="G454" s="13"/>
      <c r="M454" t="e">
        <f>CONCATENATE(A454, VLOOKUP(B454,'I Identification'!$A$3:$S$500, 15, FALSE))</f>
        <v>#N/A</v>
      </c>
    </row>
    <row r="455" spans="1:13" ht="14.25" customHeight="1" x14ac:dyDescent="0.25">
      <c r="A455" s="13"/>
      <c r="B455" s="13"/>
      <c r="C455" s="13"/>
      <c r="D455" s="13" t="str">
        <f>IFERROR(VLOOKUP(C455,'Control Catalog'!A$1:C$246,2,FALSE),"")</f>
        <v/>
      </c>
      <c r="E455" s="13"/>
      <c r="F455" s="13" t="str">
        <f>IFERROR(VLOOKUP(M455,Data!BL$2:CF$500,19,FALSE),"")</f>
        <v/>
      </c>
      <c r="G455" s="13"/>
      <c r="M455" t="e">
        <f>CONCATENATE(A455, VLOOKUP(B455,'I Identification'!$A$3:$S$500, 15, FALSE))</f>
        <v>#N/A</v>
      </c>
    </row>
    <row r="456" spans="1:13" ht="14.25" customHeight="1" x14ac:dyDescent="0.25">
      <c r="A456" s="13"/>
      <c r="B456" s="13"/>
      <c r="C456" s="13"/>
      <c r="D456" s="13" t="str">
        <f>IFERROR(VLOOKUP(C456,'Control Catalog'!A$1:C$246,2,FALSE),"")</f>
        <v/>
      </c>
      <c r="E456" s="13"/>
      <c r="F456" s="13" t="str">
        <f>IFERROR(VLOOKUP(M456,Data!BL$2:CF$500,19,FALSE),"")</f>
        <v/>
      </c>
      <c r="G456" s="13"/>
      <c r="M456" t="e">
        <f>CONCATENATE(A456, VLOOKUP(B456,'I Identification'!$A$3:$S$500, 15, FALSE))</f>
        <v>#N/A</v>
      </c>
    </row>
    <row r="457" spans="1:13" ht="14.25" customHeight="1" x14ac:dyDescent="0.25">
      <c r="A457" s="13"/>
      <c r="B457" s="13"/>
      <c r="C457" s="13"/>
      <c r="D457" s="13" t="str">
        <f>IFERROR(VLOOKUP(C457,'Control Catalog'!A$1:C$246,2,FALSE),"")</f>
        <v/>
      </c>
      <c r="E457" s="13"/>
      <c r="F457" s="13" t="str">
        <f>IFERROR(VLOOKUP(M457,Data!BL$2:CF$500,19,FALSE),"")</f>
        <v/>
      </c>
      <c r="G457" s="13"/>
      <c r="M457" t="e">
        <f>CONCATENATE(A457, VLOOKUP(B457,'I Identification'!$A$3:$S$500, 15, FALSE))</f>
        <v>#N/A</v>
      </c>
    </row>
    <row r="458" spans="1:13" ht="14.25" customHeight="1" x14ac:dyDescent="0.25">
      <c r="A458" s="13"/>
      <c r="B458" s="13"/>
      <c r="C458" s="13"/>
      <c r="D458" s="13" t="str">
        <f>IFERROR(VLOOKUP(C458,'Control Catalog'!A$1:C$246,2,FALSE),"")</f>
        <v/>
      </c>
      <c r="E458" s="13"/>
      <c r="F458" s="13" t="str">
        <f>IFERROR(VLOOKUP(M458,Data!BL$2:CF$500,19,FALSE),"")</f>
        <v/>
      </c>
      <c r="G458" s="13"/>
      <c r="M458" t="e">
        <f>CONCATENATE(A458, VLOOKUP(B458,'I Identification'!$A$3:$S$500, 15, FALSE))</f>
        <v>#N/A</v>
      </c>
    </row>
    <row r="459" spans="1:13" ht="14.25" customHeight="1" x14ac:dyDescent="0.25">
      <c r="A459" s="13"/>
      <c r="B459" s="13"/>
      <c r="C459" s="13"/>
      <c r="D459" s="13" t="str">
        <f>IFERROR(VLOOKUP(C459,'Control Catalog'!A$1:C$246,2,FALSE),"")</f>
        <v/>
      </c>
      <c r="E459" s="13"/>
      <c r="F459" s="13" t="str">
        <f>IFERROR(VLOOKUP(M459,Data!BL$2:CF$500,19,FALSE),"")</f>
        <v/>
      </c>
      <c r="G459" s="13"/>
      <c r="M459" t="e">
        <f>CONCATENATE(A459, VLOOKUP(B459,'I Identification'!$A$3:$S$500, 15, FALSE))</f>
        <v>#N/A</v>
      </c>
    </row>
    <row r="460" spans="1:13" ht="14.25" customHeight="1" x14ac:dyDescent="0.25">
      <c r="A460" s="13"/>
      <c r="B460" s="13"/>
      <c r="C460" s="13"/>
      <c r="D460" s="13" t="str">
        <f>IFERROR(VLOOKUP(C460,'Control Catalog'!A$1:C$246,2,FALSE),"")</f>
        <v/>
      </c>
      <c r="E460" s="13"/>
      <c r="F460" s="13" t="str">
        <f>IFERROR(VLOOKUP(M460,Data!BL$2:CF$500,19,FALSE),"")</f>
        <v/>
      </c>
      <c r="G460" s="13"/>
      <c r="M460" t="e">
        <f>CONCATENATE(A460, VLOOKUP(B460,'I Identification'!$A$3:$S$500, 15, FALSE))</f>
        <v>#N/A</v>
      </c>
    </row>
    <row r="461" spans="1:13" ht="14.25" customHeight="1" x14ac:dyDescent="0.25">
      <c r="A461" s="13"/>
      <c r="B461" s="13"/>
      <c r="C461" s="13"/>
      <c r="D461" s="13" t="str">
        <f>IFERROR(VLOOKUP(C461,'Control Catalog'!A$1:C$246,2,FALSE),"")</f>
        <v/>
      </c>
      <c r="E461" s="13"/>
      <c r="F461" s="13" t="str">
        <f>IFERROR(VLOOKUP(M461,Data!BL$2:CF$500,19,FALSE),"")</f>
        <v/>
      </c>
      <c r="G461" s="13"/>
      <c r="M461" t="e">
        <f>CONCATENATE(A461, VLOOKUP(B461,'I Identification'!$A$3:$S$500, 15, FALSE))</f>
        <v>#N/A</v>
      </c>
    </row>
    <row r="462" spans="1:13" ht="14.25" customHeight="1" x14ac:dyDescent="0.25">
      <c r="A462" s="13"/>
      <c r="B462" s="13"/>
      <c r="C462" s="13"/>
      <c r="D462" s="13" t="str">
        <f>IFERROR(VLOOKUP(C462,'Control Catalog'!A$1:C$246,2,FALSE),"")</f>
        <v/>
      </c>
      <c r="E462" s="13"/>
      <c r="F462" s="13" t="str">
        <f>IFERROR(VLOOKUP(M462,Data!BL$2:CF$500,19,FALSE),"")</f>
        <v/>
      </c>
      <c r="G462" s="13"/>
      <c r="M462" t="e">
        <f>CONCATENATE(A462, VLOOKUP(B462,'I Identification'!$A$3:$S$500, 15, FALSE))</f>
        <v>#N/A</v>
      </c>
    </row>
    <row r="463" spans="1:13" ht="14.25" customHeight="1" x14ac:dyDescent="0.25">
      <c r="A463" s="13"/>
      <c r="B463" s="13"/>
      <c r="C463" s="13"/>
      <c r="D463" s="13" t="str">
        <f>IFERROR(VLOOKUP(C463,'Control Catalog'!A$1:C$246,2,FALSE),"")</f>
        <v/>
      </c>
      <c r="E463" s="13"/>
      <c r="F463" s="13" t="str">
        <f>IFERROR(VLOOKUP(M463,Data!BL$2:CF$500,19,FALSE),"")</f>
        <v/>
      </c>
      <c r="G463" s="13"/>
      <c r="M463" t="e">
        <f>CONCATENATE(A463, VLOOKUP(B463,'I Identification'!$A$3:$S$500, 15, FALSE))</f>
        <v>#N/A</v>
      </c>
    </row>
    <row r="464" spans="1:13" ht="14.25" customHeight="1" x14ac:dyDescent="0.25">
      <c r="A464" s="13"/>
      <c r="B464" s="13"/>
      <c r="C464" s="13"/>
      <c r="D464" s="13" t="str">
        <f>IFERROR(VLOOKUP(C464,'Control Catalog'!A$1:C$246,2,FALSE),"")</f>
        <v/>
      </c>
      <c r="E464" s="13"/>
      <c r="F464" s="13" t="str">
        <f>IFERROR(VLOOKUP(M464,Data!BL$2:CF$500,19,FALSE),"")</f>
        <v/>
      </c>
      <c r="G464" s="13"/>
      <c r="M464" t="e">
        <f>CONCATENATE(A464, VLOOKUP(B464,'I Identification'!$A$3:$S$500, 15, FALSE))</f>
        <v>#N/A</v>
      </c>
    </row>
    <row r="465" spans="1:13" ht="14.25" customHeight="1" x14ac:dyDescent="0.25">
      <c r="A465" s="13"/>
      <c r="B465" s="13"/>
      <c r="C465" s="13"/>
      <c r="D465" s="13" t="str">
        <f>IFERROR(VLOOKUP(C465,'Control Catalog'!A$1:C$246,2,FALSE),"")</f>
        <v/>
      </c>
      <c r="E465" s="13"/>
      <c r="F465" s="13" t="str">
        <f>IFERROR(VLOOKUP(M465,Data!BL$2:CF$500,19,FALSE),"")</f>
        <v/>
      </c>
      <c r="G465" s="13"/>
      <c r="M465" t="e">
        <f>CONCATENATE(A465, VLOOKUP(B465,'I Identification'!$A$3:$S$500, 15, FALSE))</f>
        <v>#N/A</v>
      </c>
    </row>
    <row r="466" spans="1:13" ht="14.25" customHeight="1" x14ac:dyDescent="0.25">
      <c r="A466" s="13"/>
      <c r="B466" s="13"/>
      <c r="C466" s="13"/>
      <c r="D466" s="13" t="str">
        <f>IFERROR(VLOOKUP(C466,'Control Catalog'!A$1:C$246,2,FALSE),"")</f>
        <v/>
      </c>
      <c r="E466" s="13"/>
      <c r="F466" s="13" t="str">
        <f>IFERROR(VLOOKUP(M466,Data!BL$2:CF$500,19,FALSE),"")</f>
        <v/>
      </c>
      <c r="G466" s="13"/>
      <c r="M466" t="e">
        <f>CONCATENATE(A466, VLOOKUP(B466,'I Identification'!$A$3:$S$500, 15, FALSE))</f>
        <v>#N/A</v>
      </c>
    </row>
    <row r="467" spans="1:13" ht="14.25" customHeight="1" x14ac:dyDescent="0.25">
      <c r="A467" s="13"/>
      <c r="B467" s="13"/>
      <c r="C467" s="13"/>
      <c r="D467" s="13" t="str">
        <f>IFERROR(VLOOKUP(C467,'Control Catalog'!A$1:C$246,2,FALSE),"")</f>
        <v/>
      </c>
      <c r="E467" s="13"/>
      <c r="F467" s="13" t="str">
        <f>IFERROR(VLOOKUP(M467,Data!BL$2:CF$500,19,FALSE),"")</f>
        <v/>
      </c>
      <c r="G467" s="13"/>
      <c r="M467" t="e">
        <f>CONCATENATE(A467, VLOOKUP(B467,'I Identification'!$A$3:$S$500, 15, FALSE))</f>
        <v>#N/A</v>
      </c>
    </row>
    <row r="468" spans="1:13" ht="14.25" customHeight="1" x14ac:dyDescent="0.25">
      <c r="A468" s="13"/>
      <c r="B468" s="13"/>
      <c r="C468" s="13"/>
      <c r="D468" s="13" t="str">
        <f>IFERROR(VLOOKUP(C468,'Control Catalog'!A$1:C$246,2,FALSE),"")</f>
        <v/>
      </c>
      <c r="E468" s="13"/>
      <c r="F468" s="13" t="str">
        <f>IFERROR(VLOOKUP(M468,Data!BL$2:CF$500,19,FALSE),"")</f>
        <v/>
      </c>
      <c r="G468" s="13"/>
      <c r="M468" t="e">
        <f>CONCATENATE(A468, VLOOKUP(B468,'I Identification'!$A$3:$S$500, 15, FALSE))</f>
        <v>#N/A</v>
      </c>
    </row>
    <row r="469" spans="1:13" ht="14.25" customHeight="1" x14ac:dyDescent="0.25">
      <c r="A469" s="13"/>
      <c r="B469" s="13"/>
      <c r="C469" s="13"/>
      <c r="D469" s="13" t="str">
        <f>IFERROR(VLOOKUP(C469,'Control Catalog'!A$1:C$246,2,FALSE),"")</f>
        <v/>
      </c>
      <c r="E469" s="13"/>
      <c r="F469" s="13" t="str">
        <f>IFERROR(VLOOKUP(M469,Data!BL$2:CF$500,19,FALSE),"")</f>
        <v/>
      </c>
      <c r="G469" s="13"/>
      <c r="M469" t="e">
        <f>CONCATENATE(A469, VLOOKUP(B469,'I Identification'!$A$3:$S$500, 15, FALSE))</f>
        <v>#N/A</v>
      </c>
    </row>
    <row r="470" spans="1:13" ht="14.25" customHeight="1" x14ac:dyDescent="0.25">
      <c r="A470" s="13"/>
      <c r="B470" s="13"/>
      <c r="C470" s="13"/>
      <c r="D470" s="13" t="str">
        <f>IFERROR(VLOOKUP(C470,'Control Catalog'!A$1:C$246,2,FALSE),"")</f>
        <v/>
      </c>
      <c r="E470" s="13"/>
      <c r="F470" s="13" t="str">
        <f>IFERROR(VLOOKUP(M470,Data!BL$2:CF$500,19,FALSE),"")</f>
        <v/>
      </c>
      <c r="G470" s="13"/>
      <c r="M470" t="e">
        <f>CONCATENATE(A470, VLOOKUP(B470,'I Identification'!$A$3:$S$500, 15, FALSE))</f>
        <v>#N/A</v>
      </c>
    </row>
    <row r="471" spans="1:13" ht="14.25" customHeight="1" x14ac:dyDescent="0.25">
      <c r="A471" s="13"/>
      <c r="B471" s="13"/>
      <c r="C471" s="13"/>
      <c r="D471" s="13" t="str">
        <f>IFERROR(VLOOKUP(C471,'Control Catalog'!A$1:C$246,2,FALSE),"")</f>
        <v/>
      </c>
      <c r="E471" s="13"/>
      <c r="F471" s="13" t="str">
        <f>IFERROR(VLOOKUP(M471,Data!BL$2:CF$500,19,FALSE),"")</f>
        <v/>
      </c>
      <c r="G471" s="13"/>
      <c r="M471" t="e">
        <f>CONCATENATE(A471, VLOOKUP(B471,'I Identification'!$A$3:$S$500, 15, FALSE))</f>
        <v>#N/A</v>
      </c>
    </row>
    <row r="472" spans="1:13" ht="14.25" customHeight="1" x14ac:dyDescent="0.25">
      <c r="A472" s="13"/>
      <c r="B472" s="13"/>
      <c r="C472" s="13"/>
      <c r="D472" s="13" t="str">
        <f>IFERROR(VLOOKUP(C472,'Control Catalog'!A$1:C$246,2,FALSE),"")</f>
        <v/>
      </c>
      <c r="E472" s="13"/>
      <c r="F472" s="13" t="str">
        <f>IFERROR(VLOOKUP(M472,Data!BL$2:CF$500,19,FALSE),"")</f>
        <v/>
      </c>
      <c r="G472" s="13"/>
      <c r="M472" t="e">
        <f>CONCATENATE(A472, VLOOKUP(B472,'I Identification'!$A$3:$S$500, 15, FALSE))</f>
        <v>#N/A</v>
      </c>
    </row>
    <row r="473" spans="1:13" ht="14.25" customHeight="1" x14ac:dyDescent="0.25">
      <c r="A473" s="13"/>
      <c r="B473" s="13"/>
      <c r="C473" s="13"/>
      <c r="D473" s="13" t="str">
        <f>IFERROR(VLOOKUP(C473,'Control Catalog'!A$1:C$246,2,FALSE),"")</f>
        <v/>
      </c>
      <c r="E473" s="13"/>
      <c r="F473" s="13" t="str">
        <f>IFERROR(VLOOKUP(M473,Data!BL$2:CF$500,19,FALSE),"")</f>
        <v/>
      </c>
      <c r="G473" s="13"/>
      <c r="M473" t="e">
        <f>CONCATENATE(A473, VLOOKUP(B473,'I Identification'!$A$3:$S$500, 15, FALSE))</f>
        <v>#N/A</v>
      </c>
    </row>
    <row r="474" spans="1:13" ht="14.25" customHeight="1" x14ac:dyDescent="0.25">
      <c r="A474" s="13"/>
      <c r="B474" s="13"/>
      <c r="C474" s="13"/>
      <c r="D474" s="13" t="str">
        <f>IFERROR(VLOOKUP(C474,'Control Catalog'!A$1:C$246,2,FALSE),"")</f>
        <v/>
      </c>
      <c r="E474" s="13"/>
      <c r="F474" s="13" t="str">
        <f>IFERROR(VLOOKUP(M474,Data!BL$2:CF$500,19,FALSE),"")</f>
        <v/>
      </c>
      <c r="G474" s="13"/>
      <c r="M474" t="e">
        <f>CONCATENATE(A474, VLOOKUP(B474,'I Identification'!$A$3:$S$500, 15, FALSE))</f>
        <v>#N/A</v>
      </c>
    </row>
    <row r="475" spans="1:13" ht="14.25" customHeight="1" x14ac:dyDescent="0.25">
      <c r="A475" s="13"/>
      <c r="B475" s="13"/>
      <c r="C475" s="13"/>
      <c r="D475" s="13" t="str">
        <f>IFERROR(VLOOKUP(C475,'Control Catalog'!A$1:C$246,2,FALSE),"")</f>
        <v/>
      </c>
      <c r="E475" s="13"/>
      <c r="F475" s="13" t="str">
        <f>IFERROR(VLOOKUP(M475,Data!BL$2:CF$500,19,FALSE),"")</f>
        <v/>
      </c>
      <c r="G475" s="13"/>
      <c r="M475" t="e">
        <f>CONCATENATE(A475, VLOOKUP(B475,'I Identification'!$A$3:$S$500, 15, FALSE))</f>
        <v>#N/A</v>
      </c>
    </row>
    <row r="476" spans="1:13" ht="14.25" customHeight="1" x14ac:dyDescent="0.25">
      <c r="A476" s="13"/>
      <c r="B476" s="13"/>
      <c r="C476" s="13"/>
      <c r="D476" s="13" t="str">
        <f>IFERROR(VLOOKUP(C476,'Control Catalog'!A$1:C$246,2,FALSE),"")</f>
        <v/>
      </c>
      <c r="E476" s="13"/>
      <c r="F476" s="13" t="str">
        <f>IFERROR(VLOOKUP(M476,Data!BL$2:CF$500,19,FALSE),"")</f>
        <v/>
      </c>
      <c r="G476" s="13"/>
      <c r="M476" t="e">
        <f>CONCATENATE(A476, VLOOKUP(B476,'I Identification'!$A$3:$S$500, 15, FALSE))</f>
        <v>#N/A</v>
      </c>
    </row>
    <row r="477" spans="1:13" ht="14.25" customHeight="1" x14ac:dyDescent="0.25">
      <c r="A477" s="13"/>
      <c r="B477" s="13"/>
      <c r="C477" s="13"/>
      <c r="D477" s="13" t="str">
        <f>IFERROR(VLOOKUP(C477,'Control Catalog'!A$1:C$246,2,FALSE),"")</f>
        <v/>
      </c>
      <c r="E477" s="13"/>
      <c r="F477" s="13" t="str">
        <f>IFERROR(VLOOKUP(M477,Data!BL$2:CF$500,19,FALSE),"")</f>
        <v/>
      </c>
      <c r="G477" s="13"/>
      <c r="M477" t="e">
        <f>CONCATENATE(A477, VLOOKUP(B477,'I Identification'!$A$3:$S$500, 15, FALSE))</f>
        <v>#N/A</v>
      </c>
    </row>
    <row r="478" spans="1:13" ht="14.25" customHeight="1" x14ac:dyDescent="0.25">
      <c r="A478" s="13"/>
      <c r="B478" s="13"/>
      <c r="C478" s="13"/>
      <c r="D478" s="13" t="str">
        <f>IFERROR(VLOOKUP(C478,'Control Catalog'!A$1:C$246,2,FALSE),"")</f>
        <v/>
      </c>
      <c r="E478" s="13"/>
      <c r="F478" s="13" t="str">
        <f>IFERROR(VLOOKUP(M478,Data!BL$2:CF$500,19,FALSE),"")</f>
        <v/>
      </c>
      <c r="G478" s="13"/>
      <c r="M478" t="e">
        <f>CONCATENATE(A478, VLOOKUP(B478,'I Identification'!$A$3:$S$500, 15, FALSE))</f>
        <v>#N/A</v>
      </c>
    </row>
    <row r="479" spans="1:13" ht="14.25" customHeight="1" x14ac:dyDescent="0.25">
      <c r="A479" s="13"/>
      <c r="B479" s="13"/>
      <c r="C479" s="13"/>
      <c r="D479" s="13" t="str">
        <f>IFERROR(VLOOKUP(C479,'Control Catalog'!A$1:C$246,2,FALSE),"")</f>
        <v/>
      </c>
      <c r="E479" s="13"/>
      <c r="F479" s="13" t="str">
        <f>IFERROR(VLOOKUP(M479,Data!BL$2:CF$500,19,FALSE),"")</f>
        <v/>
      </c>
      <c r="G479" s="13"/>
      <c r="M479" t="e">
        <f>CONCATENATE(A479, VLOOKUP(B479,'I Identification'!$A$3:$S$500, 15, FALSE))</f>
        <v>#N/A</v>
      </c>
    </row>
    <row r="480" spans="1:13" ht="14.25" customHeight="1" x14ac:dyDescent="0.25">
      <c r="A480" s="13"/>
      <c r="B480" s="13"/>
      <c r="C480" s="13"/>
      <c r="D480" s="13" t="str">
        <f>IFERROR(VLOOKUP(C480,'Control Catalog'!A$1:C$246,2,FALSE),"")</f>
        <v/>
      </c>
      <c r="E480" s="13"/>
      <c r="F480" s="13" t="str">
        <f>IFERROR(VLOOKUP(M480,Data!BL$2:CF$500,19,FALSE),"")</f>
        <v/>
      </c>
      <c r="G480" s="13"/>
      <c r="M480" t="e">
        <f>CONCATENATE(A480, VLOOKUP(B480,'I Identification'!$A$3:$S$500, 15, FALSE))</f>
        <v>#N/A</v>
      </c>
    </row>
    <row r="481" spans="1:13" ht="14.25" customHeight="1" x14ac:dyDescent="0.25">
      <c r="A481" s="13"/>
      <c r="B481" s="13"/>
      <c r="C481" s="13"/>
      <c r="D481" s="13" t="str">
        <f>IFERROR(VLOOKUP(C481,'Control Catalog'!A$1:C$246,2,FALSE),"")</f>
        <v/>
      </c>
      <c r="E481" s="13"/>
      <c r="F481" s="13" t="str">
        <f>IFERROR(VLOOKUP(M481,Data!BL$2:CF$500,19,FALSE),"")</f>
        <v/>
      </c>
      <c r="G481" s="13"/>
      <c r="M481" t="e">
        <f>CONCATENATE(A481, VLOOKUP(B481,'I Identification'!$A$3:$S$500, 15, FALSE))</f>
        <v>#N/A</v>
      </c>
    </row>
    <row r="482" spans="1:13" ht="14.25" customHeight="1" x14ac:dyDescent="0.25">
      <c r="A482" s="13"/>
      <c r="B482" s="13"/>
      <c r="C482" s="13"/>
      <c r="D482" s="13" t="str">
        <f>IFERROR(VLOOKUP(C482,'Control Catalog'!A$1:C$246,2,FALSE),"")</f>
        <v/>
      </c>
      <c r="E482" s="13"/>
      <c r="F482" s="13" t="str">
        <f>IFERROR(VLOOKUP(M482,Data!BL$2:CF$500,19,FALSE),"")</f>
        <v/>
      </c>
      <c r="G482" s="13"/>
      <c r="M482" t="e">
        <f>CONCATENATE(A482, VLOOKUP(B482,'I Identification'!$A$3:$S$500, 15, FALSE))</f>
        <v>#N/A</v>
      </c>
    </row>
    <row r="483" spans="1:13" ht="14.25" customHeight="1" x14ac:dyDescent="0.25">
      <c r="A483" s="13"/>
      <c r="B483" s="13"/>
      <c r="C483" s="13"/>
      <c r="D483" s="13" t="str">
        <f>IFERROR(VLOOKUP(C483,'Control Catalog'!A$1:C$246,2,FALSE),"")</f>
        <v/>
      </c>
      <c r="E483" s="13"/>
      <c r="F483" s="13" t="str">
        <f>IFERROR(VLOOKUP(M483,Data!BL$2:CF$500,19,FALSE),"")</f>
        <v/>
      </c>
      <c r="G483" s="13"/>
      <c r="M483" t="e">
        <f>CONCATENATE(A483, VLOOKUP(B483,'I Identification'!$A$3:$S$500, 15, FALSE))</f>
        <v>#N/A</v>
      </c>
    </row>
    <row r="484" spans="1:13" ht="14.25" customHeight="1" x14ac:dyDescent="0.25">
      <c r="A484" s="13"/>
      <c r="B484" s="13"/>
      <c r="C484" s="13"/>
      <c r="D484" s="13" t="str">
        <f>IFERROR(VLOOKUP(C484,'Control Catalog'!A$1:C$246,2,FALSE),"")</f>
        <v/>
      </c>
      <c r="E484" s="13"/>
      <c r="F484" s="13" t="str">
        <f>IFERROR(VLOOKUP(M484,Data!BL$2:CF$500,19,FALSE),"")</f>
        <v/>
      </c>
      <c r="G484" s="13"/>
      <c r="M484" t="e">
        <f>CONCATENATE(A484, VLOOKUP(B484,'I Identification'!$A$3:$S$500, 15, FALSE))</f>
        <v>#N/A</v>
      </c>
    </row>
    <row r="485" spans="1:13" ht="14.25" customHeight="1" x14ac:dyDescent="0.25">
      <c r="A485" s="13"/>
      <c r="B485" s="13"/>
      <c r="C485" s="13"/>
      <c r="D485" s="13" t="str">
        <f>IFERROR(VLOOKUP(C485,'Control Catalog'!A$1:C$246,2,FALSE),"")</f>
        <v/>
      </c>
      <c r="E485" s="13"/>
      <c r="F485" s="13" t="str">
        <f>IFERROR(VLOOKUP(M485,Data!BL$2:CF$500,19,FALSE),"")</f>
        <v/>
      </c>
      <c r="G485" s="13"/>
      <c r="M485" t="e">
        <f>CONCATENATE(A485, VLOOKUP(B485,'I Identification'!$A$3:$S$500, 15, FALSE))</f>
        <v>#N/A</v>
      </c>
    </row>
    <row r="486" spans="1:13" ht="14.25" customHeight="1" x14ac:dyDescent="0.25">
      <c r="A486" s="13"/>
      <c r="B486" s="13"/>
      <c r="C486" s="13"/>
      <c r="D486" s="13" t="str">
        <f>IFERROR(VLOOKUP(C486,'Control Catalog'!A$1:C$246,2,FALSE),"")</f>
        <v/>
      </c>
      <c r="E486" s="13"/>
      <c r="F486" s="13" t="str">
        <f>IFERROR(VLOOKUP(M486,Data!BL$2:CF$500,19,FALSE),"")</f>
        <v/>
      </c>
      <c r="G486" s="13"/>
      <c r="M486" t="e">
        <f>CONCATENATE(A486, VLOOKUP(B486,'I Identification'!$A$3:$S$500, 15, FALSE))</f>
        <v>#N/A</v>
      </c>
    </row>
    <row r="487" spans="1:13" ht="14.25" customHeight="1" x14ac:dyDescent="0.25">
      <c r="A487" s="13"/>
      <c r="B487" s="13"/>
      <c r="C487" s="13"/>
      <c r="D487" s="13" t="str">
        <f>IFERROR(VLOOKUP(C487,'Control Catalog'!A$1:C$246,2,FALSE),"")</f>
        <v/>
      </c>
      <c r="E487" s="13"/>
      <c r="F487" s="13" t="str">
        <f>IFERROR(VLOOKUP(M487,Data!BL$2:CF$500,19,FALSE),"")</f>
        <v/>
      </c>
      <c r="G487" s="13"/>
      <c r="M487" t="e">
        <f>CONCATENATE(A487, VLOOKUP(B487,'I Identification'!$A$3:$S$500, 15, FALSE))</f>
        <v>#N/A</v>
      </c>
    </row>
    <row r="488" spans="1:13" ht="14.25" customHeight="1" x14ac:dyDescent="0.25">
      <c r="A488" s="13"/>
      <c r="B488" s="13"/>
      <c r="C488" s="13"/>
      <c r="D488" s="13" t="str">
        <f>IFERROR(VLOOKUP(C488,'Control Catalog'!A$1:C$246,2,FALSE),"")</f>
        <v/>
      </c>
      <c r="E488" s="13"/>
      <c r="F488" s="13" t="str">
        <f>IFERROR(VLOOKUP(M488,Data!BL$2:CF$500,19,FALSE),"")</f>
        <v/>
      </c>
      <c r="G488" s="13"/>
      <c r="M488" t="e">
        <f>CONCATENATE(A488, VLOOKUP(B488,'I Identification'!$A$3:$S$500, 15, FALSE))</f>
        <v>#N/A</v>
      </c>
    </row>
    <row r="489" spans="1:13" ht="14.25" customHeight="1" x14ac:dyDescent="0.25">
      <c r="A489" s="13"/>
      <c r="B489" s="13"/>
      <c r="C489" s="13"/>
      <c r="D489" s="13" t="str">
        <f>IFERROR(VLOOKUP(C489,'Control Catalog'!A$1:C$246,2,FALSE),"")</f>
        <v/>
      </c>
      <c r="E489" s="13"/>
      <c r="F489" s="13" t="str">
        <f>IFERROR(VLOOKUP(M489,Data!BL$2:CF$500,19,FALSE),"")</f>
        <v/>
      </c>
      <c r="G489" s="13"/>
      <c r="M489" t="e">
        <f>CONCATENATE(A489, VLOOKUP(B489,'I Identification'!$A$3:$S$500, 15, FALSE))</f>
        <v>#N/A</v>
      </c>
    </row>
    <row r="490" spans="1:13" ht="14.25" customHeight="1" x14ac:dyDescent="0.25">
      <c r="A490" s="13"/>
      <c r="B490" s="13"/>
      <c r="C490" s="13"/>
      <c r="D490" s="13" t="str">
        <f>IFERROR(VLOOKUP(C490,'Control Catalog'!A$1:C$246,2,FALSE),"")</f>
        <v/>
      </c>
      <c r="E490" s="13"/>
      <c r="F490" s="13" t="str">
        <f>IFERROR(VLOOKUP(M490,Data!BL$2:CF$500,19,FALSE),"")</f>
        <v/>
      </c>
      <c r="G490" s="13"/>
      <c r="M490" t="e">
        <f>CONCATENATE(A490, VLOOKUP(B490,'I Identification'!$A$3:$S$500, 15, FALSE))</f>
        <v>#N/A</v>
      </c>
    </row>
    <row r="491" spans="1:13" ht="14.25" customHeight="1" x14ac:dyDescent="0.25">
      <c r="A491" s="13"/>
      <c r="B491" s="13"/>
      <c r="C491" s="13"/>
      <c r="D491" s="13" t="str">
        <f>IFERROR(VLOOKUP(C491,'Control Catalog'!A$1:C$246,2,FALSE),"")</f>
        <v/>
      </c>
      <c r="E491" s="13"/>
      <c r="F491" s="13" t="str">
        <f>IFERROR(VLOOKUP(M491,Data!BL$2:CF$500,19,FALSE),"")</f>
        <v/>
      </c>
      <c r="G491" s="13"/>
      <c r="M491" t="e">
        <f>CONCATENATE(A491, VLOOKUP(B491,'I Identification'!$A$3:$S$500, 15, FALSE))</f>
        <v>#N/A</v>
      </c>
    </row>
    <row r="492" spans="1:13" ht="14.25" customHeight="1" x14ac:dyDescent="0.25">
      <c r="A492" s="13"/>
      <c r="B492" s="13"/>
      <c r="C492" s="13"/>
      <c r="D492" s="13" t="str">
        <f>IFERROR(VLOOKUP(C492,'Control Catalog'!A$1:C$246,2,FALSE),"")</f>
        <v/>
      </c>
      <c r="E492" s="13"/>
      <c r="F492" s="13" t="str">
        <f>IFERROR(VLOOKUP(M492,Data!BL$2:CF$500,19,FALSE),"")</f>
        <v/>
      </c>
      <c r="G492" s="13"/>
      <c r="M492" t="e">
        <f>CONCATENATE(A492, VLOOKUP(B492,'I Identification'!$A$3:$S$500, 15, FALSE))</f>
        <v>#N/A</v>
      </c>
    </row>
    <row r="493" spans="1:13" ht="14.25" customHeight="1" x14ac:dyDescent="0.25">
      <c r="A493" s="13"/>
      <c r="B493" s="13"/>
      <c r="C493" s="13"/>
      <c r="D493" s="13" t="str">
        <f>IFERROR(VLOOKUP(C493,'Control Catalog'!A$1:C$246,2,FALSE),"")</f>
        <v/>
      </c>
      <c r="E493" s="13"/>
      <c r="F493" s="13" t="str">
        <f>IFERROR(VLOOKUP(M493,Data!BL$2:CF$500,19,FALSE),"")</f>
        <v/>
      </c>
      <c r="G493" s="13"/>
      <c r="M493" t="e">
        <f>CONCATENATE(A493, VLOOKUP(B493,'I Identification'!$A$3:$S$500, 15, FALSE))</f>
        <v>#N/A</v>
      </c>
    </row>
    <row r="494" spans="1:13" ht="14.25" customHeight="1" x14ac:dyDescent="0.25">
      <c r="A494" s="13"/>
      <c r="B494" s="13"/>
      <c r="C494" s="13"/>
      <c r="D494" s="13" t="str">
        <f>IFERROR(VLOOKUP(C494,'Control Catalog'!A$1:C$246,2,FALSE),"")</f>
        <v/>
      </c>
      <c r="E494" s="13"/>
      <c r="F494" s="13" t="str">
        <f>IFERROR(VLOOKUP(M494,Data!BL$2:CF$500,19,FALSE),"")</f>
        <v/>
      </c>
      <c r="G494" s="13"/>
      <c r="M494" t="e">
        <f>CONCATENATE(A494, VLOOKUP(B494,'I Identification'!$A$3:$S$500, 15, FALSE))</f>
        <v>#N/A</v>
      </c>
    </row>
    <row r="495" spans="1:13" ht="14.25" customHeight="1" x14ac:dyDescent="0.25">
      <c r="A495" s="13"/>
      <c r="B495" s="13"/>
      <c r="C495" s="13"/>
      <c r="D495" s="13" t="str">
        <f>IFERROR(VLOOKUP(C495,'Control Catalog'!A$1:C$246,2,FALSE),"")</f>
        <v/>
      </c>
      <c r="E495" s="13"/>
      <c r="F495" s="13" t="str">
        <f>IFERROR(VLOOKUP(M495,Data!BL$2:CF$500,19,FALSE),"")</f>
        <v/>
      </c>
      <c r="G495" s="13"/>
      <c r="M495" t="e">
        <f>CONCATENATE(A495, VLOOKUP(B495,'I Identification'!$A$3:$S$500, 15, FALSE))</f>
        <v>#N/A</v>
      </c>
    </row>
    <row r="496" spans="1:13" ht="14.25" customHeight="1" x14ac:dyDescent="0.25">
      <c r="A496" s="13"/>
      <c r="B496" s="13"/>
      <c r="C496" s="13"/>
      <c r="D496" s="13" t="str">
        <f>IFERROR(VLOOKUP(C496,'Control Catalog'!A$1:C$246,2,FALSE),"")</f>
        <v/>
      </c>
      <c r="E496" s="13"/>
      <c r="F496" s="13" t="str">
        <f>IFERROR(VLOOKUP(M496,Data!BL$2:CF$500,19,FALSE),"")</f>
        <v/>
      </c>
      <c r="G496" s="13"/>
      <c r="M496" t="e">
        <f>CONCATENATE(A496, VLOOKUP(B496,'I Identification'!$A$3:$S$500, 15, FALSE))</f>
        <v>#N/A</v>
      </c>
    </row>
    <row r="497" spans="1:13" ht="14.25" customHeight="1" x14ac:dyDescent="0.25">
      <c r="A497" s="13"/>
      <c r="B497" s="13"/>
      <c r="C497" s="13"/>
      <c r="D497" s="13" t="str">
        <f>IFERROR(VLOOKUP(C497,'Control Catalog'!A$1:C$246,2,FALSE),"")</f>
        <v/>
      </c>
      <c r="E497" s="13"/>
      <c r="F497" s="13" t="str">
        <f>IFERROR(VLOOKUP(M497,Data!BL$2:CF$500,19,FALSE),"")</f>
        <v/>
      </c>
      <c r="G497" s="13"/>
      <c r="M497" t="e">
        <f>CONCATENATE(A497, VLOOKUP(B497,'I Identification'!$A$3:$S$500, 15, FALSE))</f>
        <v>#N/A</v>
      </c>
    </row>
    <row r="498" spans="1:13" ht="14.25" customHeight="1" x14ac:dyDescent="0.25">
      <c r="A498" s="13"/>
      <c r="B498" s="13"/>
      <c r="C498" s="13"/>
      <c r="D498" s="13" t="str">
        <f>IFERROR(VLOOKUP(C498,'Control Catalog'!A$1:C$246,2,FALSE),"")</f>
        <v/>
      </c>
      <c r="E498" s="13"/>
      <c r="F498" s="13" t="str">
        <f>IFERROR(VLOOKUP(M498,Data!BL$2:CF$500,19,FALSE),"")</f>
        <v/>
      </c>
      <c r="G498" s="13"/>
      <c r="M498" t="e">
        <f>CONCATENATE(A498, VLOOKUP(B498,'I Identification'!$A$3:$S$500, 15, FALSE))</f>
        <v>#N/A</v>
      </c>
    </row>
    <row r="499" spans="1:13" ht="14.25" customHeight="1" x14ac:dyDescent="0.25">
      <c r="A499" s="13"/>
      <c r="B499" s="13"/>
      <c r="C499" s="13"/>
      <c r="D499" s="13" t="str">
        <f>IFERROR(VLOOKUP(C499,'Control Catalog'!A$1:C$246,2,FALSE),"")</f>
        <v/>
      </c>
      <c r="E499" s="13"/>
      <c r="F499" s="13" t="str">
        <f>IFERROR(VLOOKUP(M499,Data!BL$2:CF$500,19,FALSE),"")</f>
        <v/>
      </c>
      <c r="G499" s="13"/>
      <c r="M499" t="e">
        <f>CONCATENATE(A499, VLOOKUP(B499,'I Identification'!$A$3:$S$500, 15, FALSE))</f>
        <v>#N/A</v>
      </c>
    </row>
    <row r="500" spans="1:13" ht="14.25" customHeight="1" x14ac:dyDescent="0.25">
      <c r="A500" s="13"/>
      <c r="B500" s="13"/>
      <c r="C500" s="13"/>
      <c r="D500" s="13" t="str">
        <f>IFERROR(VLOOKUP(C500,'Control Catalog'!A$1:C$246,2,FALSE),"")</f>
        <v/>
      </c>
      <c r="E500" s="13"/>
      <c r="F500" s="13" t="str">
        <f>IFERROR(VLOOKUP(M500,Data!BL$2:CF$500,19,FALSE),"")</f>
        <v/>
      </c>
      <c r="G500" s="13"/>
      <c r="M500" t="e">
        <f>CONCATENATE(A500, VLOOKUP(B500,'I Identification'!$A$3:$S$500, 15, FALSE))</f>
        <v>#N/A</v>
      </c>
    </row>
  </sheetData>
  <mergeCells count="1">
    <mergeCell ref="A1:G1"/>
  </mergeCells>
  <conditionalFormatting sqref="E3:E11">
    <cfRule type="beginsWith" dxfId="35" priority="87" operator="beginsWith" text="N/A">
      <formula>LEFT(E3,LEN("N/A"))="N/A"</formula>
    </cfRule>
    <cfRule type="endsWith" dxfId="34" priority="88" operator="endsWith" text=" N ">
      <formula>RIGHT(E3,LEN(" N "))=" N "</formula>
    </cfRule>
    <cfRule type="endsWith" dxfId="33" priority="89" operator="endsWith" text=" Y ">
      <formula>RIGHT(E3,LEN(" Y "))=" Y "</formula>
    </cfRule>
  </conditionalFormatting>
  <conditionalFormatting sqref="E22:E23">
    <cfRule type="beginsWith" dxfId="32" priority="81" operator="beginsWith" text="N/A">
      <formula>LEFT(E22,LEN("N/A"))="N/A"</formula>
    </cfRule>
    <cfRule type="endsWith" dxfId="31" priority="82" operator="endsWith" text=" N ">
      <formula>RIGHT(E22,LEN(" N "))=" N "</formula>
    </cfRule>
    <cfRule type="endsWith" dxfId="30" priority="83" operator="endsWith" text=" Y ">
      <formula>RIGHT(E22,LEN(" Y "))=" Y "</formula>
    </cfRule>
  </conditionalFormatting>
  <conditionalFormatting sqref="E26:E28">
    <cfRule type="endsWith" dxfId="29" priority="73" operator="endsWith" text=" N ">
      <formula>RIGHT(E26,LEN(" N "))=" N "</formula>
    </cfRule>
    <cfRule type="endsWith" dxfId="28" priority="74" operator="endsWith" text=" Y ">
      <formula>RIGHT(E26,LEN(" Y "))=" Y "</formula>
    </cfRule>
  </conditionalFormatting>
  <conditionalFormatting sqref="E26:E29">
    <cfRule type="beginsWith" dxfId="27" priority="71" operator="beginsWith" text="N/A">
      <formula>LEFT(E26,LEN("N/A"))="N/A"</formula>
    </cfRule>
  </conditionalFormatting>
  <conditionalFormatting sqref="E29">
    <cfRule type="endsWith" dxfId="26" priority="69" operator="endsWith" text=" N ">
      <formula>RIGHT(E29,LEN(" N "))=" N "</formula>
    </cfRule>
    <cfRule type="endsWith" dxfId="25" priority="70" operator="endsWith" text=" Y ">
      <formula>RIGHT(E29,LEN(" Y "))=" Y "</formula>
    </cfRule>
  </conditionalFormatting>
  <conditionalFormatting sqref="E34">
    <cfRule type="beginsWith" dxfId="24" priority="68" operator="beginsWith" text="N/A">
      <formula>LEFT(E34,LEN("N/A"))="N/A"</formula>
    </cfRule>
  </conditionalFormatting>
  <conditionalFormatting sqref="E36:E52">
    <cfRule type="beginsWith" dxfId="23" priority="34" operator="beginsWith" text="N/A">
      <formula>LEFT(E36,LEN("N/A"))="N/A"</formula>
    </cfRule>
  </conditionalFormatting>
  <conditionalFormatting sqref="E39:E44">
    <cfRule type="endsWith" dxfId="22" priority="48" operator="endsWith" text=" N ">
      <formula>RIGHT(E39,LEN(" N "))=" N "</formula>
    </cfRule>
    <cfRule type="endsWith" dxfId="21" priority="49" operator="endsWith" text=" Y ">
      <formula>RIGHT(E39,LEN(" Y "))=" Y "</formula>
    </cfRule>
  </conditionalFormatting>
  <conditionalFormatting sqref="E46:E52">
    <cfRule type="endsWith" dxfId="20" priority="35" operator="endsWith" text=" N ">
      <formula>RIGHT(E46,LEN(" N "))=" N "</formula>
    </cfRule>
    <cfRule type="endsWith" dxfId="19" priority="36" operator="endsWith" text=" Y ">
      <formula>RIGHT(E46,LEN(" Y "))=" Y "</formula>
    </cfRule>
  </conditionalFormatting>
  <conditionalFormatting sqref="E60:E63">
    <cfRule type="beginsWith" dxfId="18" priority="31" operator="beginsWith" text="N/A">
      <formula>LEFT(E60,LEN("N/A"))="N/A"</formula>
    </cfRule>
    <cfRule type="endsWith" dxfId="17" priority="32" operator="endsWith" text=" N ">
      <formula>RIGHT(E60,LEN(" N "))=" N "</formula>
    </cfRule>
    <cfRule type="endsWith" dxfId="16" priority="33" operator="endsWith" text=" Y ">
      <formula>RIGHT(E60,LEN(" Y "))=" Y "</formula>
    </cfRule>
  </conditionalFormatting>
  <conditionalFormatting sqref="E65:E77">
    <cfRule type="beginsWith" dxfId="15" priority="4" operator="beginsWith" text="N/A">
      <formula>LEFT(E65,LEN("N/A"))="N/A"</formula>
    </cfRule>
    <cfRule type="endsWith" dxfId="14" priority="5" operator="endsWith" text=" N ">
      <formula>RIGHT(E65,LEN(" N "))=" N "</formula>
    </cfRule>
    <cfRule type="endsWith" dxfId="13" priority="6" operator="endsWith" text=" Y ">
      <formula>RIGHT(E65,LEN(" Y "))=" Y "</formula>
    </cfRule>
  </conditionalFormatting>
  <conditionalFormatting sqref="E79">
    <cfRule type="beginsWith" dxfId="12" priority="1" operator="beginsWith" text="N/A">
      <formula>LEFT(E79,LEN("N/A"))="N/A"</formula>
    </cfRule>
    <cfRule type="endsWith" dxfId="11" priority="2" operator="endsWith" text=" N ">
      <formula>RIGHT(E79,LEN(" N "))=" N "</formula>
    </cfRule>
    <cfRule type="endsWith" dxfId="10" priority="3" operator="endsWith" text=" Y ">
      <formula>RIGHT(E79,LEN(" Y "))=" Y "</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08C94F4-D817-456A-B26B-157319EC0D41}">
          <x14:formula1>
            <xm:f>'I Identification'!$A$3:$A$500</xm:f>
          </x14:formula1>
          <xm:sqref>B89:B500 B3:B12</xm:sqref>
        </x14:dataValidation>
        <x14:dataValidation type="list" allowBlank="1" showInputMessage="1" showErrorMessage="1" xr:uid="{1E77029C-98A7-4909-A41D-0D47DBC8FF46}">
          <x14:formula1>
            <xm:f>'Control Catalog'!$A$1:$A$246</xm:f>
          </x14:formula1>
          <xm:sqref>C3:C500</xm:sqref>
        </x14:dataValidation>
        <x14:dataValidation type="list" allowBlank="1" showInputMessage="1" showErrorMessage="1" xr:uid="{08046E81-C3D6-4BE9-B2ED-3BF6B86989F1}">
          <x14:formula1>
            <xm:f>Scales!$A$52:$A$56</xm:f>
          </x14:formula1>
          <xm:sqref>G3:G500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5B35E-B756-4154-8EAD-24A8FBD8DA1C}">
  <sheetPr codeName="Sheet13"/>
  <dimension ref="A1:AA505"/>
  <sheetViews>
    <sheetView zoomScale="70" zoomScaleNormal="70" workbookViewId="0">
      <selection activeCell="U10" sqref="U10"/>
    </sheetView>
  </sheetViews>
  <sheetFormatPr defaultColWidth="15.140625" defaultRowHeight="75.75" customHeight="1" x14ac:dyDescent="0.25"/>
  <cols>
    <col min="1" max="1" width="34.5703125" style="73" customWidth="1"/>
    <col min="2" max="2" width="11.28515625" customWidth="1"/>
    <col min="3" max="3" width="19.85546875" customWidth="1"/>
    <col min="4" max="4" width="14.5703125" style="73" customWidth="1"/>
    <col min="5" max="6" width="15.140625" style="73"/>
    <col min="7" max="7" width="27.42578125" style="73" customWidth="1"/>
    <col min="8" max="8" width="11.5703125" customWidth="1"/>
    <col min="9" max="9" width="29" customWidth="1"/>
    <col min="10" max="10" width="14.140625" customWidth="1"/>
    <col min="11" max="11" width="24" customWidth="1"/>
    <col min="12" max="12" width="32.42578125" customWidth="1"/>
    <col min="13" max="13" width="39.85546875" customWidth="1"/>
    <col min="14" max="14" width="18" style="73" customWidth="1"/>
    <col min="15" max="15" width="18.5703125" style="73" customWidth="1"/>
    <col min="16" max="16" width="15.140625" style="73"/>
    <col min="18" max="18" width="41.140625" customWidth="1"/>
    <col min="19" max="19" width="14" customWidth="1"/>
    <col min="20" max="21" width="15.140625" style="73"/>
    <col min="22" max="22" width="18.5703125" customWidth="1"/>
    <col min="23" max="24" width="15.28515625" customWidth="1"/>
    <col min="25" max="25" width="14.5703125" style="73" customWidth="1"/>
    <col min="26" max="27" width="15.140625" style="73"/>
  </cols>
  <sheetData>
    <row r="1" spans="1:25" ht="93.75" customHeight="1" x14ac:dyDescent="0.25">
      <c r="A1" s="117" t="s">
        <v>488</v>
      </c>
      <c r="B1" s="115" t="s">
        <v>682</v>
      </c>
      <c r="C1" s="115" t="s">
        <v>1118</v>
      </c>
      <c r="D1" s="115" t="s">
        <v>669</v>
      </c>
      <c r="E1" s="116" t="s">
        <v>672</v>
      </c>
      <c r="F1" s="116" t="s">
        <v>673</v>
      </c>
      <c r="G1" s="116" t="s">
        <v>674</v>
      </c>
      <c r="H1" s="116" t="s">
        <v>681</v>
      </c>
      <c r="I1" s="115" t="s">
        <v>1119</v>
      </c>
      <c r="J1" s="115" t="s">
        <v>1120</v>
      </c>
      <c r="K1" s="115" t="s">
        <v>1121</v>
      </c>
      <c r="L1" s="115" t="s">
        <v>1122</v>
      </c>
      <c r="M1" s="115"/>
      <c r="N1" s="115" t="s">
        <v>1123</v>
      </c>
      <c r="O1" s="116" t="s">
        <v>1124</v>
      </c>
      <c r="P1" s="115" t="s">
        <v>561</v>
      </c>
      <c r="Q1" s="115" t="s">
        <v>661</v>
      </c>
      <c r="R1" s="99"/>
      <c r="S1" s="99"/>
      <c r="T1" s="115" t="s">
        <v>1126</v>
      </c>
      <c r="U1" s="99"/>
      <c r="V1" s="99"/>
      <c r="W1" s="99"/>
      <c r="X1" s="99"/>
      <c r="Y1" s="99"/>
    </row>
    <row r="2" spans="1:25" ht="23.25" customHeight="1" x14ac:dyDescent="0.25">
      <c r="A2" s="118"/>
      <c r="B2" s="99"/>
      <c r="C2" s="99"/>
      <c r="D2" s="99"/>
      <c r="E2" s="99"/>
      <c r="F2" s="99"/>
      <c r="G2" s="99"/>
      <c r="H2" s="99"/>
      <c r="I2" s="99"/>
      <c r="J2" s="99"/>
      <c r="K2" s="99"/>
      <c r="L2" s="99"/>
      <c r="M2" s="99"/>
      <c r="N2" s="99"/>
      <c r="O2" s="99"/>
      <c r="P2" s="99"/>
      <c r="Q2" s="99"/>
      <c r="R2" s="99"/>
      <c r="S2" s="99"/>
      <c r="T2" s="99"/>
      <c r="U2" s="99"/>
      <c r="V2" s="99"/>
      <c r="W2" s="99"/>
      <c r="X2" s="99"/>
      <c r="Y2" s="99"/>
    </row>
    <row r="3" spans="1:25" ht="15" x14ac:dyDescent="0.25">
      <c r="A3" s="119"/>
      <c r="B3" s="107"/>
      <c r="C3" s="107"/>
      <c r="D3" s="107"/>
      <c r="E3" s="107"/>
      <c r="F3" s="107"/>
      <c r="G3" s="107"/>
      <c r="H3" s="107"/>
      <c r="I3" s="107"/>
      <c r="J3" s="107"/>
      <c r="K3" s="107"/>
      <c r="L3" s="107"/>
      <c r="M3" s="107"/>
      <c r="N3" s="107"/>
      <c r="O3" s="107"/>
      <c r="P3" s="107"/>
      <c r="Q3" s="107"/>
      <c r="R3" s="112"/>
      <c r="S3" s="112"/>
      <c r="T3" s="113"/>
      <c r="U3" s="113"/>
      <c r="V3" s="112"/>
      <c r="W3" s="112"/>
      <c r="X3" s="112"/>
      <c r="Y3" s="112"/>
    </row>
    <row r="4" spans="1:25" ht="75.75" customHeight="1" x14ac:dyDescent="0.25">
      <c r="A4" s="33" t="s">
        <v>1127</v>
      </c>
      <c r="B4" s="33" t="s">
        <v>1118</v>
      </c>
      <c r="C4" s="33" t="s">
        <v>669</v>
      </c>
      <c r="D4" s="33" t="s">
        <v>672</v>
      </c>
      <c r="E4" s="33" t="s">
        <v>673</v>
      </c>
      <c r="F4" s="33" t="s">
        <v>674</v>
      </c>
      <c r="G4" s="33" t="s">
        <v>1160</v>
      </c>
      <c r="H4" s="33" t="s">
        <v>488</v>
      </c>
      <c r="I4" s="33" t="s">
        <v>682</v>
      </c>
      <c r="J4" s="33" t="s">
        <v>681</v>
      </c>
      <c r="K4" s="33" t="s">
        <v>1120</v>
      </c>
      <c r="L4" s="33" t="s">
        <v>1121</v>
      </c>
      <c r="M4" s="33" t="s">
        <v>1239</v>
      </c>
      <c r="N4" s="33" t="s">
        <v>1122</v>
      </c>
      <c r="O4" s="33" t="s">
        <v>1161</v>
      </c>
      <c r="P4" s="33" t="s">
        <v>1124</v>
      </c>
      <c r="Q4" s="33" t="s">
        <v>561</v>
      </c>
      <c r="R4" s="33" t="s">
        <v>692</v>
      </c>
      <c r="S4" s="33" t="s">
        <v>1250</v>
      </c>
      <c r="T4" s="33" t="s">
        <v>661</v>
      </c>
      <c r="U4" s="33" t="s">
        <v>1125</v>
      </c>
      <c r="V4" s="33" t="s">
        <v>1128</v>
      </c>
      <c r="W4" s="33" t="s">
        <v>1117</v>
      </c>
      <c r="X4" s="33" t="s">
        <v>1308</v>
      </c>
      <c r="Y4" s="33" t="s">
        <v>1129</v>
      </c>
    </row>
    <row r="5" spans="1:25" ht="75.75" customHeight="1" x14ac:dyDescent="0.25">
      <c r="A5" s="114" t="str" cm="1">
        <f t="array" ref="A5:A503">IFERROR(IF(_xlfn.VSTACK(Data!BL$2:BL$500)=0,"",_xlfn.VSTACK(Data!BL$2:BL$500)),"")</f>
        <v>CID1.IID1.VPID1.TEID1.TSID3.</v>
      </c>
      <c r="B5" s="88" t="str" cm="1">
        <f t="array" ref="B5:B503">IF(_xlfn.VSTACK(Data!BM$2:BM$500)=0,"",_xlfn.VSTACK(Data!BM$2:BM$500))</f>
        <v>TSID3</v>
      </c>
      <c r="C5" s="88" t="str">
        <f>IFERROR(VLOOKUP(CONCATENATE(B5,"."),'TS Identification'!A$3:H$500,2,FALSE),"")</f>
        <v>Insider, IT Employee</v>
      </c>
      <c r="D5" s="114" t="str" cm="1">
        <f t="array" ref="D5:D503">IFERROR(IF(_xlfn.VSTACK(Data!BN$2:BN$500)=0,"",_xlfn.VSTACK(Data!BN$2:BN$500)),"")</f>
        <v>Moderate</v>
      </c>
      <c r="E5" s="114" t="str" cm="1">
        <f t="array" ref="E5:E503">IFERROR(IF(_xlfn.VSTACK(Data!BO$2:BO$500)=0,"",_xlfn.VSTACK(Data!BO$2:BO$500)),"")</f>
        <v>Very Low</v>
      </c>
      <c r="F5" s="114" t="str" cm="1">
        <f t="array" ref="F5:F503">IFERROR(IF(_xlfn.VSTACK(Data!BP$2:BP$500)=0,"",_xlfn.VSTACK(Data!BP$2:BP$500)),"")</f>
        <v>Very Low</v>
      </c>
      <c r="G5" s="114" t="str" cm="1">
        <f t="array" ref="G5:G503">IFERROR(IF(_xlfn.VSTACK(Data!BQ$2:BQ$500)=0,"",_xlfn.VSTACK(Data!BQ$2:BQ$500)),"")</f>
        <v>Low</v>
      </c>
      <c r="H5" s="88" t="str" cm="1">
        <f t="array" ref="H5:H503">IF(_xlfn.VSTACK(Data!BR$2:BR$500)=0,"",_xlfn.VSTACK(Data!BR$2:BR$500))</f>
        <v>TEID1</v>
      </c>
      <c r="I5" s="88" t="str">
        <f>IFERROR(VLOOKUP(CONCATENATE(H5,"."),'TE Identification'!A$3:H$500,4,FALSE),"")</f>
        <v>Exploit vulnerabilities on internal organizational
information systems.</v>
      </c>
      <c r="J5" s="88" t="str" cm="1">
        <f t="array" ref="J5:J503">IFERROR(IF(_xlfn.VSTACK(Data!BS$2:BS$500)=0,"",_xlfn.VSTACK(Data!BS$2:BS$500)),"")</f>
        <v>N/A</v>
      </c>
      <c r="K5" s="88" t="str" cm="1">
        <f t="array" ref="K5:K503">IF(_xlfn.VSTACK(Data!BT$2:BT$500)=0,"",_xlfn.VSTACK(Data!BT$2:BT$500))</f>
        <v>VPID1</v>
      </c>
      <c r="L5" s="88" t="str">
        <f>IFERROR(VLOOKUP(CONCATENATE(K5,"."),'V Identification'!A$3:G$500,4,FALSE),"")</f>
        <v>Improper data validation</v>
      </c>
      <c r="M5" s="88" t="str">
        <f>IFERROR(VLOOKUP(CONCATENATE(K5,"."),'V Identification'!A$3:G$500,6,FALSE),"")</f>
        <v>The email server is vulnerable to SQL injection through manipulating the URL.</v>
      </c>
      <c r="N5" s="114" t="str" cm="1">
        <f t="array" ref="N5:N503">IFERROR(IF(_xlfn.VSTACK(Data!BU$2:BU$500)=0,"",_xlfn.VSTACK(Data!BU$2:BU$500)),"")</f>
        <v>Moderate</v>
      </c>
      <c r="O5" s="114" t="str" cm="1">
        <f t="array" ref="O5:O503">IFERROR(IF(_xlfn.VSTACK(Data!BZ$2:BZ$500)=0,"",_xlfn.VSTACK(Data!BZ$2:BZ$500)),"")</f>
        <v>Moderate</v>
      </c>
      <c r="P5" s="114" t="str" cm="1">
        <f t="array" ref="P5:P503">IF(_xlfn.VSTACK(Data!CA$2:CA$500)=0,"",_xlfn.VSTACK(Data!CA$2:CA$500))</f>
        <v>Low</v>
      </c>
      <c r="Q5" s="88" t="str" cm="1">
        <f t="array" ref="Q5:Q503">IF(_xlfn.VSTACK(Data!CB$2:CB$500)=0,"",_xlfn.VSTACK(Data!CB$2:CB$500))</f>
        <v>IID1</v>
      </c>
      <c r="R5" s="88" t="str">
        <f>IFERROR(VLOOKUP(CONCATENATE(Q5,"."),'I Identification'!A$3:H$500,4,FALSE),"")</f>
        <v xml:space="preserve">Potential damage to or loss of information systems, networks, and information assets. SQL injection attacks aim to exploit vulnerabilities in database systems, and the consequences often include unauthorized access to or manipulation of critical data stored in databases.
</v>
      </c>
      <c r="S5" s="88" t="str">
        <f>IFERROR(VLOOKUP(CONCATENATE(Q5,"."),'I Identification'!A$3:H$500,5,FALSE),"")</f>
        <v>AID14.</v>
      </c>
      <c r="T5" s="114" t="str" cm="1">
        <f t="array" ref="T5:T503">IFERROR(IF(_xlfn.VSTACK(Data!CC$2:CC$500)=0,"",_xlfn.VSTACK(Data!CC$2:CC$500)),"")</f>
        <v>Very High</v>
      </c>
      <c r="U5" s="114" t="str" cm="1">
        <f t="array" ref="U5:U503">IF(_xlfn.VSTACK(Data!CD$2:CD$500)=0,"",_xlfn.VSTACK(Data!CD$2:CD$500))</f>
        <v>Moderate</v>
      </c>
      <c r="V5" s="88" t="str" cm="1">
        <f t="array" ref="V5:V503">IFERROR(IF(_xlfn.VSTACK(Data!CE$2:CE$500)=0,"",_xlfn.VSTACK(Data!CE$2:CE$500)),"")</f>
        <v>CID1</v>
      </c>
      <c r="W5" s="88" t="str">
        <f>IFERROR(VLOOKUP(CONCATENATE(V5,"."),'C Identification'!A$3:I$500,4,FALSE),"")</f>
        <v/>
      </c>
      <c r="X5" s="88">
        <f>IFERROR(VLOOKUP(CONCATENATE(V5,"."),'C Identification'!A$3:I$500,5,FALSE),"")</f>
        <v>0</v>
      </c>
      <c r="Y5" s="114" t="str" cm="1">
        <f t="array" ref="Y5:Y503">IFERROR(IF(_xlfn.VSTACK(Data!CF$2:CF$500)=0,"",_xlfn.VSTACK(Data!CF$2:CF$500)),"")</f>
        <v/>
      </c>
    </row>
    <row r="6" spans="1:25" ht="75.75" customHeight="1" x14ac:dyDescent="0.25">
      <c r="A6" s="114" t="str">
        <v>CID2.IID2.VPID2.TEID2.TSID3.</v>
      </c>
      <c r="B6" s="88" t="str">
        <v>TSID3</v>
      </c>
      <c r="C6" s="88" t="str">
        <f>IFERROR(VLOOKUP(CONCATENATE(B6,"."),'TS Identification'!A$3:H$500,2,FALSE),"")</f>
        <v>Insider, IT Employee</v>
      </c>
      <c r="D6" s="114" t="str">
        <v>Moderate</v>
      </c>
      <c r="E6" s="114" t="str">
        <v>Very Low</v>
      </c>
      <c r="F6" s="114" t="str">
        <v>Very Low</v>
      </c>
      <c r="G6" s="114" t="str">
        <v>Low</v>
      </c>
      <c r="H6" s="88" t="str">
        <v>TEID2</v>
      </c>
      <c r="I6" s="88" t="str">
        <f>IFERROR(VLOOKUP(CONCATENATE(H6,"."),'TE Identification'!A$3:H$500,4,FALSE),"")</f>
        <v>Conduct internally-based 
session hijacking.</v>
      </c>
      <c r="J6" s="88" t="str">
        <v>N/A</v>
      </c>
      <c r="K6" s="88" t="str">
        <v>VPID2</v>
      </c>
      <c r="L6" s="88" t="str">
        <f>IFERROR(VLOOKUP(CONCATENATE(K6,"."),'V Identification'!A$3:G$500,4,FALSE),"")</f>
        <v>Improper data validation</v>
      </c>
      <c r="M6" s="88" t="str">
        <f>IFERROR(VLOOKUP(CONCATENATE(K6,"."),'V Identification'!A$3:G$500,6,FALSE),"")</f>
        <v>No Anti-CSRF tokens were found in a HTML submission form. Cross-site request forgery can be performed which forces a victim to send an http request to a target destination without their knowledge to perform an action as the victim.</v>
      </c>
      <c r="N6" s="114" t="str">
        <v>Moderate</v>
      </c>
      <c r="O6" s="114" t="str">
        <v>Moderate</v>
      </c>
      <c r="P6" s="114" t="str">
        <v>Low</v>
      </c>
      <c r="Q6" s="88" t="str">
        <v>IID2</v>
      </c>
      <c r="R6" s="88" t="str">
        <f>IFERROR(VLOOKUP(CONCATENATE(Q6,"."),'I Identification'!A$3:H$500,4,FALSE),"")</f>
        <v>CSRF attacks can lead to unauthorized or malicious actions being performed on behalf of a user without their consent.</v>
      </c>
      <c r="S6" s="88" t="str">
        <f>IFERROR(VLOOKUP(CONCATENATE(Q6,"."),'I Identification'!A$3:H$500,5,FALSE),"")</f>
        <v>AID14.</v>
      </c>
      <c r="T6" s="114" t="str">
        <v>Moderate</v>
      </c>
      <c r="U6" s="114" t="str">
        <v>Low</v>
      </c>
      <c r="V6" s="88" t="str">
        <v>CID2</v>
      </c>
      <c r="W6" s="88" t="str">
        <f>IFERROR(VLOOKUP(CONCATENATE(V6,"."),'C Identification'!A$3:I$500,4,FALSE),"")</f>
        <v/>
      </c>
      <c r="X6" s="88">
        <f>IFERROR(VLOOKUP(CONCATENATE(V6,"."),'C Identification'!A$3:I$500,5,FALSE),"")</f>
        <v>0</v>
      </c>
      <c r="Y6" s="114" t="str">
        <v/>
      </c>
    </row>
    <row r="7" spans="1:25" ht="75.75" customHeight="1" x14ac:dyDescent="0.25">
      <c r="A7" s="114" t="str">
        <v>CID3.IID3.VPID3.TEID3.TSID3.</v>
      </c>
      <c r="B7" s="88" t="str">
        <v>TSID3</v>
      </c>
      <c r="C7" s="88" t="str">
        <f>IFERROR(VLOOKUP(CONCATENATE(B7,"."),'TS Identification'!A$3:H$500,2,FALSE),"")</f>
        <v>Insider, IT Employee</v>
      </c>
      <c r="D7" s="114" t="str">
        <v>Moderate</v>
      </c>
      <c r="E7" s="114" t="str">
        <v>Very Low</v>
      </c>
      <c r="F7" s="114" t="str">
        <v>Very Low</v>
      </c>
      <c r="G7" s="114" t="str">
        <v>Low</v>
      </c>
      <c r="H7" s="88" t="str">
        <v>TEID3</v>
      </c>
      <c r="I7" s="88" t="str">
        <f>IFERROR(VLOOKUP(CONCATENATE(H7,"."),'TE Identification'!A$3:H$500,4,FALSE),"")</f>
        <v>Conduct internally-based 
session hijacking.</v>
      </c>
      <c r="J7" s="88" t="str">
        <v>N/A</v>
      </c>
      <c r="K7" s="88" t="str">
        <v>VPID3</v>
      </c>
      <c r="L7" s="88" t="str">
        <f>IFERROR(VLOOKUP(CONCATENATE(K7,"."),'V Identification'!A$3:G$500,4,FALSE),"")</f>
        <v>Improper data validation</v>
      </c>
      <c r="M7" s="88" t="str">
        <f>IFERROR(VLOOKUP(CONCATENATE(K7,"."),'V Identification'!A$3:G$500,6,FALSE),"")</f>
        <v>The Content Security Policy (CSP) Header is not set which can help detect and mitigate XSS and datainjection attacks. This includes data theft to site defacement or distribution of malware.</v>
      </c>
      <c r="N7" s="114" t="str">
        <v>Moderate</v>
      </c>
      <c r="O7" s="114" t="str">
        <v>Moderate</v>
      </c>
      <c r="P7" s="114" t="str">
        <v>Low</v>
      </c>
      <c r="Q7" s="88" t="str">
        <v>IID3</v>
      </c>
      <c r="R7" s="88" t="str">
        <f>IFERROR(VLOOKUP(CONCATENATE(Q7,"."),'I Identification'!A$3:H$500,4,FALSE),"")</f>
        <v>CSP is a security standard that helps mitigate various types of attacks, including Cross-Site Scripting (XSS) and data injection attacks with this not being set these attacks are possible.</v>
      </c>
      <c r="S7" s="88" t="str">
        <f>IFERROR(VLOOKUP(CONCATENATE(Q7,"."),'I Identification'!A$3:H$500,5,FALSE),"")</f>
        <v>AID2.</v>
      </c>
      <c r="T7" s="114" t="str">
        <v>High</v>
      </c>
      <c r="U7" s="114" t="str">
        <v>Low</v>
      </c>
      <c r="V7" s="88" t="str">
        <v>CID3</v>
      </c>
      <c r="W7" s="88" t="str">
        <f>IFERROR(VLOOKUP(CONCATENATE(V7,"."),'C Identification'!A$3:I$500,4,FALSE),"")</f>
        <v/>
      </c>
      <c r="X7" s="88">
        <f>IFERROR(VLOOKUP(CONCATENATE(V7,"."),'C Identification'!A$3:I$500,5,FALSE),"")</f>
        <v>0</v>
      </c>
      <c r="Y7" s="114" t="str">
        <v/>
      </c>
    </row>
    <row r="8" spans="1:25" ht="75.75" customHeight="1" x14ac:dyDescent="0.25">
      <c r="A8" s="114" t="str">
        <v>CID4.IID4.VPID4.TEID4.TSID4.</v>
      </c>
      <c r="B8" s="88" t="str">
        <v>TSID4</v>
      </c>
      <c r="C8" s="88" t="str">
        <f>IFERROR(VLOOKUP(CONCATENATE(B8,"."),'TS Identification'!A$3:H$500,2,FALSE),"")</f>
        <v>Outsider, Hacker</v>
      </c>
      <c r="D8" s="114" t="str">
        <v>Moderate</v>
      </c>
      <c r="E8" s="114" t="str">
        <v>Very Low</v>
      </c>
      <c r="F8" s="114" t="str">
        <v>Very Low</v>
      </c>
      <c r="G8" s="114" t="str">
        <v>Low</v>
      </c>
      <c r="H8" s="88" t="str">
        <v>TEID4</v>
      </c>
      <c r="I8" s="88" t="str">
        <f>IFERROR(VLOOKUP(CONCATENATE(H8,"."),'TE Identification'!A$3:H$500,4,FALSE),"")</f>
        <v>Compromise software of organizational critical
information systems.</v>
      </c>
      <c r="J8" s="88" t="str">
        <v>N/A</v>
      </c>
      <c r="K8" s="88" t="str">
        <v>VPID4</v>
      </c>
      <c r="L8" s="88" t="str">
        <f>IFERROR(VLOOKUP(CONCATENATE(K8,"."),'V Identification'!A$3:G$500,4,FALSE),"")</f>
        <v>Intrusion detection/prevention
software not installed</v>
      </c>
      <c r="M8" s="88" t="str">
        <f>IFERROR(VLOOKUP(CONCATENATE(K8,"."),'V Identification'!A$3:G$500,6,FALSE),"")</f>
        <v xml:space="preserve">Due to the lack of Intrusion Detection if an otusider is able to gain a foot hold within the network they will go undetected </v>
      </c>
      <c r="N8" s="114" t="str">
        <v>Low</v>
      </c>
      <c r="O8" s="114" t="str">
        <v>Moderate</v>
      </c>
      <c r="P8" s="114" t="str">
        <v>Low</v>
      </c>
      <c r="Q8" s="88" t="str">
        <v>IID4</v>
      </c>
      <c r="R8" s="88" t="str">
        <f>IFERROR(VLOOKUP(CONCATENATE(Q8,"."),'I Identification'!A$3:H$500,4,FALSE),"")</f>
        <v>An attacker with a foothold in the network will be able to perform actions such as sniffing, traffic modification, data exfiltration, and mount attacks against other systems and remain undetected</v>
      </c>
      <c r="S8" s="88" t="str">
        <f>IFERROR(VLOOKUP(CONCATENATE(Q8,"."),'I Identification'!A$3:H$500,5,FALSE),"")</f>
        <v>AID19.</v>
      </c>
      <c r="T8" s="114" t="str">
        <v>High</v>
      </c>
      <c r="U8" s="114" t="str">
        <v>Low</v>
      </c>
      <c r="V8" s="88" t="str">
        <v>CID4</v>
      </c>
      <c r="W8" s="88" t="str">
        <f>IFERROR(VLOOKUP(CONCATENATE(V8,"."),'C Identification'!A$3:I$500,4,FALSE),"")</f>
        <v/>
      </c>
      <c r="X8" s="88">
        <f>IFERROR(VLOOKUP(CONCATENATE(V8,"."),'C Identification'!A$3:I$500,5,FALSE),"")</f>
        <v>0</v>
      </c>
      <c r="Y8" s="114" t="str">
        <v/>
      </c>
    </row>
    <row r="9" spans="1:25" ht="75.75" customHeight="1" x14ac:dyDescent="0.25">
      <c r="A9" s="114" t="str">
        <v>CID5.IID5.VPID5.TEID5.TSID6.</v>
      </c>
      <c r="B9" s="88" t="str">
        <v>TSID6</v>
      </c>
      <c r="C9" s="88" t="str">
        <f>IFERROR(VLOOKUP(CONCATENATE(B9,"."),'TS Identification'!A$3:H$500,2,FALSE),"")</f>
        <v>Admin, Accidental</v>
      </c>
      <c r="D9" s="114" t="str">
        <v>N/A</v>
      </c>
      <c r="E9" s="114" t="str">
        <v>N/A</v>
      </c>
      <c r="F9" s="114" t="str">
        <v>N/A</v>
      </c>
      <c r="G9" s="114" t="str">
        <v>Low</v>
      </c>
      <c r="H9" s="88" t="str">
        <v>TEID5</v>
      </c>
      <c r="I9" s="88" t="str">
        <f>IFERROR(VLOOKUP(CONCATENATE(H9,"."),'TE Identification'!A$3:H$500,4,FALSE),"")</f>
        <v>Incorrect privilege
settings</v>
      </c>
      <c r="J9" s="88" t="str">
        <v>N/A</v>
      </c>
      <c r="K9" s="88" t="str">
        <v>VPID5</v>
      </c>
      <c r="L9" s="88" t="str">
        <f>IFERROR(VLOOKUP(CONCATENATE(K9,"."),'V Identification'!A$3:G$500,4,FALSE),"")</f>
        <v>Lack of configuration management policy</v>
      </c>
      <c r="M9" s="88" t="str">
        <f>IFERROR(VLOOKUP(CONCATENATE(K9,"."),'V Identification'!A$3:G$500,6,FALSE),"")</f>
        <v>An administrator may accidentally make a configuration change that creates a security risk or makes the network inoperable.</v>
      </c>
      <c r="N9" s="114" t="str">
        <v>Very Low</v>
      </c>
      <c r="O9" s="114" t="str">
        <v>Low</v>
      </c>
      <c r="P9" s="114" t="str">
        <v>Low</v>
      </c>
      <c r="Q9" s="88" t="str">
        <v>IID5</v>
      </c>
      <c r="R9" s="88" t="str">
        <f>IFERROR(VLOOKUP(CONCATENATE(Q9,"."),'I Identification'!A$3:H$500,4,FALSE),"")</f>
        <v xml:space="preserve">An administrator may accidentally make a insecure configuration change or damage a system making it inoperable </v>
      </c>
      <c r="S9" s="88" t="str">
        <f>IFERROR(VLOOKUP(CONCATENATE(Q9,"."),'I Identification'!A$3:H$500,5,FALSE),"")</f>
        <v>AID19.</v>
      </c>
      <c r="T9" s="114" t="str">
        <v>Low</v>
      </c>
      <c r="U9" s="114" t="str">
        <v>Low</v>
      </c>
      <c r="V9" s="88" t="str">
        <v>CID5</v>
      </c>
      <c r="W9" s="88" t="str">
        <f>IFERROR(VLOOKUP(CONCATENATE(V9,"."),'C Identification'!A$3:I$500,4,FALSE),"")</f>
        <v/>
      </c>
      <c r="X9" s="88">
        <f>IFERROR(VLOOKUP(CONCATENATE(V9,"."),'C Identification'!A$3:I$500,5,FALSE),"")</f>
        <v>0</v>
      </c>
      <c r="Y9" s="114" t="str">
        <v/>
      </c>
    </row>
    <row r="10" spans="1:25" ht="75.75" customHeight="1" x14ac:dyDescent="0.25">
      <c r="A10" s="114" t="str">
        <v>CID6.IID6.VPID6.TEID6.TSID3.</v>
      </c>
      <c r="B10" s="88" t="str">
        <v>TSID3</v>
      </c>
      <c r="C10" s="88" t="str">
        <f>IFERROR(VLOOKUP(CONCATENATE(B10,"."),'TS Identification'!A$3:H$500,2,FALSE),"")</f>
        <v>Insider, IT Employee</v>
      </c>
      <c r="D10" s="114" t="str">
        <v>Moderate</v>
      </c>
      <c r="E10" s="114" t="str">
        <v>Very Low</v>
      </c>
      <c r="F10" s="114" t="str">
        <v>Very Low</v>
      </c>
      <c r="G10" s="114" t="str">
        <v>Low</v>
      </c>
      <c r="H10" s="88" t="str">
        <v>TEID6</v>
      </c>
      <c r="I10" s="88" t="str">
        <f>IFERROR(VLOOKUP(CONCATENATE(H10,"."),'TE Identification'!A$3:H$500,4,FALSE),"")</f>
        <v>Obtain unauthorized access.</v>
      </c>
      <c r="J10" s="88" t="str">
        <v>N/A</v>
      </c>
      <c r="K10" s="88" t="str">
        <v>VPID6</v>
      </c>
      <c r="L10" s="88" t="str">
        <f>IFERROR(VLOOKUP(CONCATENATE(K10,"."),'V Identification'!A$3:G$500,4,FALSE),"")</f>
        <v>Authentication of users, data or
devices is substandard or
nonexistent</v>
      </c>
      <c r="M10" s="88" t="str">
        <f>IFERROR(VLOOKUP(CONCATENATE(K10,"."),'V Identification'!A$3:G$500,6,FALSE),"")</f>
        <v>No configured 2FA authentication allowing an insider attacker to more easily access privlidged systems such as an insider employee accessing an admin account</v>
      </c>
      <c r="N10" s="114" t="str">
        <v>Low</v>
      </c>
      <c r="O10" s="114" t="str">
        <v>Moderate</v>
      </c>
      <c r="P10" s="114" t="str">
        <v>Low</v>
      </c>
      <c r="Q10" s="88" t="str">
        <v>IID6</v>
      </c>
      <c r="R10" s="88" t="str">
        <f>IFERROR(VLOOKUP(CONCATENATE(Q10,"."),'I Identification'!A$3:H$500,4,FALSE),"")</f>
        <v>An insider may be able to more easily gain access to an admins workstation due to the lack of multifactor authentication</v>
      </c>
      <c r="S10" s="88" t="str">
        <f>IFERROR(VLOOKUP(CONCATENATE(Q10,"."),'I Identification'!A$3:H$500,5,FALSE),"")</f>
        <v>AID4.</v>
      </c>
      <c r="T10" s="114" t="str">
        <v>Low</v>
      </c>
      <c r="U10" s="114" t="str">
        <v>Low</v>
      </c>
      <c r="V10" s="88" t="str">
        <v>CID6</v>
      </c>
      <c r="W10" s="88" t="str">
        <f>IFERROR(VLOOKUP(CONCATENATE(V10,"."),'C Identification'!A$3:I$500,4,FALSE),"")</f>
        <v/>
      </c>
      <c r="X10" s="88">
        <f>IFERROR(VLOOKUP(CONCATENATE(V10,"."),'C Identification'!A$3:I$500,5,FALSE),"")</f>
        <v>0</v>
      </c>
      <c r="Y10" s="114" t="str">
        <v/>
      </c>
    </row>
    <row r="11" spans="1:25" ht="75.75" customHeight="1" x14ac:dyDescent="0.25">
      <c r="A11" s="114" t="str">
        <v>CID7.IID7.VPID7.TEID7.TSID3.</v>
      </c>
      <c r="B11" s="88" t="str">
        <v>TSID3</v>
      </c>
      <c r="C11" s="88" t="str">
        <f>IFERROR(VLOOKUP(CONCATENATE(B11,"."),'TS Identification'!A$3:H$500,2,FALSE),"")</f>
        <v>Insider, IT Employee</v>
      </c>
      <c r="D11" s="114" t="str">
        <v>Moderate</v>
      </c>
      <c r="E11" s="114" t="str">
        <v>Very Low</v>
      </c>
      <c r="F11" s="114" t="str">
        <v>Very Low</v>
      </c>
      <c r="G11" s="114" t="str">
        <v>Low</v>
      </c>
      <c r="H11" s="88" t="str">
        <v>TEID7</v>
      </c>
      <c r="I11" s="88" t="str">
        <f>IFERROR(VLOOKUP(CONCATENATE(H11,"."),'TE Identification'!A$3:H$500,4,FALSE),"")</f>
        <v>Compromise software of organizational critical
information systems.</v>
      </c>
      <c r="J11" s="88" t="str">
        <v>N/A</v>
      </c>
      <c r="K11" s="88" t="str">
        <v>VPID7</v>
      </c>
      <c r="L11" s="88" t="str">
        <f>IFERROR(VLOOKUP(CONCATENATE(K11,"."),'V Identification'!A$3:G$500,4,FALSE),"")</f>
        <v>Malware protection not installed or
up to date</v>
      </c>
      <c r="M11" s="88" t="str">
        <f>IFERROR(VLOOKUP(CONCATENATE(K11,"."),'V Identification'!A$3:G$500,6,FALSE),"")</f>
        <v>An insider can access and upload malware to the file server due to a lack of malware protection.</v>
      </c>
      <c r="N11" s="114" t="str">
        <v>Low</v>
      </c>
      <c r="O11" s="114" t="str">
        <v>Moderate</v>
      </c>
      <c r="P11" s="114" t="str">
        <v>Low</v>
      </c>
      <c r="Q11" s="88" t="str">
        <v>IID7</v>
      </c>
      <c r="R11" s="88" t="str">
        <f>IFERROR(VLOOKUP(CONCATENATE(Q11,"."),'I Identification'!A$3:H$500,4,FALSE),"")</f>
        <v>An insider can upload malware to the file server. This can lead to a distribution of malware on the network due to a lack of malware protection</v>
      </c>
      <c r="S11" s="88" t="str">
        <f>IFERROR(VLOOKUP(CONCATENATE(Q11,"."),'I Identification'!A$3:H$500,5,FALSE),"")</f>
        <v>AID2.</v>
      </c>
      <c r="T11" s="114" t="str">
        <v>Very High</v>
      </c>
      <c r="U11" s="114" t="str">
        <v>Moderate</v>
      </c>
      <c r="V11" s="88" t="str">
        <v>CID7</v>
      </c>
      <c r="W11" s="88" t="str">
        <f>IFERROR(VLOOKUP(CONCATENATE(V11,"."),'C Identification'!A$3:I$500,4,FALSE),"")</f>
        <v/>
      </c>
      <c r="X11" s="88">
        <f>IFERROR(VLOOKUP(CONCATENATE(V11,"."),'C Identification'!A$3:I$500,5,FALSE),"")</f>
        <v>0</v>
      </c>
      <c r="Y11" s="114" t="str">
        <v/>
      </c>
    </row>
    <row r="12" spans="1:25" ht="75.75" customHeight="1" x14ac:dyDescent="0.25">
      <c r="A12" s="114" t="str">
        <v>CID8.IID8.VPID8.TEID8.TSID4.</v>
      </c>
      <c r="B12" s="88" t="str">
        <v>TSID4</v>
      </c>
      <c r="C12" s="88" t="str">
        <f>IFERROR(VLOOKUP(CONCATENATE(B12,"."),'TS Identification'!A$3:H$500,2,FALSE),"")</f>
        <v>Outsider, Hacker</v>
      </c>
      <c r="D12" s="114" t="str">
        <v>Moderate</v>
      </c>
      <c r="E12" s="114" t="str">
        <v>Very Low</v>
      </c>
      <c r="F12" s="114" t="str">
        <v>Very Low</v>
      </c>
      <c r="G12" s="114" t="str">
        <v>Low</v>
      </c>
      <c r="H12" s="88" t="str">
        <v>TEID8</v>
      </c>
      <c r="I12" s="88" t="str">
        <f>IFERROR(VLOOKUP(CONCATENATE(H12,"."),'TE Identification'!A$3:H$500,4,FALSE),"")</f>
        <v>Conduct brute force login 
attempts/password guessing
attacks.</v>
      </c>
      <c r="J12" s="88" t="str">
        <v>N/A</v>
      </c>
      <c r="K12" s="88" t="str">
        <v>VPID8</v>
      </c>
      <c r="L12" s="88" t="str">
        <f>IFERROR(VLOOKUP(CONCATENATE(K12,"."),'V Identification'!A$3:G$500,4,FALSE),"")</f>
        <v>Malware protection not installed or
up to date</v>
      </c>
      <c r="M12" s="88" t="str">
        <f>IFERROR(VLOOKUP(CONCATENATE(K12,"."),'V Identification'!A$3:G$500,6,FALSE),"")</f>
        <v>An external or internal attacker can brute force attack the password of the border router or the interior router because the password is still default.</v>
      </c>
      <c r="N12" s="114" t="str">
        <v>Low</v>
      </c>
      <c r="O12" s="114" t="str">
        <v>Moderate</v>
      </c>
      <c r="P12" s="114" t="str">
        <v>Low</v>
      </c>
      <c r="Q12" s="88" t="str">
        <v>IID8</v>
      </c>
      <c r="R12" s="88" t="str">
        <f>IFERROR(VLOOKUP(CONCATENATE(Q12,"."),'I Identification'!A$3:H$500,4,FALSE),"")</f>
        <v>The attacker can gain access to the routers through brute force attacking the password since it is the default admin password and freely make changes to the router.</v>
      </c>
      <c r="S12" s="88" t="str">
        <f>IFERROR(VLOOKUP(CONCATENATE(Q12,"."),'I Identification'!A$3:H$500,5,FALSE),"")</f>
        <v>AID1.</v>
      </c>
      <c r="T12" s="114" t="str">
        <v>Very High</v>
      </c>
      <c r="U12" s="114" t="str">
        <v>Moderate</v>
      </c>
      <c r="V12" s="88" t="str">
        <v>CID8</v>
      </c>
      <c r="W12" s="88" t="str">
        <f>IFERROR(VLOOKUP(CONCATENATE(V12,"."),'C Identification'!A$3:I$500,4,FALSE),"")</f>
        <v/>
      </c>
      <c r="X12" s="88">
        <f>IFERROR(VLOOKUP(CONCATENATE(V12,"."),'C Identification'!A$3:I$500,5,FALSE),"")</f>
        <v>0</v>
      </c>
      <c r="Y12" s="114" t="str">
        <v/>
      </c>
    </row>
    <row r="13" spans="1:25" ht="75.75" customHeight="1" x14ac:dyDescent="0.25">
      <c r="A13" s="114" t="str">
        <v/>
      </c>
      <c r="B13" s="88" t="str">
        <v/>
      </c>
      <c r="C13" s="88" t="str">
        <f>IFERROR(VLOOKUP(CONCATENATE(B13,"."),'TS Identification'!A$3:H$500,2,FALSE),"")</f>
        <v/>
      </c>
      <c r="D13" s="114" t="str">
        <v/>
      </c>
      <c r="E13" s="114" t="str">
        <v/>
      </c>
      <c r="F13" s="114" t="str">
        <v/>
      </c>
      <c r="G13" s="114" t="str">
        <v/>
      </c>
      <c r="H13" s="88" t="str">
        <v/>
      </c>
      <c r="I13" s="88" t="str">
        <f>IFERROR(VLOOKUP(CONCATENATE(H13,"."),'TE Identification'!A$3:H$500,4,FALSE),"")</f>
        <v/>
      </c>
      <c r="J13" s="88" t="str">
        <v/>
      </c>
      <c r="K13" s="88" t="str">
        <v/>
      </c>
      <c r="L13" s="88" t="str">
        <f>IFERROR(VLOOKUP(CONCATENATE(K13,"."),'V Identification'!A$3:G$500,4,FALSE),"")</f>
        <v/>
      </c>
      <c r="M13" s="88" t="str">
        <f>IFERROR(VLOOKUP(CONCATENATE(K13,"."),'V Identification'!A$3:G$500,6,FALSE),"")</f>
        <v/>
      </c>
      <c r="N13" s="114" t="str">
        <v/>
      </c>
      <c r="O13" s="114" t="str">
        <v/>
      </c>
      <c r="P13" s="114" t="str">
        <v/>
      </c>
      <c r="Q13" s="88" t="str">
        <v/>
      </c>
      <c r="R13" s="88" t="str">
        <f>IFERROR(VLOOKUP(CONCATENATE(Q13,"."),'I Identification'!A$3:H$500,4,FALSE),"")</f>
        <v/>
      </c>
      <c r="S13" s="88" t="str">
        <f>IFERROR(VLOOKUP(CONCATENATE(Q13,"."),'I Identification'!A$3:H$500,5,FALSE),"")</f>
        <v/>
      </c>
      <c r="T13" s="114" t="str">
        <v/>
      </c>
      <c r="U13" s="114" t="str">
        <v/>
      </c>
      <c r="V13" s="88" t="str">
        <v/>
      </c>
      <c r="W13" s="88" t="str">
        <f>IFERROR(VLOOKUP(CONCATENATE(V13,"."),'C Identification'!A$3:I$500,4,FALSE),"")</f>
        <v/>
      </c>
      <c r="X13" s="88" t="str">
        <f>IFERROR(VLOOKUP(CONCATENATE(V13,"."),'C Identification'!A$3:I$500,5,FALSE),"")</f>
        <v/>
      </c>
      <c r="Y13" s="114" t="str">
        <v/>
      </c>
    </row>
    <row r="14" spans="1:25" ht="75.75" customHeight="1" x14ac:dyDescent="0.25">
      <c r="A14" s="114" t="str">
        <v/>
      </c>
      <c r="B14" s="88" t="str">
        <v/>
      </c>
      <c r="C14" s="88" t="str">
        <f>IFERROR(VLOOKUP(CONCATENATE(B14,"."),'TS Identification'!A$3:H$500,2,FALSE),"")</f>
        <v/>
      </c>
      <c r="D14" s="114" t="str">
        <v/>
      </c>
      <c r="E14" s="114" t="str">
        <v/>
      </c>
      <c r="F14" s="114" t="str">
        <v/>
      </c>
      <c r="G14" s="114" t="str">
        <v/>
      </c>
      <c r="H14" s="88" t="str">
        <v/>
      </c>
      <c r="I14" s="88" t="str">
        <f>IFERROR(VLOOKUP(CONCATENATE(H14,"."),'TE Identification'!A$3:H$500,4,FALSE),"")</f>
        <v/>
      </c>
      <c r="J14" s="88" t="str">
        <v/>
      </c>
      <c r="K14" s="88" t="str">
        <v/>
      </c>
      <c r="L14" s="88" t="str">
        <f>IFERROR(VLOOKUP(CONCATENATE(K14,"."),'V Identification'!A$3:G$500,4,FALSE),"")</f>
        <v/>
      </c>
      <c r="M14" s="88" t="str">
        <f>IFERROR(VLOOKUP(CONCATENATE(K14,"."),'V Identification'!A$3:G$500,6,FALSE),"")</f>
        <v/>
      </c>
      <c r="N14" s="114" t="str">
        <v/>
      </c>
      <c r="O14" s="114" t="str">
        <v/>
      </c>
      <c r="P14" s="114" t="str">
        <v/>
      </c>
      <c r="Q14" s="88" t="str">
        <v/>
      </c>
      <c r="R14" s="88" t="str">
        <f>IFERROR(VLOOKUP(CONCATENATE(Q14,"."),'I Identification'!A$3:H$500,4,FALSE),"")</f>
        <v/>
      </c>
      <c r="S14" s="88" t="str">
        <f>IFERROR(VLOOKUP(CONCATENATE(Q14,"."),'I Identification'!A$3:H$500,5,FALSE),"")</f>
        <v/>
      </c>
      <c r="T14" s="114" t="str">
        <v/>
      </c>
      <c r="U14" s="114" t="str">
        <v/>
      </c>
      <c r="V14" s="88" t="str">
        <v/>
      </c>
      <c r="W14" s="88" t="str">
        <f>IFERROR(VLOOKUP(CONCATENATE(V14,"."),'C Identification'!A$3:I$500,4,FALSE),"")</f>
        <v/>
      </c>
      <c r="X14" s="88" t="str">
        <f>IFERROR(VLOOKUP(CONCATENATE(V14,"."),'C Identification'!A$3:I$500,5,FALSE),"")</f>
        <v/>
      </c>
      <c r="Y14" s="114" t="str">
        <v/>
      </c>
    </row>
    <row r="15" spans="1:25" ht="75.75" customHeight="1" x14ac:dyDescent="0.25">
      <c r="A15" s="114" t="str">
        <v/>
      </c>
      <c r="B15" s="88" t="str">
        <v/>
      </c>
      <c r="C15" s="88" t="str">
        <f>IFERROR(VLOOKUP(CONCATENATE(B15,"."),'TS Identification'!A$3:H$500,2,FALSE),"")</f>
        <v/>
      </c>
      <c r="D15" s="114" t="str">
        <v/>
      </c>
      <c r="E15" s="114" t="str">
        <v/>
      </c>
      <c r="F15" s="114" t="str">
        <v/>
      </c>
      <c r="G15" s="114" t="str">
        <v/>
      </c>
      <c r="H15" s="88" t="str">
        <v/>
      </c>
      <c r="I15" s="88" t="str">
        <f>IFERROR(VLOOKUP(CONCATENATE(H15,"."),'TE Identification'!A$3:H$500,4,FALSE),"")</f>
        <v/>
      </c>
      <c r="J15" s="88" t="str">
        <v/>
      </c>
      <c r="K15" s="88" t="str">
        <v/>
      </c>
      <c r="L15" s="88" t="str">
        <f>IFERROR(VLOOKUP(CONCATENATE(K15,"."),'V Identification'!A$3:G$500,4,FALSE),"")</f>
        <v/>
      </c>
      <c r="M15" s="88" t="str">
        <f>IFERROR(VLOOKUP(CONCATENATE(K15,"."),'V Identification'!A$3:G$500,6,FALSE),"")</f>
        <v/>
      </c>
      <c r="N15" s="114" t="str">
        <v/>
      </c>
      <c r="O15" s="114" t="str">
        <v/>
      </c>
      <c r="P15" s="114" t="str">
        <v/>
      </c>
      <c r="Q15" s="88" t="str">
        <v/>
      </c>
      <c r="R15" s="88" t="str">
        <f>IFERROR(VLOOKUP(CONCATENATE(Q15,"."),'I Identification'!A$3:H$500,4,FALSE),"")</f>
        <v/>
      </c>
      <c r="S15" s="88" t="str">
        <f>IFERROR(VLOOKUP(CONCATENATE(Q15,"."),'I Identification'!A$3:H$500,5,FALSE),"")</f>
        <v/>
      </c>
      <c r="T15" s="114" t="str">
        <v/>
      </c>
      <c r="U15" s="114" t="str">
        <v/>
      </c>
      <c r="V15" s="88" t="str">
        <v/>
      </c>
      <c r="W15" s="88" t="str">
        <f>IFERROR(VLOOKUP(CONCATENATE(V15,"."),'C Identification'!A$3:I$500,4,FALSE),"")</f>
        <v/>
      </c>
      <c r="X15" s="88" t="str">
        <f>IFERROR(VLOOKUP(CONCATENATE(V15,"."),'C Identification'!A$3:I$500,5,FALSE),"")</f>
        <v/>
      </c>
      <c r="Y15" s="114" t="str">
        <v/>
      </c>
    </row>
    <row r="16" spans="1:25" ht="75.75" customHeight="1" x14ac:dyDescent="0.25">
      <c r="A16" s="114" t="str">
        <v/>
      </c>
      <c r="B16" s="88" t="str">
        <v/>
      </c>
      <c r="C16" s="88" t="str">
        <f>IFERROR(VLOOKUP(CONCATENATE(B16,"."),'TS Identification'!A$3:H$500,2,FALSE),"")</f>
        <v/>
      </c>
      <c r="D16" s="114" t="str">
        <v/>
      </c>
      <c r="E16" s="114" t="str">
        <v/>
      </c>
      <c r="F16" s="114" t="str">
        <v/>
      </c>
      <c r="G16" s="114" t="str">
        <v/>
      </c>
      <c r="H16" s="88" t="str">
        <v/>
      </c>
      <c r="I16" s="88" t="str">
        <f>IFERROR(VLOOKUP(CONCATENATE(H16,"."),'TE Identification'!A$3:H$500,4,FALSE),"")</f>
        <v/>
      </c>
      <c r="J16" s="88" t="str">
        <v/>
      </c>
      <c r="K16" s="88" t="str">
        <v/>
      </c>
      <c r="L16" s="88" t="str">
        <f>IFERROR(VLOOKUP(CONCATENATE(K16,"."),'V Identification'!A$3:G$500,4,FALSE),"")</f>
        <v/>
      </c>
      <c r="M16" s="88" t="str">
        <f>IFERROR(VLOOKUP(CONCATENATE(K16,"."),'V Identification'!A$3:G$500,6,FALSE),"")</f>
        <v/>
      </c>
      <c r="N16" s="114" t="str">
        <v/>
      </c>
      <c r="O16" s="114" t="str">
        <v/>
      </c>
      <c r="P16" s="114" t="str">
        <v/>
      </c>
      <c r="Q16" s="88" t="str">
        <v/>
      </c>
      <c r="R16" s="88" t="str">
        <f>IFERROR(VLOOKUP(CONCATENATE(Q16,"."),'I Identification'!A$3:H$500,4,FALSE),"")</f>
        <v/>
      </c>
      <c r="S16" s="88" t="str">
        <f>IFERROR(VLOOKUP(CONCATENATE(Q16,"."),'I Identification'!A$3:H$500,5,FALSE),"")</f>
        <v/>
      </c>
      <c r="T16" s="114" t="str">
        <v/>
      </c>
      <c r="U16" s="114" t="str">
        <v/>
      </c>
      <c r="V16" s="88" t="str">
        <v/>
      </c>
      <c r="W16" s="88" t="str">
        <f>IFERROR(VLOOKUP(CONCATENATE(V16,"."),'C Identification'!A$3:I$500,4,FALSE),"")</f>
        <v/>
      </c>
      <c r="X16" s="88" t="str">
        <f>IFERROR(VLOOKUP(CONCATENATE(V16,"."),'C Identification'!A$3:I$500,5,FALSE),"")</f>
        <v/>
      </c>
      <c r="Y16" s="114" t="str">
        <v/>
      </c>
    </row>
    <row r="17" spans="1:25" ht="75.75" customHeight="1" x14ac:dyDescent="0.25">
      <c r="A17" s="114" t="str">
        <v/>
      </c>
      <c r="B17" s="88" t="str">
        <v/>
      </c>
      <c r="C17" s="88" t="str">
        <f>IFERROR(VLOOKUP(CONCATENATE(B17,"."),'TS Identification'!A$3:H$500,2,FALSE),"")</f>
        <v/>
      </c>
      <c r="D17" s="114" t="str">
        <v/>
      </c>
      <c r="E17" s="114" t="str">
        <v/>
      </c>
      <c r="F17" s="114" t="str">
        <v/>
      </c>
      <c r="G17" s="114" t="str">
        <v/>
      </c>
      <c r="H17" s="88" t="str">
        <v/>
      </c>
      <c r="I17" s="88" t="str">
        <f>IFERROR(VLOOKUP(CONCATENATE(H17,"."),'TE Identification'!A$3:H$500,4,FALSE),"")</f>
        <v/>
      </c>
      <c r="J17" s="88" t="str">
        <v/>
      </c>
      <c r="K17" s="88" t="str">
        <v/>
      </c>
      <c r="L17" s="88" t="str">
        <f>IFERROR(VLOOKUP(CONCATENATE(K17,"."),'V Identification'!A$3:G$500,4,FALSE),"")</f>
        <v/>
      </c>
      <c r="M17" s="88" t="str">
        <f>IFERROR(VLOOKUP(CONCATENATE(K17,"."),'V Identification'!A$3:G$500,6,FALSE),"")</f>
        <v/>
      </c>
      <c r="N17" s="114" t="str">
        <v/>
      </c>
      <c r="O17" s="114" t="str">
        <v/>
      </c>
      <c r="P17" s="114" t="str">
        <v/>
      </c>
      <c r="Q17" s="88" t="str">
        <v/>
      </c>
      <c r="R17" s="88" t="str">
        <f>IFERROR(VLOOKUP(CONCATENATE(Q17,"."),'I Identification'!A$3:H$500,4,FALSE),"")</f>
        <v/>
      </c>
      <c r="S17" s="88" t="str">
        <f>IFERROR(VLOOKUP(CONCATENATE(Q17,"."),'I Identification'!A$3:H$500,5,FALSE),"")</f>
        <v/>
      </c>
      <c r="T17" s="114" t="str">
        <v/>
      </c>
      <c r="U17" s="114" t="str">
        <v/>
      </c>
      <c r="V17" s="88" t="str">
        <v/>
      </c>
      <c r="W17" s="88" t="str">
        <f>IFERROR(VLOOKUP(CONCATENATE(V17,"."),'C Identification'!A$3:I$500,4,FALSE),"")</f>
        <v/>
      </c>
      <c r="X17" s="88" t="str">
        <f>IFERROR(VLOOKUP(CONCATENATE(V17,"."),'C Identification'!A$3:I$500,5,FALSE),"")</f>
        <v/>
      </c>
      <c r="Y17" s="114" t="str">
        <v/>
      </c>
    </row>
    <row r="18" spans="1:25" ht="75.75" customHeight="1" x14ac:dyDescent="0.25">
      <c r="A18" s="114" t="str">
        <v/>
      </c>
      <c r="B18" s="88" t="str">
        <v/>
      </c>
      <c r="C18" s="88" t="str">
        <f>IFERROR(VLOOKUP(CONCATENATE(B18,"."),'TS Identification'!A$3:H$500,2,FALSE),"")</f>
        <v/>
      </c>
      <c r="D18" s="114" t="str">
        <v/>
      </c>
      <c r="E18" s="114" t="str">
        <v/>
      </c>
      <c r="F18" s="114" t="str">
        <v/>
      </c>
      <c r="G18" s="114" t="str">
        <v/>
      </c>
      <c r="H18" s="88" t="str">
        <v/>
      </c>
      <c r="I18" s="88" t="str">
        <f>IFERROR(VLOOKUP(CONCATENATE(H18,"."),'TE Identification'!A$3:H$500,4,FALSE),"")</f>
        <v/>
      </c>
      <c r="J18" s="88" t="str">
        <v/>
      </c>
      <c r="K18" s="88" t="str">
        <v/>
      </c>
      <c r="L18" s="88" t="str">
        <f>IFERROR(VLOOKUP(CONCATENATE(K18,"."),'V Identification'!A$3:G$500,4,FALSE),"")</f>
        <v/>
      </c>
      <c r="M18" s="88" t="str">
        <f>IFERROR(VLOOKUP(CONCATENATE(K18,"."),'V Identification'!A$3:G$500,6,FALSE),"")</f>
        <v/>
      </c>
      <c r="N18" s="114" t="str">
        <v/>
      </c>
      <c r="O18" s="114" t="str">
        <v/>
      </c>
      <c r="P18" s="114" t="str">
        <v/>
      </c>
      <c r="Q18" s="88" t="str">
        <v/>
      </c>
      <c r="R18" s="88" t="str">
        <f>IFERROR(VLOOKUP(CONCATENATE(Q18,"."),'I Identification'!A$3:H$500,4,FALSE),"")</f>
        <v/>
      </c>
      <c r="S18" s="88" t="str">
        <f>IFERROR(VLOOKUP(CONCATENATE(Q18,"."),'I Identification'!A$3:H$500,5,FALSE),"")</f>
        <v/>
      </c>
      <c r="T18" s="114" t="str">
        <v/>
      </c>
      <c r="U18" s="114" t="str">
        <v/>
      </c>
      <c r="V18" s="88" t="str">
        <v/>
      </c>
      <c r="W18" s="88" t="str">
        <f>IFERROR(VLOOKUP(CONCATENATE(V18,"."),'C Identification'!A$3:I$500,4,FALSE),"")</f>
        <v/>
      </c>
      <c r="X18" s="88" t="str">
        <f>IFERROR(VLOOKUP(CONCATENATE(V18,"."),'C Identification'!A$3:I$500,5,FALSE),"")</f>
        <v/>
      </c>
      <c r="Y18" s="114" t="str">
        <v/>
      </c>
    </row>
    <row r="19" spans="1:25" ht="75.75" customHeight="1" x14ac:dyDescent="0.25">
      <c r="A19" s="114" t="str">
        <v/>
      </c>
      <c r="B19" s="88" t="str">
        <v/>
      </c>
      <c r="C19" s="88" t="str">
        <f>IFERROR(VLOOKUP(CONCATENATE(B19,"."),'TS Identification'!A$3:H$500,2,FALSE),"")</f>
        <v/>
      </c>
      <c r="D19" s="114" t="str">
        <v/>
      </c>
      <c r="E19" s="114" t="str">
        <v/>
      </c>
      <c r="F19" s="114" t="str">
        <v/>
      </c>
      <c r="G19" s="114" t="str">
        <v/>
      </c>
      <c r="H19" s="88" t="str">
        <v/>
      </c>
      <c r="I19" s="88" t="str">
        <f>IFERROR(VLOOKUP(CONCATENATE(H19,"."),'TE Identification'!A$3:H$500,4,FALSE),"")</f>
        <v/>
      </c>
      <c r="J19" s="88" t="str">
        <v/>
      </c>
      <c r="K19" s="88" t="str">
        <v/>
      </c>
      <c r="L19" s="88" t="str">
        <f>IFERROR(VLOOKUP(CONCATENATE(K19,"."),'V Identification'!A$3:G$500,4,FALSE),"")</f>
        <v/>
      </c>
      <c r="M19" s="88" t="str">
        <f>IFERROR(VLOOKUP(CONCATENATE(K19,"."),'V Identification'!A$3:G$500,6,FALSE),"")</f>
        <v/>
      </c>
      <c r="N19" s="114" t="str">
        <v/>
      </c>
      <c r="O19" s="114" t="str">
        <v/>
      </c>
      <c r="P19" s="114" t="str">
        <v/>
      </c>
      <c r="Q19" s="88" t="str">
        <v/>
      </c>
      <c r="R19" s="88" t="str">
        <f>IFERROR(VLOOKUP(CONCATENATE(Q19,"."),'I Identification'!A$3:H$500,4,FALSE),"")</f>
        <v/>
      </c>
      <c r="S19" s="88" t="str">
        <f>IFERROR(VLOOKUP(CONCATENATE(Q19,"."),'I Identification'!A$3:H$500,5,FALSE),"")</f>
        <v/>
      </c>
      <c r="T19" s="114" t="str">
        <v/>
      </c>
      <c r="U19" s="114" t="str">
        <v/>
      </c>
      <c r="V19" s="88" t="str">
        <v/>
      </c>
      <c r="W19" s="88" t="str">
        <f>IFERROR(VLOOKUP(CONCATENATE(V19,"."),'C Identification'!A$3:I$500,4,FALSE),"")</f>
        <v/>
      </c>
      <c r="X19" s="88" t="str">
        <f>IFERROR(VLOOKUP(CONCATENATE(V19,"."),'C Identification'!A$3:I$500,5,FALSE),"")</f>
        <v/>
      </c>
      <c r="Y19" s="114" t="str">
        <v/>
      </c>
    </row>
    <row r="20" spans="1:25" ht="75.75" customHeight="1" x14ac:dyDescent="0.25">
      <c r="A20" s="114" t="str">
        <v/>
      </c>
      <c r="B20" s="88" t="str">
        <v/>
      </c>
      <c r="C20" s="88" t="str">
        <f>IFERROR(VLOOKUP(CONCATENATE(B20,"."),'TS Identification'!A$3:H$500,2,FALSE),"")</f>
        <v/>
      </c>
      <c r="D20" s="114" t="str">
        <v/>
      </c>
      <c r="E20" s="114" t="str">
        <v/>
      </c>
      <c r="F20" s="114" t="str">
        <v/>
      </c>
      <c r="G20" s="114" t="str">
        <v/>
      </c>
      <c r="H20" s="88" t="str">
        <v/>
      </c>
      <c r="I20" s="88" t="str">
        <f>IFERROR(VLOOKUP(CONCATENATE(H20,"."),'TE Identification'!A$3:H$500,4,FALSE),"")</f>
        <v/>
      </c>
      <c r="J20" s="88" t="str">
        <v/>
      </c>
      <c r="K20" s="88" t="str">
        <v/>
      </c>
      <c r="L20" s="88" t="str">
        <f>IFERROR(VLOOKUP(CONCATENATE(K20,"."),'V Identification'!A$3:G$500,4,FALSE),"")</f>
        <v/>
      </c>
      <c r="M20" s="88" t="str">
        <f>IFERROR(VLOOKUP(CONCATENATE(K20,"."),'V Identification'!A$3:G$500,6,FALSE),"")</f>
        <v/>
      </c>
      <c r="N20" s="114" t="str">
        <v/>
      </c>
      <c r="O20" s="114" t="str">
        <v/>
      </c>
      <c r="P20" s="114" t="str">
        <v/>
      </c>
      <c r="Q20" s="88" t="str">
        <v/>
      </c>
      <c r="R20" s="88" t="str">
        <f>IFERROR(VLOOKUP(CONCATENATE(Q20,"."),'I Identification'!A$3:H$500,4,FALSE),"")</f>
        <v/>
      </c>
      <c r="S20" s="88" t="str">
        <f>IFERROR(VLOOKUP(CONCATENATE(Q20,"."),'I Identification'!A$3:H$500,5,FALSE),"")</f>
        <v/>
      </c>
      <c r="T20" s="114" t="str">
        <v/>
      </c>
      <c r="U20" s="114" t="str">
        <v/>
      </c>
      <c r="V20" s="88" t="str">
        <v/>
      </c>
      <c r="W20" s="88" t="str">
        <f>IFERROR(VLOOKUP(CONCATENATE(V20,"."),'C Identification'!A$3:I$500,4,FALSE),"")</f>
        <v/>
      </c>
      <c r="X20" s="88" t="str">
        <f>IFERROR(VLOOKUP(CONCATENATE(V20,"."),'C Identification'!A$3:I$500,5,FALSE),"")</f>
        <v/>
      </c>
      <c r="Y20" s="114" t="str">
        <v/>
      </c>
    </row>
    <row r="21" spans="1:25" ht="75.75" customHeight="1" x14ac:dyDescent="0.25">
      <c r="A21" s="114" t="str">
        <v/>
      </c>
      <c r="B21" s="88" t="str">
        <v/>
      </c>
      <c r="C21" s="88" t="str">
        <f>IFERROR(VLOOKUP(CONCATENATE(B21,"."),'TS Identification'!A$3:H$500,2,FALSE),"")</f>
        <v/>
      </c>
      <c r="D21" s="114" t="str">
        <v/>
      </c>
      <c r="E21" s="114" t="str">
        <v/>
      </c>
      <c r="F21" s="114" t="str">
        <v/>
      </c>
      <c r="G21" s="114" t="str">
        <v/>
      </c>
      <c r="H21" s="88" t="str">
        <v/>
      </c>
      <c r="I21" s="88" t="str">
        <f>IFERROR(VLOOKUP(CONCATENATE(H21,"."),'TE Identification'!A$3:H$500,4,FALSE),"")</f>
        <v/>
      </c>
      <c r="J21" s="88" t="str">
        <v/>
      </c>
      <c r="K21" s="88" t="str">
        <v/>
      </c>
      <c r="L21" s="88" t="str">
        <f>IFERROR(VLOOKUP(CONCATENATE(K21,"."),'V Identification'!A$3:G$500,4,FALSE),"")</f>
        <v/>
      </c>
      <c r="M21" s="88" t="str">
        <f>IFERROR(VLOOKUP(CONCATENATE(K21,"."),'V Identification'!A$3:G$500,6,FALSE),"")</f>
        <v/>
      </c>
      <c r="N21" s="114" t="str">
        <v/>
      </c>
      <c r="O21" s="114" t="str">
        <v/>
      </c>
      <c r="P21" s="114" t="str">
        <v/>
      </c>
      <c r="Q21" s="88" t="str">
        <v/>
      </c>
      <c r="R21" s="88" t="str">
        <f>IFERROR(VLOOKUP(CONCATENATE(Q21,"."),'I Identification'!A$3:H$500,4,FALSE),"")</f>
        <v/>
      </c>
      <c r="S21" s="88" t="str">
        <f>IFERROR(VLOOKUP(CONCATENATE(Q21,"."),'I Identification'!A$3:H$500,5,FALSE),"")</f>
        <v/>
      </c>
      <c r="T21" s="114" t="str">
        <v/>
      </c>
      <c r="U21" s="114" t="str">
        <v/>
      </c>
      <c r="V21" s="88" t="str">
        <v/>
      </c>
      <c r="W21" s="88" t="str">
        <f>IFERROR(VLOOKUP(CONCATENATE(V21,"."),'C Identification'!A$3:I$500,4,FALSE),"")</f>
        <v/>
      </c>
      <c r="X21" s="88" t="str">
        <f>IFERROR(VLOOKUP(CONCATENATE(V21,"."),'C Identification'!A$3:I$500,5,FALSE),"")</f>
        <v/>
      </c>
      <c r="Y21" s="114" t="str">
        <v/>
      </c>
    </row>
    <row r="22" spans="1:25" ht="75.75" customHeight="1" x14ac:dyDescent="0.25">
      <c r="A22" s="114" t="str">
        <v/>
      </c>
      <c r="B22" s="88" t="str">
        <v/>
      </c>
      <c r="C22" s="88" t="str">
        <f>IFERROR(VLOOKUP(CONCATENATE(B22,"."),'TS Identification'!A$3:H$500,2,FALSE),"")</f>
        <v/>
      </c>
      <c r="D22" s="114" t="str">
        <v/>
      </c>
      <c r="E22" s="114" t="str">
        <v/>
      </c>
      <c r="F22" s="114" t="str">
        <v/>
      </c>
      <c r="G22" s="114" t="str">
        <v/>
      </c>
      <c r="H22" s="88" t="str">
        <v/>
      </c>
      <c r="I22" s="88" t="str">
        <f>IFERROR(VLOOKUP(CONCATENATE(H22,"."),'TE Identification'!A$3:H$500,4,FALSE),"")</f>
        <v/>
      </c>
      <c r="J22" s="88" t="str">
        <v/>
      </c>
      <c r="K22" s="88" t="str">
        <v/>
      </c>
      <c r="L22" s="88" t="str">
        <f>IFERROR(VLOOKUP(CONCATENATE(K22,"."),'V Identification'!A$3:G$500,4,FALSE),"")</f>
        <v/>
      </c>
      <c r="M22" s="88" t="str">
        <f>IFERROR(VLOOKUP(CONCATENATE(K22,"."),'V Identification'!A$3:G$500,6,FALSE),"")</f>
        <v/>
      </c>
      <c r="N22" s="114" t="str">
        <v/>
      </c>
      <c r="O22" s="114" t="str">
        <v/>
      </c>
      <c r="P22" s="114" t="str">
        <v/>
      </c>
      <c r="Q22" s="88" t="str">
        <v/>
      </c>
      <c r="R22" s="88" t="str">
        <f>IFERROR(VLOOKUP(CONCATENATE(Q22,"."),'I Identification'!A$3:H$500,4,FALSE),"")</f>
        <v/>
      </c>
      <c r="S22" s="88" t="str">
        <f>IFERROR(VLOOKUP(CONCATENATE(Q22,"."),'I Identification'!A$3:H$500,5,FALSE),"")</f>
        <v/>
      </c>
      <c r="T22" s="114" t="str">
        <v/>
      </c>
      <c r="U22" s="114" t="str">
        <v/>
      </c>
      <c r="V22" s="88" t="str">
        <v/>
      </c>
      <c r="W22" s="88" t="str">
        <f>IFERROR(VLOOKUP(CONCATENATE(V22,"."),'C Identification'!A$3:I$500,4,FALSE),"")</f>
        <v/>
      </c>
      <c r="X22" s="88" t="str">
        <f>IFERROR(VLOOKUP(CONCATENATE(V22,"."),'C Identification'!A$3:I$500,5,FALSE),"")</f>
        <v/>
      </c>
      <c r="Y22" s="114" t="str">
        <v/>
      </c>
    </row>
    <row r="23" spans="1:25" ht="75.75" customHeight="1" x14ac:dyDescent="0.25">
      <c r="A23" s="114" t="str">
        <v/>
      </c>
      <c r="B23" s="88" t="str">
        <v/>
      </c>
      <c r="C23" s="88" t="str">
        <f>IFERROR(VLOOKUP(CONCATENATE(B23,"."),'TS Identification'!A$3:H$500,2,FALSE),"")</f>
        <v/>
      </c>
      <c r="D23" s="114" t="str">
        <v/>
      </c>
      <c r="E23" s="114" t="str">
        <v/>
      </c>
      <c r="F23" s="114" t="str">
        <v/>
      </c>
      <c r="G23" s="114" t="str">
        <v/>
      </c>
      <c r="H23" s="88" t="str">
        <v/>
      </c>
      <c r="I23" s="88" t="str">
        <f>IFERROR(VLOOKUP(CONCATENATE(H23,"."),'TE Identification'!A$3:H$500,4,FALSE),"")</f>
        <v/>
      </c>
      <c r="J23" s="88" t="str">
        <v/>
      </c>
      <c r="K23" s="88" t="str">
        <v/>
      </c>
      <c r="L23" s="88" t="str">
        <f>IFERROR(VLOOKUP(CONCATENATE(K23,"."),'V Identification'!A$3:G$500,4,FALSE),"")</f>
        <v/>
      </c>
      <c r="M23" s="88" t="str">
        <f>IFERROR(VLOOKUP(CONCATENATE(K23,"."),'V Identification'!A$3:G$500,6,FALSE),"")</f>
        <v/>
      </c>
      <c r="N23" s="114" t="str">
        <v/>
      </c>
      <c r="O23" s="114" t="str">
        <v/>
      </c>
      <c r="P23" s="114" t="str">
        <v/>
      </c>
      <c r="Q23" s="88" t="str">
        <v/>
      </c>
      <c r="R23" s="88" t="str">
        <f>IFERROR(VLOOKUP(CONCATENATE(Q23,"."),'I Identification'!A$3:H$500,4,FALSE),"")</f>
        <v/>
      </c>
      <c r="S23" s="88" t="str">
        <f>IFERROR(VLOOKUP(CONCATENATE(Q23,"."),'I Identification'!A$3:H$500,5,FALSE),"")</f>
        <v/>
      </c>
      <c r="T23" s="114" t="str">
        <v/>
      </c>
      <c r="U23" s="114" t="str">
        <v/>
      </c>
      <c r="V23" s="88" t="str">
        <v/>
      </c>
      <c r="W23" s="88" t="str">
        <f>IFERROR(VLOOKUP(CONCATENATE(V23,"."),'C Identification'!A$3:I$500,4,FALSE),"")</f>
        <v/>
      </c>
      <c r="X23" s="88" t="str">
        <f>IFERROR(VLOOKUP(CONCATENATE(V23,"."),'C Identification'!A$3:I$500,5,FALSE),"")</f>
        <v/>
      </c>
      <c r="Y23" s="114" t="str">
        <v/>
      </c>
    </row>
    <row r="24" spans="1:25" ht="75.75" customHeight="1" x14ac:dyDescent="0.25">
      <c r="A24" s="114" t="str">
        <v/>
      </c>
      <c r="B24" s="88" t="str">
        <v/>
      </c>
      <c r="C24" s="88" t="str">
        <f>IFERROR(VLOOKUP(CONCATENATE(B24,"."),'TS Identification'!A$3:H$500,2,FALSE),"")</f>
        <v/>
      </c>
      <c r="D24" s="114" t="str">
        <v/>
      </c>
      <c r="E24" s="114" t="str">
        <v/>
      </c>
      <c r="F24" s="114" t="str">
        <v/>
      </c>
      <c r="G24" s="114" t="str">
        <v/>
      </c>
      <c r="H24" s="88" t="str">
        <v/>
      </c>
      <c r="I24" s="88" t="str">
        <f>IFERROR(VLOOKUP(CONCATENATE(H24,"."),'TE Identification'!A$3:H$500,4,FALSE),"")</f>
        <v/>
      </c>
      <c r="J24" s="88" t="str">
        <v/>
      </c>
      <c r="K24" s="88" t="str">
        <v/>
      </c>
      <c r="L24" s="88" t="str">
        <f>IFERROR(VLOOKUP(CONCATENATE(K24,"."),'V Identification'!A$3:G$500,4,FALSE),"")</f>
        <v/>
      </c>
      <c r="M24" s="88" t="str">
        <f>IFERROR(VLOOKUP(CONCATENATE(K24,"."),'V Identification'!A$3:G$500,6,FALSE),"")</f>
        <v/>
      </c>
      <c r="N24" s="114" t="str">
        <v/>
      </c>
      <c r="O24" s="114" t="str">
        <v/>
      </c>
      <c r="P24" s="114" t="str">
        <v/>
      </c>
      <c r="Q24" s="88" t="str">
        <v/>
      </c>
      <c r="R24" s="88" t="str">
        <f>IFERROR(VLOOKUP(CONCATENATE(Q24,"."),'I Identification'!A$3:H$500,4,FALSE),"")</f>
        <v/>
      </c>
      <c r="S24" s="88" t="str">
        <f>IFERROR(VLOOKUP(CONCATENATE(Q24,"."),'I Identification'!A$3:H$500,5,FALSE),"")</f>
        <v/>
      </c>
      <c r="T24" s="114" t="str">
        <v/>
      </c>
      <c r="U24" s="114" t="str">
        <v/>
      </c>
      <c r="V24" s="88" t="str">
        <v/>
      </c>
      <c r="W24" s="88" t="str">
        <f>IFERROR(VLOOKUP(CONCATENATE(V24,"."),'C Identification'!A$3:I$500,4,FALSE),"")</f>
        <v/>
      </c>
      <c r="X24" s="88" t="str">
        <f>IFERROR(VLOOKUP(CONCATENATE(V24,"."),'C Identification'!A$3:I$500,5,FALSE),"")</f>
        <v/>
      </c>
      <c r="Y24" s="114" t="str">
        <v/>
      </c>
    </row>
    <row r="25" spans="1:25" ht="75.75" customHeight="1" x14ac:dyDescent="0.25">
      <c r="A25" s="114" t="str">
        <v/>
      </c>
      <c r="B25" s="88" t="str">
        <v/>
      </c>
      <c r="C25" s="88" t="str">
        <f>IFERROR(VLOOKUP(CONCATENATE(B25,"."),'TS Identification'!A$3:H$500,2,FALSE),"")</f>
        <v/>
      </c>
      <c r="D25" s="114" t="str">
        <v/>
      </c>
      <c r="E25" s="114" t="str">
        <v/>
      </c>
      <c r="F25" s="114" t="str">
        <v/>
      </c>
      <c r="G25" s="114" t="str">
        <v/>
      </c>
      <c r="H25" s="88" t="str">
        <v/>
      </c>
      <c r="I25" s="88" t="str">
        <f>IFERROR(VLOOKUP(CONCATENATE(H25,"."),'TE Identification'!A$3:H$500,4,FALSE),"")</f>
        <v/>
      </c>
      <c r="J25" s="88" t="str">
        <v/>
      </c>
      <c r="K25" s="88" t="str">
        <v/>
      </c>
      <c r="L25" s="88" t="str">
        <f>IFERROR(VLOOKUP(CONCATENATE(K25,"."),'V Identification'!A$3:G$500,4,FALSE),"")</f>
        <v/>
      </c>
      <c r="M25" s="88" t="str">
        <f>IFERROR(VLOOKUP(CONCATENATE(K25,"."),'V Identification'!A$3:G$500,6,FALSE),"")</f>
        <v/>
      </c>
      <c r="N25" s="114" t="str">
        <v/>
      </c>
      <c r="O25" s="114" t="str">
        <v/>
      </c>
      <c r="P25" s="114" t="str">
        <v/>
      </c>
      <c r="Q25" s="88" t="str">
        <v/>
      </c>
      <c r="R25" s="88" t="str">
        <f>IFERROR(VLOOKUP(CONCATENATE(Q25,"."),'I Identification'!A$3:H$500,4,FALSE),"")</f>
        <v/>
      </c>
      <c r="S25" s="88" t="str">
        <f>IFERROR(VLOOKUP(CONCATENATE(Q25,"."),'I Identification'!A$3:H$500,5,FALSE),"")</f>
        <v/>
      </c>
      <c r="T25" s="114" t="str">
        <v/>
      </c>
      <c r="U25" s="114" t="str">
        <v/>
      </c>
      <c r="V25" s="88" t="str">
        <v/>
      </c>
      <c r="W25" s="88" t="str">
        <f>IFERROR(VLOOKUP(CONCATENATE(V25,"."),'C Identification'!A$3:I$500,4,FALSE),"")</f>
        <v/>
      </c>
      <c r="X25" s="88" t="str">
        <f>IFERROR(VLOOKUP(CONCATENATE(V25,"."),'C Identification'!A$3:I$500,5,FALSE),"")</f>
        <v/>
      </c>
      <c r="Y25" s="114" t="str">
        <v/>
      </c>
    </row>
    <row r="26" spans="1:25" ht="75.75" customHeight="1" x14ac:dyDescent="0.25">
      <c r="A26" s="114" t="str">
        <v/>
      </c>
      <c r="B26" s="88" t="str">
        <v/>
      </c>
      <c r="C26" s="88" t="str">
        <f>IFERROR(VLOOKUP(CONCATENATE(B26,"."),'TS Identification'!A$3:H$500,2,FALSE),"")</f>
        <v/>
      </c>
      <c r="D26" s="114" t="str">
        <v/>
      </c>
      <c r="E26" s="114" t="str">
        <v/>
      </c>
      <c r="F26" s="114" t="str">
        <v/>
      </c>
      <c r="G26" s="114" t="str">
        <v/>
      </c>
      <c r="H26" s="88" t="str">
        <v/>
      </c>
      <c r="I26" s="88" t="str">
        <f>IFERROR(VLOOKUP(CONCATENATE(H26,"."),'TE Identification'!A$3:H$500,4,FALSE),"")</f>
        <v/>
      </c>
      <c r="J26" s="88" t="str">
        <v/>
      </c>
      <c r="K26" s="88" t="str">
        <v/>
      </c>
      <c r="L26" s="88" t="str">
        <f>IFERROR(VLOOKUP(CONCATENATE(K26,"."),'V Identification'!A$3:G$500,4,FALSE),"")</f>
        <v/>
      </c>
      <c r="M26" s="88" t="str">
        <f>IFERROR(VLOOKUP(CONCATENATE(K26,"."),'V Identification'!A$3:G$500,6,FALSE),"")</f>
        <v/>
      </c>
      <c r="N26" s="114" t="str">
        <v/>
      </c>
      <c r="O26" s="114" t="str">
        <v/>
      </c>
      <c r="P26" s="114" t="str">
        <v/>
      </c>
      <c r="Q26" s="88" t="str">
        <v/>
      </c>
      <c r="R26" s="88" t="str">
        <f>IFERROR(VLOOKUP(CONCATENATE(Q26,"."),'I Identification'!A$3:H$500,4,FALSE),"")</f>
        <v/>
      </c>
      <c r="S26" s="88" t="str">
        <f>IFERROR(VLOOKUP(CONCATENATE(Q26,"."),'I Identification'!A$3:H$500,5,FALSE),"")</f>
        <v/>
      </c>
      <c r="T26" s="114" t="str">
        <v/>
      </c>
      <c r="U26" s="114" t="str">
        <v/>
      </c>
      <c r="V26" s="88" t="str">
        <v/>
      </c>
      <c r="W26" s="88" t="str">
        <f>IFERROR(VLOOKUP(CONCATENATE(V26,"."),'C Identification'!A$3:I$500,4,FALSE),"")</f>
        <v/>
      </c>
      <c r="X26" s="88" t="str">
        <f>IFERROR(VLOOKUP(CONCATENATE(V26,"."),'C Identification'!A$3:I$500,5,FALSE),"")</f>
        <v/>
      </c>
      <c r="Y26" s="114" t="str">
        <v/>
      </c>
    </row>
    <row r="27" spans="1:25" ht="75.75" customHeight="1" x14ac:dyDescent="0.25">
      <c r="A27" s="114" t="str">
        <v/>
      </c>
      <c r="B27" s="88" t="str">
        <v/>
      </c>
      <c r="C27" s="88" t="str">
        <f>IFERROR(VLOOKUP(CONCATENATE(B27,"."),'TS Identification'!A$3:H$500,2,FALSE),"")</f>
        <v/>
      </c>
      <c r="D27" s="114" t="str">
        <v/>
      </c>
      <c r="E27" s="114" t="str">
        <v/>
      </c>
      <c r="F27" s="114" t="str">
        <v/>
      </c>
      <c r="G27" s="114" t="str">
        <v/>
      </c>
      <c r="H27" s="88" t="str">
        <v/>
      </c>
      <c r="I27" s="88" t="str">
        <f>IFERROR(VLOOKUP(CONCATENATE(H27,"."),'TE Identification'!A$3:H$500,4,FALSE),"")</f>
        <v/>
      </c>
      <c r="J27" s="88" t="str">
        <v/>
      </c>
      <c r="K27" s="88" t="str">
        <v/>
      </c>
      <c r="L27" s="88" t="str">
        <f>IFERROR(VLOOKUP(CONCATENATE(K27,"."),'V Identification'!A$3:G$500,4,FALSE),"")</f>
        <v/>
      </c>
      <c r="M27" s="88" t="str">
        <f>IFERROR(VLOOKUP(CONCATENATE(K27,"."),'V Identification'!A$3:G$500,6,FALSE),"")</f>
        <v/>
      </c>
      <c r="N27" s="114" t="str">
        <v/>
      </c>
      <c r="O27" s="114" t="str">
        <v/>
      </c>
      <c r="P27" s="114" t="str">
        <v/>
      </c>
      <c r="Q27" s="88" t="str">
        <v/>
      </c>
      <c r="R27" s="88" t="str">
        <f>IFERROR(VLOOKUP(CONCATENATE(Q27,"."),'I Identification'!A$3:H$500,4,FALSE),"")</f>
        <v/>
      </c>
      <c r="S27" s="88" t="str">
        <f>IFERROR(VLOOKUP(CONCATENATE(Q27,"."),'I Identification'!A$3:H$500,5,FALSE),"")</f>
        <v/>
      </c>
      <c r="T27" s="114" t="str">
        <v/>
      </c>
      <c r="U27" s="114" t="str">
        <v/>
      </c>
      <c r="V27" s="88" t="str">
        <v/>
      </c>
      <c r="W27" s="88" t="str">
        <f>IFERROR(VLOOKUP(CONCATENATE(V27,"."),'C Identification'!A$3:I$500,4,FALSE),"")</f>
        <v/>
      </c>
      <c r="X27" s="88" t="str">
        <f>IFERROR(VLOOKUP(CONCATENATE(V27,"."),'C Identification'!A$3:I$500,5,FALSE),"")</f>
        <v/>
      </c>
      <c r="Y27" s="114" t="str">
        <v/>
      </c>
    </row>
    <row r="28" spans="1:25" ht="75.75" customHeight="1" x14ac:dyDescent="0.25">
      <c r="A28" s="114" t="str">
        <v/>
      </c>
      <c r="B28" s="88" t="str">
        <v/>
      </c>
      <c r="C28" s="88" t="str">
        <f>IFERROR(VLOOKUP(CONCATENATE(B28,"."),'TS Identification'!A$3:H$500,2,FALSE),"")</f>
        <v/>
      </c>
      <c r="D28" s="114" t="str">
        <v/>
      </c>
      <c r="E28" s="114" t="str">
        <v/>
      </c>
      <c r="F28" s="114" t="str">
        <v/>
      </c>
      <c r="G28" s="114" t="str">
        <v/>
      </c>
      <c r="H28" s="88" t="str">
        <v/>
      </c>
      <c r="I28" s="88" t="str">
        <f>IFERROR(VLOOKUP(CONCATENATE(H28,"."),'TE Identification'!A$3:H$500,4,FALSE),"")</f>
        <v/>
      </c>
      <c r="J28" s="88" t="str">
        <v/>
      </c>
      <c r="K28" s="88" t="str">
        <v/>
      </c>
      <c r="L28" s="88" t="str">
        <f>IFERROR(VLOOKUP(CONCATENATE(K28,"."),'V Identification'!A$3:G$500,4,FALSE),"")</f>
        <v/>
      </c>
      <c r="M28" s="88" t="str">
        <f>IFERROR(VLOOKUP(CONCATENATE(K28,"."),'V Identification'!A$3:G$500,6,FALSE),"")</f>
        <v/>
      </c>
      <c r="N28" s="114" t="str">
        <v/>
      </c>
      <c r="O28" s="114" t="str">
        <v/>
      </c>
      <c r="P28" s="114" t="str">
        <v/>
      </c>
      <c r="Q28" s="88" t="str">
        <v/>
      </c>
      <c r="R28" s="88" t="str">
        <f>IFERROR(VLOOKUP(CONCATENATE(Q28,"."),'I Identification'!A$3:H$500,4,FALSE),"")</f>
        <v/>
      </c>
      <c r="S28" s="88" t="str">
        <f>IFERROR(VLOOKUP(CONCATENATE(Q28,"."),'I Identification'!A$3:H$500,5,FALSE),"")</f>
        <v/>
      </c>
      <c r="T28" s="114" t="str">
        <v/>
      </c>
      <c r="U28" s="114" t="str">
        <v/>
      </c>
      <c r="V28" s="88" t="str">
        <v/>
      </c>
      <c r="W28" s="88" t="str">
        <f>IFERROR(VLOOKUP(CONCATENATE(V28,"."),'C Identification'!A$3:I$500,4,FALSE),"")</f>
        <v/>
      </c>
      <c r="X28" s="88" t="str">
        <f>IFERROR(VLOOKUP(CONCATENATE(V28,"."),'C Identification'!A$3:I$500,5,FALSE),"")</f>
        <v/>
      </c>
      <c r="Y28" s="114" t="str">
        <v/>
      </c>
    </row>
    <row r="29" spans="1:25" ht="75.75" customHeight="1" x14ac:dyDescent="0.25">
      <c r="A29" s="114" t="str">
        <v/>
      </c>
      <c r="B29" s="88" t="str">
        <v/>
      </c>
      <c r="C29" s="88" t="str">
        <f>IFERROR(VLOOKUP(CONCATENATE(B29,"."),'TS Identification'!A$3:H$500,2,FALSE),"")</f>
        <v/>
      </c>
      <c r="D29" s="114" t="str">
        <v/>
      </c>
      <c r="E29" s="114" t="str">
        <v/>
      </c>
      <c r="F29" s="114" t="str">
        <v/>
      </c>
      <c r="G29" s="114" t="str">
        <v/>
      </c>
      <c r="H29" s="88" t="str">
        <v/>
      </c>
      <c r="I29" s="88" t="str">
        <f>IFERROR(VLOOKUP(CONCATENATE(H29,"."),'TE Identification'!A$3:H$500,4,FALSE),"")</f>
        <v/>
      </c>
      <c r="J29" s="88" t="str">
        <v/>
      </c>
      <c r="K29" s="88" t="str">
        <v/>
      </c>
      <c r="L29" s="88" t="str">
        <f>IFERROR(VLOOKUP(CONCATENATE(K29,"."),'V Identification'!A$3:G$500,4,FALSE),"")</f>
        <v/>
      </c>
      <c r="M29" s="88" t="str">
        <f>IFERROR(VLOOKUP(CONCATENATE(K29,"."),'V Identification'!A$3:G$500,6,FALSE),"")</f>
        <v/>
      </c>
      <c r="N29" s="114" t="str">
        <v/>
      </c>
      <c r="O29" s="114" t="str">
        <v/>
      </c>
      <c r="P29" s="114" t="str">
        <v/>
      </c>
      <c r="Q29" s="88" t="str">
        <v/>
      </c>
      <c r="R29" s="88" t="str">
        <f>IFERROR(VLOOKUP(CONCATENATE(Q29,"."),'I Identification'!A$3:H$500,4,FALSE),"")</f>
        <v/>
      </c>
      <c r="S29" s="88" t="str">
        <f>IFERROR(VLOOKUP(CONCATENATE(Q29,"."),'I Identification'!A$3:H$500,5,FALSE),"")</f>
        <v/>
      </c>
      <c r="T29" s="114" t="str">
        <v/>
      </c>
      <c r="U29" s="114" t="str">
        <v/>
      </c>
      <c r="V29" s="88" t="str">
        <v/>
      </c>
      <c r="W29" s="88" t="str">
        <f>IFERROR(VLOOKUP(CONCATENATE(V29,"."),'C Identification'!A$3:I$500,4,FALSE),"")</f>
        <v/>
      </c>
      <c r="X29" s="88" t="str">
        <f>IFERROR(VLOOKUP(CONCATENATE(V29,"."),'C Identification'!A$3:I$500,5,FALSE),"")</f>
        <v/>
      </c>
      <c r="Y29" s="114" t="str">
        <v/>
      </c>
    </row>
    <row r="30" spans="1:25" ht="75.75" customHeight="1" x14ac:dyDescent="0.25">
      <c r="A30" s="114" t="str">
        <v/>
      </c>
      <c r="B30" s="88" t="str">
        <v/>
      </c>
      <c r="C30" s="88" t="str">
        <f>IFERROR(VLOOKUP(CONCATENATE(B30,"."),'TS Identification'!A$3:H$500,2,FALSE),"")</f>
        <v/>
      </c>
      <c r="D30" s="114" t="str">
        <v/>
      </c>
      <c r="E30" s="114" t="str">
        <v/>
      </c>
      <c r="F30" s="114" t="str">
        <v/>
      </c>
      <c r="G30" s="114" t="str">
        <v/>
      </c>
      <c r="H30" s="88" t="str">
        <v/>
      </c>
      <c r="I30" s="88" t="str">
        <f>IFERROR(VLOOKUP(CONCATENATE(H30,"."),'TE Identification'!A$3:H$500,4,FALSE),"")</f>
        <v/>
      </c>
      <c r="J30" s="88" t="str">
        <v/>
      </c>
      <c r="K30" s="88" t="str">
        <v/>
      </c>
      <c r="L30" s="88" t="str">
        <f>IFERROR(VLOOKUP(CONCATENATE(K30,"."),'V Identification'!A$3:G$500,4,FALSE),"")</f>
        <v/>
      </c>
      <c r="M30" s="88" t="str">
        <f>IFERROR(VLOOKUP(CONCATENATE(K30,"."),'V Identification'!A$3:G$500,6,FALSE),"")</f>
        <v/>
      </c>
      <c r="N30" s="114" t="str">
        <v/>
      </c>
      <c r="O30" s="114" t="str">
        <v/>
      </c>
      <c r="P30" s="114" t="str">
        <v/>
      </c>
      <c r="Q30" s="88" t="str">
        <v/>
      </c>
      <c r="R30" s="88" t="str">
        <f>IFERROR(VLOOKUP(CONCATENATE(Q30,"."),'I Identification'!A$3:H$500,4,FALSE),"")</f>
        <v/>
      </c>
      <c r="S30" s="88" t="str">
        <f>IFERROR(VLOOKUP(CONCATENATE(Q30,"."),'I Identification'!A$3:H$500,5,FALSE),"")</f>
        <v/>
      </c>
      <c r="T30" s="114" t="str">
        <v/>
      </c>
      <c r="U30" s="114" t="str">
        <v/>
      </c>
      <c r="V30" s="88" t="str">
        <v/>
      </c>
      <c r="W30" s="88" t="str">
        <f>IFERROR(VLOOKUP(CONCATENATE(V30,"."),'C Identification'!A$3:I$500,4,FALSE),"")</f>
        <v/>
      </c>
      <c r="X30" s="88" t="str">
        <f>IFERROR(VLOOKUP(CONCATENATE(V30,"."),'C Identification'!A$3:I$500,5,FALSE),"")</f>
        <v/>
      </c>
      <c r="Y30" s="114" t="str">
        <v/>
      </c>
    </row>
    <row r="31" spans="1:25" ht="75.75" customHeight="1" x14ac:dyDescent="0.25">
      <c r="A31" s="114" t="str">
        <v/>
      </c>
      <c r="B31" s="88" t="str">
        <v/>
      </c>
      <c r="C31" s="88" t="str">
        <f>IFERROR(VLOOKUP(CONCATENATE(B31,"."),'TS Identification'!A$3:H$500,2,FALSE),"")</f>
        <v/>
      </c>
      <c r="D31" s="114" t="str">
        <v/>
      </c>
      <c r="E31" s="114" t="str">
        <v/>
      </c>
      <c r="F31" s="114" t="str">
        <v/>
      </c>
      <c r="G31" s="114" t="str">
        <v/>
      </c>
      <c r="H31" s="88" t="str">
        <v/>
      </c>
      <c r="I31" s="88" t="str">
        <f>IFERROR(VLOOKUP(CONCATENATE(H31,"."),'TE Identification'!A$3:H$500,4,FALSE),"")</f>
        <v/>
      </c>
      <c r="J31" s="88" t="str">
        <v/>
      </c>
      <c r="K31" s="88" t="str">
        <v/>
      </c>
      <c r="L31" s="88" t="str">
        <f>IFERROR(VLOOKUP(CONCATENATE(K31,"."),'V Identification'!A$3:G$500,4,FALSE),"")</f>
        <v/>
      </c>
      <c r="M31" s="88" t="str">
        <f>IFERROR(VLOOKUP(CONCATENATE(K31,"."),'V Identification'!A$3:G$500,6,FALSE),"")</f>
        <v/>
      </c>
      <c r="N31" s="114" t="str">
        <v/>
      </c>
      <c r="O31" s="114" t="str">
        <v/>
      </c>
      <c r="P31" s="114" t="str">
        <v/>
      </c>
      <c r="Q31" s="88" t="str">
        <v/>
      </c>
      <c r="R31" s="88" t="str">
        <f>IFERROR(VLOOKUP(CONCATENATE(Q31,"."),'I Identification'!A$3:H$500,4,FALSE),"")</f>
        <v/>
      </c>
      <c r="S31" s="88" t="str">
        <f>IFERROR(VLOOKUP(CONCATENATE(Q31,"."),'I Identification'!A$3:H$500,5,FALSE),"")</f>
        <v/>
      </c>
      <c r="T31" s="114" t="str">
        <v/>
      </c>
      <c r="U31" s="114" t="str">
        <v/>
      </c>
      <c r="V31" s="88" t="str">
        <v/>
      </c>
      <c r="W31" s="88" t="str">
        <f>IFERROR(VLOOKUP(CONCATENATE(V31,"."),'C Identification'!A$3:I$500,4,FALSE),"")</f>
        <v/>
      </c>
      <c r="X31" s="88" t="str">
        <f>IFERROR(VLOOKUP(CONCATENATE(V31,"."),'C Identification'!A$3:I$500,5,FALSE),"")</f>
        <v/>
      </c>
      <c r="Y31" s="114" t="str">
        <v/>
      </c>
    </row>
    <row r="32" spans="1:25" ht="75.75" customHeight="1" x14ac:dyDescent="0.25">
      <c r="A32" s="114" t="str">
        <v/>
      </c>
      <c r="B32" s="88" t="str">
        <v/>
      </c>
      <c r="C32" s="88" t="str">
        <f>IFERROR(VLOOKUP(CONCATENATE(B32,"."),'TS Identification'!A$3:H$500,2,FALSE),"")</f>
        <v/>
      </c>
      <c r="D32" s="114" t="str">
        <v/>
      </c>
      <c r="E32" s="114" t="str">
        <v/>
      </c>
      <c r="F32" s="114" t="str">
        <v/>
      </c>
      <c r="G32" s="114" t="str">
        <v/>
      </c>
      <c r="H32" s="88" t="str">
        <v/>
      </c>
      <c r="I32" s="88" t="str">
        <f>IFERROR(VLOOKUP(CONCATENATE(H32,"."),'TE Identification'!A$3:H$500,4,FALSE),"")</f>
        <v/>
      </c>
      <c r="J32" s="88" t="str">
        <v/>
      </c>
      <c r="K32" s="88" t="str">
        <v/>
      </c>
      <c r="L32" s="88" t="str">
        <f>IFERROR(VLOOKUP(CONCATENATE(K32,"."),'V Identification'!A$3:G$500,4,FALSE),"")</f>
        <v/>
      </c>
      <c r="M32" s="88" t="str">
        <f>IFERROR(VLOOKUP(CONCATENATE(K32,"."),'V Identification'!A$3:G$500,6,FALSE),"")</f>
        <v/>
      </c>
      <c r="N32" s="114" t="str">
        <v/>
      </c>
      <c r="O32" s="114" t="str">
        <v/>
      </c>
      <c r="P32" s="114" t="str">
        <v/>
      </c>
      <c r="Q32" s="88" t="str">
        <v/>
      </c>
      <c r="R32" s="88" t="str">
        <f>IFERROR(VLOOKUP(CONCATENATE(Q32,"."),'I Identification'!A$3:H$500,4,FALSE),"")</f>
        <v/>
      </c>
      <c r="S32" s="88" t="str">
        <f>IFERROR(VLOOKUP(CONCATENATE(Q32,"."),'I Identification'!A$3:H$500,5,FALSE),"")</f>
        <v/>
      </c>
      <c r="T32" s="114" t="str">
        <v/>
      </c>
      <c r="U32" s="114" t="str">
        <v/>
      </c>
      <c r="V32" s="88" t="str">
        <v/>
      </c>
      <c r="W32" s="88" t="str">
        <f>IFERROR(VLOOKUP(CONCATENATE(V32,"."),'C Identification'!A$3:I$500,4,FALSE),"")</f>
        <v/>
      </c>
      <c r="X32" s="88" t="str">
        <f>IFERROR(VLOOKUP(CONCATENATE(V32,"."),'C Identification'!A$3:I$500,5,FALSE),"")</f>
        <v/>
      </c>
      <c r="Y32" s="114" t="str">
        <v/>
      </c>
    </row>
    <row r="33" spans="1:25" ht="75.75" customHeight="1" x14ac:dyDescent="0.25">
      <c r="A33" s="114" t="str">
        <v/>
      </c>
      <c r="B33" s="88" t="str">
        <v/>
      </c>
      <c r="C33" s="88" t="str">
        <f>IFERROR(VLOOKUP(CONCATENATE(B33,"."),'TS Identification'!A$3:H$500,2,FALSE),"")</f>
        <v/>
      </c>
      <c r="D33" s="114" t="str">
        <v/>
      </c>
      <c r="E33" s="114" t="str">
        <v/>
      </c>
      <c r="F33" s="114" t="str">
        <v/>
      </c>
      <c r="G33" s="114" t="str">
        <v/>
      </c>
      <c r="H33" s="88" t="str">
        <v/>
      </c>
      <c r="I33" s="88" t="str">
        <f>IFERROR(VLOOKUP(CONCATENATE(H33,"."),'TE Identification'!A$3:H$500,4,FALSE),"")</f>
        <v/>
      </c>
      <c r="J33" s="88" t="str">
        <v/>
      </c>
      <c r="K33" s="88" t="str">
        <v/>
      </c>
      <c r="L33" s="88" t="str">
        <f>IFERROR(VLOOKUP(CONCATENATE(K33,"."),'V Identification'!A$3:G$500,4,FALSE),"")</f>
        <v/>
      </c>
      <c r="M33" s="88" t="str">
        <f>IFERROR(VLOOKUP(CONCATENATE(K33,"."),'V Identification'!A$3:G$500,6,FALSE),"")</f>
        <v/>
      </c>
      <c r="N33" s="114" t="str">
        <v/>
      </c>
      <c r="O33" s="114" t="str">
        <v/>
      </c>
      <c r="P33" s="114" t="str">
        <v/>
      </c>
      <c r="Q33" s="88" t="str">
        <v/>
      </c>
      <c r="R33" s="88" t="str">
        <f>IFERROR(VLOOKUP(CONCATENATE(Q33,"."),'I Identification'!A$3:H$500,4,FALSE),"")</f>
        <v/>
      </c>
      <c r="S33" s="88" t="str">
        <f>IFERROR(VLOOKUP(CONCATENATE(Q33,"."),'I Identification'!A$3:H$500,5,FALSE),"")</f>
        <v/>
      </c>
      <c r="T33" s="114" t="str">
        <v/>
      </c>
      <c r="U33" s="114" t="str">
        <v/>
      </c>
      <c r="V33" s="88" t="str">
        <v/>
      </c>
      <c r="W33" s="88" t="str">
        <f>IFERROR(VLOOKUP(CONCATENATE(V33,"."),'C Identification'!A$3:I$500,4,FALSE),"")</f>
        <v/>
      </c>
      <c r="X33" s="88" t="str">
        <f>IFERROR(VLOOKUP(CONCATENATE(V33,"."),'C Identification'!A$3:I$500,5,FALSE),"")</f>
        <v/>
      </c>
      <c r="Y33" s="114" t="str">
        <v/>
      </c>
    </row>
    <row r="34" spans="1:25" ht="75.75" customHeight="1" x14ac:dyDescent="0.25">
      <c r="A34" s="114" t="str">
        <v/>
      </c>
      <c r="B34" s="88" t="str">
        <v/>
      </c>
      <c r="C34" s="88" t="str">
        <f>IFERROR(VLOOKUP(CONCATENATE(B34,"."),'TS Identification'!A$3:H$500,2,FALSE),"")</f>
        <v/>
      </c>
      <c r="D34" s="114" t="str">
        <v/>
      </c>
      <c r="E34" s="114" t="str">
        <v/>
      </c>
      <c r="F34" s="114" t="str">
        <v/>
      </c>
      <c r="G34" s="114" t="str">
        <v/>
      </c>
      <c r="H34" s="88" t="str">
        <v/>
      </c>
      <c r="I34" s="88" t="str">
        <f>IFERROR(VLOOKUP(CONCATENATE(H34,"."),'TE Identification'!A$3:H$500,4,FALSE),"")</f>
        <v/>
      </c>
      <c r="J34" s="88" t="str">
        <v/>
      </c>
      <c r="K34" s="88" t="str">
        <v/>
      </c>
      <c r="L34" s="88" t="str">
        <f>IFERROR(VLOOKUP(CONCATENATE(K34,"."),'V Identification'!A$3:G$500,4,FALSE),"")</f>
        <v/>
      </c>
      <c r="M34" s="88" t="str">
        <f>IFERROR(VLOOKUP(CONCATENATE(K34,"."),'V Identification'!A$3:G$500,6,FALSE),"")</f>
        <v/>
      </c>
      <c r="N34" s="114" t="str">
        <v/>
      </c>
      <c r="O34" s="114" t="str">
        <v/>
      </c>
      <c r="P34" s="114" t="str">
        <v/>
      </c>
      <c r="Q34" s="88" t="str">
        <v/>
      </c>
      <c r="R34" s="88" t="str">
        <f>IFERROR(VLOOKUP(CONCATENATE(Q34,"."),'I Identification'!A$3:H$500,4,FALSE),"")</f>
        <v/>
      </c>
      <c r="S34" s="88" t="str">
        <f>IFERROR(VLOOKUP(CONCATENATE(Q34,"."),'I Identification'!A$3:H$500,5,FALSE),"")</f>
        <v/>
      </c>
      <c r="T34" s="114" t="str">
        <v/>
      </c>
      <c r="U34" s="114" t="str">
        <v/>
      </c>
      <c r="V34" s="88" t="str">
        <v/>
      </c>
      <c r="W34" s="88" t="str">
        <f>IFERROR(VLOOKUP(CONCATENATE(V34,"."),'C Identification'!A$3:I$500,4,FALSE),"")</f>
        <v/>
      </c>
      <c r="X34" s="88" t="str">
        <f>IFERROR(VLOOKUP(CONCATENATE(V34,"."),'C Identification'!A$3:I$500,5,FALSE),"")</f>
        <v/>
      </c>
      <c r="Y34" s="114" t="str">
        <v/>
      </c>
    </row>
    <row r="35" spans="1:25" ht="75.75" customHeight="1" x14ac:dyDescent="0.25">
      <c r="A35" s="114" t="str">
        <v/>
      </c>
      <c r="B35" s="88" t="str">
        <v/>
      </c>
      <c r="C35" s="88" t="str">
        <f>IFERROR(VLOOKUP(CONCATENATE(B35,"."),'TS Identification'!A$3:H$500,2,FALSE),"")</f>
        <v/>
      </c>
      <c r="D35" s="114" t="str">
        <v/>
      </c>
      <c r="E35" s="114" t="str">
        <v/>
      </c>
      <c r="F35" s="114" t="str">
        <v/>
      </c>
      <c r="G35" s="114" t="str">
        <v/>
      </c>
      <c r="H35" s="88" t="str">
        <v/>
      </c>
      <c r="I35" s="88" t="str">
        <f>IFERROR(VLOOKUP(CONCATENATE(H35,"."),'TE Identification'!A$3:H$500,4,FALSE),"")</f>
        <v/>
      </c>
      <c r="J35" s="88" t="str">
        <v/>
      </c>
      <c r="K35" s="88" t="str">
        <v/>
      </c>
      <c r="L35" s="88" t="str">
        <f>IFERROR(VLOOKUP(CONCATENATE(K35,"."),'V Identification'!A$3:G$500,4,FALSE),"")</f>
        <v/>
      </c>
      <c r="M35" s="88" t="str">
        <f>IFERROR(VLOOKUP(CONCATENATE(K35,"."),'V Identification'!A$3:G$500,6,FALSE),"")</f>
        <v/>
      </c>
      <c r="N35" s="114" t="str">
        <v/>
      </c>
      <c r="O35" s="114" t="str">
        <v/>
      </c>
      <c r="P35" s="114" t="str">
        <v/>
      </c>
      <c r="Q35" s="88" t="str">
        <v/>
      </c>
      <c r="R35" s="88" t="str">
        <f>IFERROR(VLOOKUP(CONCATENATE(Q35,"."),'I Identification'!A$3:H$500,4,FALSE),"")</f>
        <v/>
      </c>
      <c r="S35" s="88" t="str">
        <f>IFERROR(VLOOKUP(CONCATENATE(Q35,"."),'I Identification'!A$3:H$500,5,FALSE),"")</f>
        <v/>
      </c>
      <c r="T35" s="114" t="str">
        <v/>
      </c>
      <c r="U35" s="114" t="str">
        <v/>
      </c>
      <c r="V35" s="88" t="str">
        <v/>
      </c>
      <c r="W35" s="88" t="str">
        <f>IFERROR(VLOOKUP(CONCATENATE(V35,"."),'C Identification'!A$3:I$500,4,FALSE),"")</f>
        <v/>
      </c>
      <c r="X35" s="88" t="str">
        <f>IFERROR(VLOOKUP(CONCATENATE(V35,"."),'C Identification'!A$3:I$500,5,FALSE),"")</f>
        <v/>
      </c>
      <c r="Y35" s="114" t="str">
        <v/>
      </c>
    </row>
    <row r="36" spans="1:25" ht="75.75" customHeight="1" x14ac:dyDescent="0.25">
      <c r="A36" s="114" t="str">
        <v/>
      </c>
      <c r="B36" s="88" t="str">
        <v/>
      </c>
      <c r="C36" s="88" t="str">
        <f>IFERROR(VLOOKUP(CONCATENATE(B36,"."),'TS Identification'!A$3:H$500,2,FALSE),"")</f>
        <v/>
      </c>
      <c r="D36" s="114" t="str">
        <v/>
      </c>
      <c r="E36" s="114" t="str">
        <v/>
      </c>
      <c r="F36" s="114" t="str">
        <v/>
      </c>
      <c r="G36" s="114" t="str">
        <v/>
      </c>
      <c r="H36" s="88" t="str">
        <v/>
      </c>
      <c r="I36" s="88" t="str">
        <f>IFERROR(VLOOKUP(CONCATENATE(H36,"."),'TE Identification'!A$3:H$500,4,FALSE),"")</f>
        <v/>
      </c>
      <c r="J36" s="88" t="str">
        <v/>
      </c>
      <c r="K36" s="88" t="str">
        <v/>
      </c>
      <c r="L36" s="88" t="str">
        <f>IFERROR(VLOOKUP(CONCATENATE(K36,"."),'V Identification'!A$3:G$500,4,FALSE),"")</f>
        <v/>
      </c>
      <c r="M36" s="88" t="str">
        <f>IFERROR(VLOOKUP(CONCATENATE(K36,"."),'V Identification'!A$3:G$500,6,FALSE),"")</f>
        <v/>
      </c>
      <c r="N36" s="114" t="str">
        <v/>
      </c>
      <c r="O36" s="114" t="str">
        <v/>
      </c>
      <c r="P36" s="114" t="str">
        <v/>
      </c>
      <c r="Q36" s="88" t="str">
        <v/>
      </c>
      <c r="R36" s="88" t="str">
        <f>IFERROR(VLOOKUP(CONCATENATE(Q36,"."),'I Identification'!A$3:H$500,4,FALSE),"")</f>
        <v/>
      </c>
      <c r="S36" s="88" t="str">
        <f>IFERROR(VLOOKUP(CONCATENATE(Q36,"."),'I Identification'!A$3:H$500,5,FALSE),"")</f>
        <v/>
      </c>
      <c r="T36" s="114" t="str">
        <v/>
      </c>
      <c r="U36" s="114" t="str">
        <v/>
      </c>
      <c r="V36" s="88" t="str">
        <v/>
      </c>
      <c r="W36" s="88" t="str">
        <f>IFERROR(VLOOKUP(CONCATENATE(V36,"."),'C Identification'!A$3:I$500,4,FALSE),"")</f>
        <v/>
      </c>
      <c r="X36" s="88" t="str">
        <f>IFERROR(VLOOKUP(CONCATENATE(V36,"."),'C Identification'!A$3:I$500,5,FALSE),"")</f>
        <v/>
      </c>
      <c r="Y36" s="114" t="str">
        <v/>
      </c>
    </row>
    <row r="37" spans="1:25" ht="75.75" customHeight="1" x14ac:dyDescent="0.25">
      <c r="A37" s="114" t="str">
        <v/>
      </c>
      <c r="B37" s="88" t="str">
        <v/>
      </c>
      <c r="C37" s="88" t="str">
        <f>IFERROR(VLOOKUP(CONCATENATE(B37,"."),'TS Identification'!A$3:H$500,2,FALSE),"")</f>
        <v/>
      </c>
      <c r="D37" s="114" t="str">
        <v/>
      </c>
      <c r="E37" s="114" t="str">
        <v/>
      </c>
      <c r="F37" s="114" t="str">
        <v/>
      </c>
      <c r="G37" s="114" t="str">
        <v/>
      </c>
      <c r="H37" s="88" t="str">
        <v/>
      </c>
      <c r="I37" s="88" t="str">
        <f>IFERROR(VLOOKUP(CONCATENATE(H37,"."),'TE Identification'!A$3:H$500,4,FALSE),"")</f>
        <v/>
      </c>
      <c r="J37" s="88" t="str">
        <v/>
      </c>
      <c r="K37" s="88" t="str">
        <v/>
      </c>
      <c r="L37" s="88" t="str">
        <f>IFERROR(VLOOKUP(CONCATENATE(K37,"."),'V Identification'!A$3:G$500,4,FALSE),"")</f>
        <v/>
      </c>
      <c r="M37" s="88" t="str">
        <f>IFERROR(VLOOKUP(CONCATENATE(K37,"."),'V Identification'!A$3:G$500,6,FALSE),"")</f>
        <v/>
      </c>
      <c r="N37" s="114" t="str">
        <v/>
      </c>
      <c r="O37" s="114" t="str">
        <v/>
      </c>
      <c r="P37" s="114" t="str">
        <v/>
      </c>
      <c r="Q37" s="88" t="str">
        <v/>
      </c>
      <c r="R37" s="88" t="str">
        <f>IFERROR(VLOOKUP(CONCATENATE(Q37,"."),'I Identification'!A$3:H$500,4,FALSE),"")</f>
        <v/>
      </c>
      <c r="S37" s="88" t="str">
        <f>IFERROR(VLOOKUP(CONCATENATE(Q37,"."),'I Identification'!A$3:H$500,5,FALSE),"")</f>
        <v/>
      </c>
      <c r="T37" s="114" t="str">
        <v/>
      </c>
      <c r="U37" s="114" t="str">
        <v/>
      </c>
      <c r="V37" s="88" t="str">
        <v/>
      </c>
      <c r="W37" s="88" t="str">
        <f>IFERROR(VLOOKUP(CONCATENATE(V37,"."),'C Identification'!A$3:I$500,4,FALSE),"")</f>
        <v/>
      </c>
      <c r="X37" s="88" t="str">
        <f>IFERROR(VLOOKUP(CONCATENATE(V37,"."),'C Identification'!A$3:I$500,5,FALSE),"")</f>
        <v/>
      </c>
      <c r="Y37" s="114" t="str">
        <v/>
      </c>
    </row>
    <row r="38" spans="1:25" ht="75.75" customHeight="1" x14ac:dyDescent="0.25">
      <c r="A38" s="114" t="str">
        <v/>
      </c>
      <c r="B38" s="88" t="str">
        <v/>
      </c>
      <c r="C38" s="88" t="str">
        <f>IFERROR(VLOOKUP(CONCATENATE(B38,"."),'TS Identification'!A$3:H$500,2,FALSE),"")</f>
        <v/>
      </c>
      <c r="D38" s="114" t="str">
        <v/>
      </c>
      <c r="E38" s="114" t="str">
        <v/>
      </c>
      <c r="F38" s="114" t="str">
        <v/>
      </c>
      <c r="G38" s="114" t="str">
        <v/>
      </c>
      <c r="H38" s="88" t="str">
        <v/>
      </c>
      <c r="I38" s="88" t="str">
        <f>IFERROR(VLOOKUP(CONCATENATE(H38,"."),'TE Identification'!A$3:H$500,4,FALSE),"")</f>
        <v/>
      </c>
      <c r="J38" s="88" t="str">
        <v/>
      </c>
      <c r="K38" s="88" t="str">
        <v/>
      </c>
      <c r="L38" s="88" t="str">
        <f>IFERROR(VLOOKUP(CONCATENATE(K38,"."),'V Identification'!A$3:G$500,4,FALSE),"")</f>
        <v/>
      </c>
      <c r="M38" s="88" t="str">
        <f>IFERROR(VLOOKUP(CONCATENATE(K38,"."),'V Identification'!A$3:G$500,6,FALSE),"")</f>
        <v/>
      </c>
      <c r="N38" s="114" t="str">
        <v/>
      </c>
      <c r="O38" s="114" t="str">
        <v/>
      </c>
      <c r="P38" s="114" t="str">
        <v/>
      </c>
      <c r="Q38" s="88" t="str">
        <v/>
      </c>
      <c r="R38" s="88" t="str">
        <f>IFERROR(VLOOKUP(CONCATENATE(Q38,"."),'I Identification'!A$3:H$500,4,FALSE),"")</f>
        <v/>
      </c>
      <c r="S38" s="88" t="str">
        <f>IFERROR(VLOOKUP(CONCATENATE(Q38,"."),'I Identification'!A$3:H$500,5,FALSE),"")</f>
        <v/>
      </c>
      <c r="T38" s="114" t="str">
        <v/>
      </c>
      <c r="U38" s="114" t="str">
        <v/>
      </c>
      <c r="V38" s="88" t="str">
        <v/>
      </c>
      <c r="W38" s="88" t="str">
        <f>IFERROR(VLOOKUP(CONCATENATE(V38,"."),'C Identification'!A$3:I$500,4,FALSE),"")</f>
        <v/>
      </c>
      <c r="X38" s="88" t="str">
        <f>IFERROR(VLOOKUP(CONCATENATE(V38,"."),'C Identification'!A$3:I$500,5,FALSE),"")</f>
        <v/>
      </c>
      <c r="Y38" s="114" t="str">
        <v/>
      </c>
    </row>
    <row r="39" spans="1:25" ht="75.75" customHeight="1" x14ac:dyDescent="0.25">
      <c r="A39" s="114" t="str">
        <v/>
      </c>
      <c r="B39" s="88" t="str">
        <v/>
      </c>
      <c r="C39" s="88" t="str">
        <f>IFERROR(VLOOKUP(CONCATENATE(B39,"."),'TS Identification'!A$3:H$500,2,FALSE),"")</f>
        <v/>
      </c>
      <c r="D39" s="114" t="str">
        <v/>
      </c>
      <c r="E39" s="114" t="str">
        <v/>
      </c>
      <c r="F39" s="114" t="str">
        <v/>
      </c>
      <c r="G39" s="114" t="str">
        <v/>
      </c>
      <c r="H39" s="88" t="str">
        <v/>
      </c>
      <c r="I39" s="88" t="str">
        <f>IFERROR(VLOOKUP(CONCATENATE(H39,"."),'TE Identification'!A$3:H$500,4,FALSE),"")</f>
        <v/>
      </c>
      <c r="J39" s="88" t="str">
        <v/>
      </c>
      <c r="K39" s="88" t="str">
        <v/>
      </c>
      <c r="L39" s="88" t="str">
        <f>IFERROR(VLOOKUP(CONCATENATE(K39,"."),'V Identification'!A$3:G$500,4,FALSE),"")</f>
        <v/>
      </c>
      <c r="M39" s="88" t="str">
        <f>IFERROR(VLOOKUP(CONCATENATE(K39,"."),'V Identification'!A$3:G$500,6,FALSE),"")</f>
        <v/>
      </c>
      <c r="N39" s="114" t="str">
        <v/>
      </c>
      <c r="O39" s="114" t="str">
        <v/>
      </c>
      <c r="P39" s="114" t="str">
        <v/>
      </c>
      <c r="Q39" s="88" t="str">
        <v/>
      </c>
      <c r="R39" s="88" t="str">
        <f>IFERROR(VLOOKUP(CONCATENATE(Q39,"."),'I Identification'!A$3:H$500,4,FALSE),"")</f>
        <v/>
      </c>
      <c r="S39" s="88" t="str">
        <f>IFERROR(VLOOKUP(CONCATENATE(Q39,"."),'I Identification'!A$3:H$500,5,FALSE),"")</f>
        <v/>
      </c>
      <c r="T39" s="114" t="str">
        <v/>
      </c>
      <c r="U39" s="114" t="str">
        <v/>
      </c>
      <c r="V39" s="88" t="str">
        <v/>
      </c>
      <c r="W39" s="88" t="str">
        <f>IFERROR(VLOOKUP(CONCATENATE(V39,"."),'C Identification'!A$3:I$500,4,FALSE),"")</f>
        <v/>
      </c>
      <c r="X39" s="88" t="str">
        <f>IFERROR(VLOOKUP(CONCATENATE(V39,"."),'C Identification'!A$3:I$500,5,FALSE),"")</f>
        <v/>
      </c>
      <c r="Y39" s="114" t="str">
        <v/>
      </c>
    </row>
    <row r="40" spans="1:25" ht="75.75" customHeight="1" x14ac:dyDescent="0.25">
      <c r="A40" s="114" t="str">
        <v/>
      </c>
      <c r="B40" s="88" t="str">
        <v/>
      </c>
      <c r="C40" s="88" t="str">
        <f>IFERROR(VLOOKUP(CONCATENATE(B40,"."),'TS Identification'!A$3:H$500,2,FALSE),"")</f>
        <v/>
      </c>
      <c r="D40" s="114" t="str">
        <v/>
      </c>
      <c r="E40" s="114" t="str">
        <v/>
      </c>
      <c r="F40" s="114" t="str">
        <v/>
      </c>
      <c r="G40" s="114" t="str">
        <v/>
      </c>
      <c r="H40" s="88" t="str">
        <v/>
      </c>
      <c r="I40" s="88" t="str">
        <f>IFERROR(VLOOKUP(CONCATENATE(H40,"."),'TE Identification'!A$3:H$500,4,FALSE),"")</f>
        <v/>
      </c>
      <c r="J40" s="88" t="str">
        <v/>
      </c>
      <c r="K40" s="88" t="str">
        <v/>
      </c>
      <c r="L40" s="88" t="str">
        <f>IFERROR(VLOOKUP(CONCATENATE(K40,"."),'V Identification'!A$3:G$500,4,FALSE),"")</f>
        <v/>
      </c>
      <c r="M40" s="88" t="str">
        <f>IFERROR(VLOOKUP(CONCATENATE(K40,"."),'V Identification'!A$3:G$500,6,FALSE),"")</f>
        <v/>
      </c>
      <c r="N40" s="114" t="str">
        <v/>
      </c>
      <c r="O40" s="114" t="str">
        <v/>
      </c>
      <c r="P40" s="114" t="str">
        <v/>
      </c>
      <c r="Q40" s="88" t="str">
        <v/>
      </c>
      <c r="R40" s="88" t="str">
        <f>IFERROR(VLOOKUP(CONCATENATE(Q40,"."),'I Identification'!A$3:H$500,4,FALSE),"")</f>
        <v/>
      </c>
      <c r="S40" s="88" t="str">
        <f>IFERROR(VLOOKUP(CONCATENATE(Q40,"."),'I Identification'!A$3:H$500,5,FALSE),"")</f>
        <v/>
      </c>
      <c r="T40" s="114" t="str">
        <v/>
      </c>
      <c r="U40" s="114" t="str">
        <v/>
      </c>
      <c r="V40" s="88" t="str">
        <v/>
      </c>
      <c r="W40" s="88" t="str">
        <f>IFERROR(VLOOKUP(CONCATENATE(V40,"."),'C Identification'!A$3:I$500,4,FALSE),"")</f>
        <v/>
      </c>
      <c r="X40" s="88" t="str">
        <f>IFERROR(VLOOKUP(CONCATENATE(V40,"."),'C Identification'!A$3:I$500,5,FALSE),"")</f>
        <v/>
      </c>
      <c r="Y40" s="114" t="str">
        <v/>
      </c>
    </row>
    <row r="41" spans="1:25" ht="75.75" customHeight="1" x14ac:dyDescent="0.25">
      <c r="A41" s="114" t="str">
        <v/>
      </c>
      <c r="B41" s="88" t="str">
        <v/>
      </c>
      <c r="C41" s="88" t="str">
        <f>IFERROR(VLOOKUP(CONCATENATE(B41,"."),'TS Identification'!A$3:H$500,2,FALSE),"")</f>
        <v/>
      </c>
      <c r="D41" s="114" t="str">
        <v/>
      </c>
      <c r="E41" s="114" t="str">
        <v/>
      </c>
      <c r="F41" s="114" t="str">
        <v/>
      </c>
      <c r="G41" s="114" t="str">
        <v/>
      </c>
      <c r="H41" s="88" t="str">
        <v/>
      </c>
      <c r="I41" s="88" t="str">
        <f>IFERROR(VLOOKUP(CONCATENATE(H41,"."),'TE Identification'!A$3:H$500,4,FALSE),"")</f>
        <v/>
      </c>
      <c r="J41" s="88" t="str">
        <v/>
      </c>
      <c r="K41" s="88" t="str">
        <v/>
      </c>
      <c r="L41" s="88" t="str">
        <f>IFERROR(VLOOKUP(CONCATENATE(K41,"."),'V Identification'!A$3:G$500,4,FALSE),"")</f>
        <v/>
      </c>
      <c r="M41" s="88" t="str">
        <f>IFERROR(VLOOKUP(CONCATENATE(K41,"."),'V Identification'!A$3:G$500,6,FALSE),"")</f>
        <v/>
      </c>
      <c r="N41" s="114" t="str">
        <v/>
      </c>
      <c r="O41" s="114" t="str">
        <v/>
      </c>
      <c r="P41" s="114" t="str">
        <v/>
      </c>
      <c r="Q41" s="88" t="str">
        <v/>
      </c>
      <c r="R41" s="88" t="str">
        <f>IFERROR(VLOOKUP(CONCATENATE(Q41,"."),'I Identification'!A$3:H$500,4,FALSE),"")</f>
        <v/>
      </c>
      <c r="S41" s="88" t="str">
        <f>IFERROR(VLOOKUP(CONCATENATE(Q41,"."),'I Identification'!A$3:H$500,5,FALSE),"")</f>
        <v/>
      </c>
      <c r="T41" s="114" t="str">
        <v/>
      </c>
      <c r="U41" s="114" t="str">
        <v/>
      </c>
      <c r="V41" s="88" t="str">
        <v/>
      </c>
      <c r="W41" s="88" t="str">
        <f>IFERROR(VLOOKUP(CONCATENATE(V41,"."),'C Identification'!A$3:I$500,4,FALSE),"")</f>
        <v/>
      </c>
      <c r="X41" s="88" t="str">
        <f>IFERROR(VLOOKUP(CONCATENATE(V41,"."),'C Identification'!A$3:I$500,5,FALSE),"")</f>
        <v/>
      </c>
      <c r="Y41" s="114" t="str">
        <v/>
      </c>
    </row>
    <row r="42" spans="1:25" ht="75.75" customHeight="1" x14ac:dyDescent="0.25">
      <c r="A42" s="114" t="str">
        <v/>
      </c>
      <c r="B42" s="88" t="str">
        <v/>
      </c>
      <c r="C42" s="88" t="str">
        <f>IFERROR(VLOOKUP(CONCATENATE(B42,"."),'TS Identification'!A$3:H$500,2,FALSE),"")</f>
        <v/>
      </c>
      <c r="D42" s="114" t="str">
        <v/>
      </c>
      <c r="E42" s="114" t="str">
        <v/>
      </c>
      <c r="F42" s="114" t="str">
        <v/>
      </c>
      <c r="G42" s="114" t="str">
        <v/>
      </c>
      <c r="H42" s="88" t="str">
        <v/>
      </c>
      <c r="I42" s="88" t="str">
        <f>IFERROR(VLOOKUP(CONCATENATE(H42,"."),'TE Identification'!A$3:H$500,4,FALSE),"")</f>
        <v/>
      </c>
      <c r="J42" s="88" t="str">
        <v/>
      </c>
      <c r="K42" s="88" t="str">
        <v/>
      </c>
      <c r="L42" s="88" t="str">
        <f>IFERROR(VLOOKUP(CONCATENATE(K42,"."),'V Identification'!A$3:G$500,4,FALSE),"")</f>
        <v/>
      </c>
      <c r="M42" s="88" t="str">
        <f>IFERROR(VLOOKUP(CONCATENATE(K42,"."),'V Identification'!A$3:G$500,6,FALSE),"")</f>
        <v/>
      </c>
      <c r="N42" s="114" t="str">
        <v/>
      </c>
      <c r="O42" s="114" t="str">
        <v/>
      </c>
      <c r="P42" s="114" t="str">
        <v/>
      </c>
      <c r="Q42" s="88" t="str">
        <v/>
      </c>
      <c r="R42" s="88" t="str">
        <f>IFERROR(VLOOKUP(CONCATENATE(Q42,"."),'I Identification'!A$3:H$500,4,FALSE),"")</f>
        <v/>
      </c>
      <c r="S42" s="88" t="str">
        <f>IFERROR(VLOOKUP(CONCATENATE(Q42,"."),'I Identification'!A$3:H$500,5,FALSE),"")</f>
        <v/>
      </c>
      <c r="T42" s="114" t="str">
        <v/>
      </c>
      <c r="U42" s="114" t="str">
        <v/>
      </c>
      <c r="V42" s="88" t="str">
        <v/>
      </c>
      <c r="W42" s="88" t="str">
        <f>IFERROR(VLOOKUP(CONCATENATE(V42,"."),'C Identification'!A$3:I$500,4,FALSE),"")</f>
        <v/>
      </c>
      <c r="X42" s="88" t="str">
        <f>IFERROR(VLOOKUP(CONCATENATE(V42,"."),'C Identification'!A$3:I$500,5,FALSE),"")</f>
        <v/>
      </c>
      <c r="Y42" s="114" t="str">
        <v/>
      </c>
    </row>
    <row r="43" spans="1:25" ht="75.75" customHeight="1" x14ac:dyDescent="0.25">
      <c r="A43" s="114" t="str">
        <v/>
      </c>
      <c r="B43" s="88" t="str">
        <v/>
      </c>
      <c r="C43" s="88" t="str">
        <f>IFERROR(VLOOKUP(CONCATENATE(B43,"."),'TS Identification'!A$3:H$500,2,FALSE),"")</f>
        <v/>
      </c>
      <c r="D43" s="114" t="str">
        <v/>
      </c>
      <c r="E43" s="114" t="str">
        <v/>
      </c>
      <c r="F43" s="114" t="str">
        <v/>
      </c>
      <c r="G43" s="114" t="str">
        <v/>
      </c>
      <c r="H43" s="88" t="str">
        <v/>
      </c>
      <c r="I43" s="88" t="str">
        <f>IFERROR(VLOOKUP(CONCATENATE(H43,"."),'TE Identification'!A$3:H$500,4,FALSE),"")</f>
        <v/>
      </c>
      <c r="J43" s="88" t="str">
        <v/>
      </c>
      <c r="K43" s="88" t="str">
        <v/>
      </c>
      <c r="L43" s="88" t="str">
        <f>IFERROR(VLOOKUP(CONCATENATE(K43,"."),'V Identification'!A$3:G$500,4,FALSE),"")</f>
        <v/>
      </c>
      <c r="M43" s="88" t="str">
        <f>IFERROR(VLOOKUP(CONCATENATE(K43,"."),'V Identification'!A$3:G$500,6,FALSE),"")</f>
        <v/>
      </c>
      <c r="N43" s="114" t="str">
        <v/>
      </c>
      <c r="O43" s="114" t="str">
        <v/>
      </c>
      <c r="P43" s="114" t="str">
        <v/>
      </c>
      <c r="Q43" s="88" t="str">
        <v/>
      </c>
      <c r="R43" s="88" t="str">
        <f>IFERROR(VLOOKUP(CONCATENATE(Q43,"."),'I Identification'!A$3:H$500,4,FALSE),"")</f>
        <v/>
      </c>
      <c r="S43" s="88" t="str">
        <f>IFERROR(VLOOKUP(CONCATENATE(Q43,"."),'I Identification'!A$3:H$500,5,FALSE),"")</f>
        <v/>
      </c>
      <c r="T43" s="114" t="str">
        <v/>
      </c>
      <c r="U43" s="114" t="str">
        <v/>
      </c>
      <c r="V43" s="88" t="str">
        <v/>
      </c>
      <c r="W43" s="88" t="str">
        <f>IFERROR(VLOOKUP(CONCATENATE(V43,"."),'C Identification'!A$3:I$500,4,FALSE),"")</f>
        <v/>
      </c>
      <c r="X43" s="88" t="str">
        <f>IFERROR(VLOOKUP(CONCATENATE(V43,"."),'C Identification'!A$3:I$500,5,FALSE),"")</f>
        <v/>
      </c>
      <c r="Y43" s="114" t="str">
        <v/>
      </c>
    </row>
    <row r="44" spans="1:25" ht="75.75" customHeight="1" x14ac:dyDescent="0.25">
      <c r="A44" s="114" t="str">
        <v/>
      </c>
      <c r="B44" s="88" t="str">
        <v/>
      </c>
      <c r="C44" s="88" t="str">
        <f>IFERROR(VLOOKUP(CONCATENATE(B44,"."),'TS Identification'!A$3:H$500,2,FALSE),"")</f>
        <v/>
      </c>
      <c r="D44" s="114" t="str">
        <v/>
      </c>
      <c r="E44" s="114" t="str">
        <v/>
      </c>
      <c r="F44" s="114" t="str">
        <v/>
      </c>
      <c r="G44" s="114" t="str">
        <v/>
      </c>
      <c r="H44" s="88" t="str">
        <v/>
      </c>
      <c r="I44" s="88" t="str">
        <f>IFERROR(VLOOKUP(CONCATENATE(H44,"."),'TE Identification'!A$3:H$500,4,FALSE),"")</f>
        <v/>
      </c>
      <c r="J44" s="88" t="str">
        <v/>
      </c>
      <c r="K44" s="88" t="str">
        <v/>
      </c>
      <c r="L44" s="88" t="str">
        <f>IFERROR(VLOOKUP(CONCATENATE(K44,"."),'V Identification'!A$3:G$500,4,FALSE),"")</f>
        <v/>
      </c>
      <c r="M44" s="88" t="str">
        <f>IFERROR(VLOOKUP(CONCATENATE(K44,"."),'V Identification'!A$3:G$500,6,FALSE),"")</f>
        <v/>
      </c>
      <c r="N44" s="114" t="str">
        <v/>
      </c>
      <c r="O44" s="114" t="str">
        <v/>
      </c>
      <c r="P44" s="114" t="str">
        <v/>
      </c>
      <c r="Q44" s="88" t="str">
        <v/>
      </c>
      <c r="R44" s="88" t="str">
        <f>IFERROR(VLOOKUP(CONCATENATE(Q44,"."),'I Identification'!A$3:H$500,4,FALSE),"")</f>
        <v/>
      </c>
      <c r="S44" s="88" t="str">
        <f>IFERROR(VLOOKUP(CONCATENATE(Q44,"."),'I Identification'!A$3:H$500,5,FALSE),"")</f>
        <v/>
      </c>
      <c r="T44" s="114" t="str">
        <v/>
      </c>
      <c r="U44" s="114" t="str">
        <v/>
      </c>
      <c r="V44" s="88" t="str">
        <v/>
      </c>
      <c r="W44" s="88" t="str">
        <f>IFERROR(VLOOKUP(CONCATENATE(V44,"."),'C Identification'!A$3:I$500,4,FALSE),"")</f>
        <v/>
      </c>
      <c r="X44" s="88" t="str">
        <f>IFERROR(VLOOKUP(CONCATENATE(V44,"."),'C Identification'!A$3:I$500,5,FALSE),"")</f>
        <v/>
      </c>
      <c r="Y44" s="114" t="str">
        <v/>
      </c>
    </row>
    <row r="45" spans="1:25" ht="75.75" customHeight="1" x14ac:dyDescent="0.25">
      <c r="A45" s="114" t="str">
        <v/>
      </c>
      <c r="B45" s="88" t="str">
        <v/>
      </c>
      <c r="C45" s="88" t="str">
        <f>IFERROR(VLOOKUP(CONCATENATE(B45,"."),'TS Identification'!A$3:H$500,2,FALSE),"")</f>
        <v/>
      </c>
      <c r="D45" s="114" t="str">
        <v/>
      </c>
      <c r="E45" s="114" t="str">
        <v/>
      </c>
      <c r="F45" s="114" t="str">
        <v/>
      </c>
      <c r="G45" s="114" t="str">
        <v/>
      </c>
      <c r="H45" s="88" t="str">
        <v/>
      </c>
      <c r="I45" s="88" t="str">
        <f>IFERROR(VLOOKUP(CONCATENATE(H45,"."),'TE Identification'!A$3:H$500,4,FALSE),"")</f>
        <v/>
      </c>
      <c r="J45" s="88" t="str">
        <v/>
      </c>
      <c r="K45" s="88" t="str">
        <v/>
      </c>
      <c r="L45" s="88" t="str">
        <f>IFERROR(VLOOKUP(CONCATENATE(K45,"."),'V Identification'!A$3:G$500,4,FALSE),"")</f>
        <v/>
      </c>
      <c r="M45" s="88" t="str">
        <f>IFERROR(VLOOKUP(CONCATENATE(K45,"."),'V Identification'!A$3:G$500,6,FALSE),"")</f>
        <v/>
      </c>
      <c r="N45" s="114" t="str">
        <v/>
      </c>
      <c r="O45" s="114" t="str">
        <v/>
      </c>
      <c r="P45" s="114" t="str">
        <v/>
      </c>
      <c r="Q45" s="88" t="str">
        <v/>
      </c>
      <c r="R45" s="88" t="str">
        <f>IFERROR(VLOOKUP(CONCATENATE(Q45,"."),'I Identification'!A$3:H$500,4,FALSE),"")</f>
        <v/>
      </c>
      <c r="S45" s="88" t="str">
        <f>IFERROR(VLOOKUP(CONCATENATE(Q45,"."),'I Identification'!A$3:H$500,5,FALSE),"")</f>
        <v/>
      </c>
      <c r="T45" s="114" t="str">
        <v/>
      </c>
      <c r="U45" s="114" t="str">
        <v/>
      </c>
      <c r="V45" s="88" t="str">
        <v/>
      </c>
      <c r="W45" s="88" t="str">
        <f>IFERROR(VLOOKUP(CONCATENATE(V45,"."),'C Identification'!A$3:I$500,4,FALSE),"")</f>
        <v/>
      </c>
      <c r="X45" s="88" t="str">
        <f>IFERROR(VLOOKUP(CONCATENATE(V45,"."),'C Identification'!A$3:I$500,5,FALSE),"")</f>
        <v/>
      </c>
      <c r="Y45" s="114" t="str">
        <v/>
      </c>
    </row>
    <row r="46" spans="1:25" ht="75.75" customHeight="1" x14ac:dyDescent="0.25">
      <c r="A46" s="114" t="str">
        <v/>
      </c>
      <c r="B46" s="88" t="str">
        <v/>
      </c>
      <c r="C46" s="88" t="str">
        <f>IFERROR(VLOOKUP(CONCATENATE(B46,"."),'TS Identification'!A$3:H$500,2,FALSE),"")</f>
        <v/>
      </c>
      <c r="D46" s="114" t="str">
        <v/>
      </c>
      <c r="E46" s="114" t="str">
        <v/>
      </c>
      <c r="F46" s="114" t="str">
        <v/>
      </c>
      <c r="G46" s="114" t="str">
        <v/>
      </c>
      <c r="H46" s="88" t="str">
        <v/>
      </c>
      <c r="I46" s="88" t="str">
        <f>IFERROR(VLOOKUP(CONCATENATE(H46,"."),'TE Identification'!A$3:H$500,4,FALSE),"")</f>
        <v/>
      </c>
      <c r="J46" s="88" t="str">
        <v/>
      </c>
      <c r="K46" s="88" t="str">
        <v/>
      </c>
      <c r="L46" s="88" t="str">
        <f>IFERROR(VLOOKUP(CONCATENATE(K46,"."),'V Identification'!A$3:G$500,4,FALSE),"")</f>
        <v/>
      </c>
      <c r="M46" s="88" t="str">
        <f>IFERROR(VLOOKUP(CONCATENATE(K46,"."),'V Identification'!A$3:G$500,6,FALSE),"")</f>
        <v/>
      </c>
      <c r="N46" s="114" t="str">
        <v/>
      </c>
      <c r="O46" s="114" t="str">
        <v/>
      </c>
      <c r="P46" s="114" t="str">
        <v/>
      </c>
      <c r="Q46" s="88" t="str">
        <v/>
      </c>
      <c r="R46" s="88" t="str">
        <f>IFERROR(VLOOKUP(CONCATENATE(Q46,"."),'I Identification'!A$3:H$500,4,FALSE),"")</f>
        <v/>
      </c>
      <c r="S46" s="88" t="str">
        <f>IFERROR(VLOOKUP(CONCATENATE(Q46,"."),'I Identification'!A$3:H$500,5,FALSE),"")</f>
        <v/>
      </c>
      <c r="T46" s="114" t="str">
        <v/>
      </c>
      <c r="U46" s="114" t="str">
        <v/>
      </c>
      <c r="V46" s="88" t="str">
        <v/>
      </c>
      <c r="W46" s="88" t="str">
        <f>IFERROR(VLOOKUP(CONCATENATE(V46,"."),'C Identification'!A$3:I$500,4,FALSE),"")</f>
        <v/>
      </c>
      <c r="X46" s="88" t="str">
        <f>IFERROR(VLOOKUP(CONCATENATE(V46,"."),'C Identification'!A$3:I$500,5,FALSE),"")</f>
        <v/>
      </c>
      <c r="Y46" s="114" t="str">
        <v/>
      </c>
    </row>
    <row r="47" spans="1:25" ht="75.75" customHeight="1" x14ac:dyDescent="0.25">
      <c r="A47" s="114" t="str">
        <v/>
      </c>
      <c r="B47" s="88" t="str">
        <v/>
      </c>
      <c r="C47" s="88" t="str">
        <f>IFERROR(VLOOKUP(CONCATENATE(B47,"."),'TS Identification'!A$3:H$500,2,FALSE),"")</f>
        <v/>
      </c>
      <c r="D47" s="114" t="str">
        <v/>
      </c>
      <c r="E47" s="114" t="str">
        <v/>
      </c>
      <c r="F47" s="114" t="str">
        <v/>
      </c>
      <c r="G47" s="114" t="str">
        <v/>
      </c>
      <c r="H47" s="88" t="str">
        <v/>
      </c>
      <c r="I47" s="88" t="str">
        <f>IFERROR(VLOOKUP(CONCATENATE(H47,"."),'TE Identification'!A$3:H$500,4,FALSE),"")</f>
        <v/>
      </c>
      <c r="J47" s="88" t="str">
        <v/>
      </c>
      <c r="K47" s="88" t="str">
        <v/>
      </c>
      <c r="L47" s="88" t="str">
        <f>IFERROR(VLOOKUP(CONCATENATE(K47,"."),'V Identification'!A$3:G$500,4,FALSE),"")</f>
        <v/>
      </c>
      <c r="M47" s="88" t="str">
        <f>IFERROR(VLOOKUP(CONCATENATE(K47,"."),'V Identification'!A$3:G$500,6,FALSE),"")</f>
        <v/>
      </c>
      <c r="N47" s="114" t="str">
        <v/>
      </c>
      <c r="O47" s="114" t="str">
        <v/>
      </c>
      <c r="P47" s="114" t="str">
        <v/>
      </c>
      <c r="Q47" s="88" t="str">
        <v/>
      </c>
      <c r="R47" s="88" t="str">
        <f>IFERROR(VLOOKUP(CONCATENATE(Q47,"."),'I Identification'!A$3:H$500,4,FALSE),"")</f>
        <v/>
      </c>
      <c r="S47" s="88" t="str">
        <f>IFERROR(VLOOKUP(CONCATENATE(Q47,"."),'I Identification'!A$3:H$500,5,FALSE),"")</f>
        <v/>
      </c>
      <c r="T47" s="114" t="str">
        <v/>
      </c>
      <c r="U47" s="114" t="str">
        <v/>
      </c>
      <c r="V47" s="88" t="str">
        <v/>
      </c>
      <c r="W47" s="88" t="str">
        <f>IFERROR(VLOOKUP(CONCATENATE(V47,"."),'C Identification'!A$3:I$500,4,FALSE),"")</f>
        <v/>
      </c>
      <c r="X47" s="88" t="str">
        <f>IFERROR(VLOOKUP(CONCATENATE(V47,"."),'C Identification'!A$3:I$500,5,FALSE),"")</f>
        <v/>
      </c>
      <c r="Y47" s="114" t="str">
        <v/>
      </c>
    </row>
    <row r="48" spans="1:25" ht="75.75" customHeight="1" x14ac:dyDescent="0.25">
      <c r="A48" s="114" t="str">
        <v/>
      </c>
      <c r="B48" s="88" t="str">
        <v/>
      </c>
      <c r="C48" s="88" t="str">
        <f>IFERROR(VLOOKUP(CONCATENATE(B48,"."),'TS Identification'!A$3:H$500,2,FALSE),"")</f>
        <v/>
      </c>
      <c r="D48" s="114" t="str">
        <v/>
      </c>
      <c r="E48" s="114" t="str">
        <v/>
      </c>
      <c r="F48" s="114" t="str">
        <v/>
      </c>
      <c r="G48" s="114" t="str">
        <v/>
      </c>
      <c r="H48" s="88" t="str">
        <v/>
      </c>
      <c r="I48" s="88" t="str">
        <f>IFERROR(VLOOKUP(CONCATENATE(H48,"."),'TE Identification'!A$3:H$500,4,FALSE),"")</f>
        <v/>
      </c>
      <c r="J48" s="88" t="str">
        <v/>
      </c>
      <c r="K48" s="88" t="str">
        <v/>
      </c>
      <c r="L48" s="88" t="str">
        <f>IFERROR(VLOOKUP(CONCATENATE(K48,"."),'V Identification'!A$3:G$500,4,FALSE),"")</f>
        <v/>
      </c>
      <c r="M48" s="88" t="str">
        <f>IFERROR(VLOOKUP(CONCATENATE(K48,"."),'V Identification'!A$3:G$500,6,FALSE),"")</f>
        <v/>
      </c>
      <c r="N48" s="114" t="str">
        <v/>
      </c>
      <c r="O48" s="114" t="str">
        <v/>
      </c>
      <c r="P48" s="114" t="str">
        <v/>
      </c>
      <c r="Q48" s="88" t="str">
        <v/>
      </c>
      <c r="R48" s="88" t="str">
        <f>IFERROR(VLOOKUP(CONCATENATE(Q48,"."),'I Identification'!A$3:H$500,4,FALSE),"")</f>
        <v/>
      </c>
      <c r="S48" s="88" t="str">
        <f>IFERROR(VLOOKUP(CONCATENATE(Q48,"."),'I Identification'!A$3:H$500,5,FALSE),"")</f>
        <v/>
      </c>
      <c r="T48" s="114" t="str">
        <v/>
      </c>
      <c r="U48" s="114" t="str">
        <v/>
      </c>
      <c r="V48" s="88" t="str">
        <v/>
      </c>
      <c r="W48" s="88" t="str">
        <f>IFERROR(VLOOKUP(CONCATENATE(V48,"."),'C Identification'!A$3:I$500,4,FALSE),"")</f>
        <v/>
      </c>
      <c r="X48" s="88" t="str">
        <f>IFERROR(VLOOKUP(CONCATENATE(V48,"."),'C Identification'!A$3:I$500,5,FALSE),"")</f>
        <v/>
      </c>
      <c r="Y48" s="114" t="str">
        <v/>
      </c>
    </row>
    <row r="49" spans="1:25" ht="75.75" customHeight="1" x14ac:dyDescent="0.25">
      <c r="A49" s="114" t="str">
        <v/>
      </c>
      <c r="B49" s="88" t="str">
        <v/>
      </c>
      <c r="C49" s="88" t="str">
        <f>IFERROR(VLOOKUP(CONCATENATE(B49,"."),'TS Identification'!A$3:H$500,2,FALSE),"")</f>
        <v/>
      </c>
      <c r="D49" s="114" t="str">
        <v/>
      </c>
      <c r="E49" s="114" t="str">
        <v/>
      </c>
      <c r="F49" s="114" t="str">
        <v/>
      </c>
      <c r="G49" s="114" t="str">
        <v/>
      </c>
      <c r="H49" s="88" t="str">
        <v/>
      </c>
      <c r="I49" s="88" t="str">
        <f>IFERROR(VLOOKUP(CONCATENATE(H49,"."),'TE Identification'!A$3:H$500,4,FALSE),"")</f>
        <v/>
      </c>
      <c r="J49" s="88" t="str">
        <v/>
      </c>
      <c r="K49" s="88" t="str">
        <v/>
      </c>
      <c r="L49" s="88" t="str">
        <f>IFERROR(VLOOKUP(CONCATENATE(K49,"."),'V Identification'!A$3:G$500,4,FALSE),"")</f>
        <v/>
      </c>
      <c r="M49" s="88" t="str">
        <f>IFERROR(VLOOKUP(CONCATENATE(K49,"."),'V Identification'!A$3:G$500,6,FALSE),"")</f>
        <v/>
      </c>
      <c r="N49" s="114" t="str">
        <v/>
      </c>
      <c r="O49" s="114" t="str">
        <v/>
      </c>
      <c r="P49" s="114" t="str">
        <v/>
      </c>
      <c r="Q49" s="88" t="str">
        <v/>
      </c>
      <c r="R49" s="88" t="str">
        <f>IFERROR(VLOOKUP(CONCATENATE(Q49,"."),'I Identification'!A$3:H$500,4,FALSE),"")</f>
        <v/>
      </c>
      <c r="S49" s="88" t="str">
        <f>IFERROR(VLOOKUP(CONCATENATE(Q49,"."),'I Identification'!A$3:H$500,5,FALSE),"")</f>
        <v/>
      </c>
      <c r="T49" s="114" t="str">
        <v/>
      </c>
      <c r="U49" s="114" t="str">
        <v/>
      </c>
      <c r="V49" s="88" t="str">
        <v/>
      </c>
      <c r="W49" s="88" t="str">
        <f>IFERROR(VLOOKUP(CONCATENATE(V49,"."),'C Identification'!A$3:I$500,4,FALSE),"")</f>
        <v/>
      </c>
      <c r="X49" s="88" t="str">
        <f>IFERROR(VLOOKUP(CONCATENATE(V49,"."),'C Identification'!A$3:I$500,5,FALSE),"")</f>
        <v/>
      </c>
      <c r="Y49" s="114" t="str">
        <v/>
      </c>
    </row>
    <row r="50" spans="1:25" ht="75.75" customHeight="1" x14ac:dyDescent="0.25">
      <c r="A50" s="114" t="str">
        <v/>
      </c>
      <c r="B50" s="88" t="str">
        <v/>
      </c>
      <c r="C50" s="88" t="str">
        <f>IFERROR(VLOOKUP(CONCATENATE(B50,"."),'TS Identification'!A$3:H$500,2,FALSE),"")</f>
        <v/>
      </c>
      <c r="D50" s="114" t="str">
        <v/>
      </c>
      <c r="E50" s="114" t="str">
        <v/>
      </c>
      <c r="F50" s="114" t="str">
        <v/>
      </c>
      <c r="G50" s="114" t="str">
        <v/>
      </c>
      <c r="H50" s="88" t="str">
        <v/>
      </c>
      <c r="I50" s="88" t="str">
        <f>IFERROR(VLOOKUP(CONCATENATE(H50,"."),'TE Identification'!A$3:H$500,4,FALSE),"")</f>
        <v/>
      </c>
      <c r="J50" s="88" t="str">
        <v/>
      </c>
      <c r="K50" s="88" t="str">
        <v/>
      </c>
      <c r="L50" s="88" t="str">
        <f>IFERROR(VLOOKUP(CONCATENATE(K50,"."),'V Identification'!A$3:G$500,4,FALSE),"")</f>
        <v/>
      </c>
      <c r="M50" s="88" t="str">
        <f>IFERROR(VLOOKUP(CONCATENATE(K50,"."),'V Identification'!A$3:G$500,6,FALSE),"")</f>
        <v/>
      </c>
      <c r="N50" s="114" t="str">
        <v/>
      </c>
      <c r="O50" s="114" t="str">
        <v/>
      </c>
      <c r="P50" s="114" t="str">
        <v/>
      </c>
      <c r="Q50" s="88" t="str">
        <v/>
      </c>
      <c r="R50" s="88" t="str">
        <f>IFERROR(VLOOKUP(CONCATENATE(Q50,"."),'I Identification'!A$3:H$500,4,FALSE),"")</f>
        <v/>
      </c>
      <c r="S50" s="88" t="str">
        <f>IFERROR(VLOOKUP(CONCATENATE(Q50,"."),'I Identification'!A$3:H$500,5,FALSE),"")</f>
        <v/>
      </c>
      <c r="T50" s="114" t="str">
        <v/>
      </c>
      <c r="U50" s="114" t="str">
        <v/>
      </c>
      <c r="V50" s="88" t="str">
        <v/>
      </c>
      <c r="W50" s="88" t="str">
        <f>IFERROR(VLOOKUP(CONCATENATE(V50,"."),'C Identification'!A$3:I$500,4,FALSE),"")</f>
        <v/>
      </c>
      <c r="X50" s="88" t="str">
        <f>IFERROR(VLOOKUP(CONCATENATE(V50,"."),'C Identification'!A$3:I$500,5,FALSE),"")</f>
        <v/>
      </c>
      <c r="Y50" s="114" t="str">
        <v/>
      </c>
    </row>
    <row r="51" spans="1:25" ht="75.75" customHeight="1" x14ac:dyDescent="0.25">
      <c r="A51" s="114" t="str">
        <v/>
      </c>
      <c r="B51" s="88" t="str">
        <v/>
      </c>
      <c r="C51" s="88" t="str">
        <f>IFERROR(VLOOKUP(CONCATENATE(B51,"."),'TS Identification'!A$3:H$500,2,FALSE),"")</f>
        <v/>
      </c>
      <c r="D51" s="114" t="str">
        <v/>
      </c>
      <c r="E51" s="114" t="str">
        <v/>
      </c>
      <c r="F51" s="114" t="str">
        <v/>
      </c>
      <c r="G51" s="114" t="str">
        <v/>
      </c>
      <c r="H51" s="88" t="str">
        <v/>
      </c>
      <c r="I51" s="88" t="str">
        <f>IFERROR(VLOOKUP(CONCATENATE(H51,"."),'TE Identification'!A$3:H$500,4,FALSE),"")</f>
        <v/>
      </c>
      <c r="J51" s="88" t="str">
        <v/>
      </c>
      <c r="K51" s="88" t="str">
        <v/>
      </c>
      <c r="L51" s="88" t="str">
        <f>IFERROR(VLOOKUP(CONCATENATE(K51,"."),'V Identification'!A$3:G$500,4,FALSE),"")</f>
        <v/>
      </c>
      <c r="M51" s="88" t="str">
        <f>IFERROR(VLOOKUP(CONCATENATE(K51,"."),'V Identification'!A$3:G$500,6,FALSE),"")</f>
        <v/>
      </c>
      <c r="N51" s="114" t="str">
        <v/>
      </c>
      <c r="O51" s="114" t="str">
        <v/>
      </c>
      <c r="P51" s="114" t="str">
        <v/>
      </c>
      <c r="Q51" s="88" t="str">
        <v/>
      </c>
      <c r="R51" s="88" t="str">
        <f>IFERROR(VLOOKUP(CONCATENATE(Q51,"."),'I Identification'!A$3:H$500,4,FALSE),"")</f>
        <v/>
      </c>
      <c r="S51" s="88" t="str">
        <f>IFERROR(VLOOKUP(CONCATENATE(Q51,"."),'I Identification'!A$3:H$500,5,FALSE),"")</f>
        <v/>
      </c>
      <c r="T51" s="114" t="str">
        <v/>
      </c>
      <c r="U51" s="114" t="str">
        <v/>
      </c>
      <c r="V51" s="88" t="str">
        <v/>
      </c>
      <c r="W51" s="88" t="str">
        <f>IFERROR(VLOOKUP(CONCATENATE(V51,"."),'C Identification'!A$3:I$500,4,FALSE),"")</f>
        <v/>
      </c>
      <c r="X51" s="88" t="str">
        <f>IFERROR(VLOOKUP(CONCATENATE(V51,"."),'C Identification'!A$3:I$500,5,FALSE),"")</f>
        <v/>
      </c>
      <c r="Y51" s="114" t="str">
        <v/>
      </c>
    </row>
    <row r="52" spans="1:25" ht="75.75" customHeight="1" x14ac:dyDescent="0.25">
      <c r="A52" s="114" t="str">
        <v/>
      </c>
      <c r="B52" s="88" t="str">
        <v/>
      </c>
      <c r="C52" s="88" t="str">
        <f>IFERROR(VLOOKUP(CONCATENATE(B52,"."),'TS Identification'!A$3:H$500,2,FALSE),"")</f>
        <v/>
      </c>
      <c r="D52" s="114" t="str">
        <v/>
      </c>
      <c r="E52" s="114" t="str">
        <v/>
      </c>
      <c r="F52" s="114" t="str">
        <v/>
      </c>
      <c r="G52" s="114" t="str">
        <v/>
      </c>
      <c r="H52" s="88" t="str">
        <v/>
      </c>
      <c r="I52" s="88" t="str">
        <f>IFERROR(VLOOKUP(CONCATENATE(H52,"."),'TE Identification'!A$3:H$500,4,FALSE),"")</f>
        <v/>
      </c>
      <c r="J52" s="88" t="str">
        <v/>
      </c>
      <c r="K52" s="88" t="str">
        <v/>
      </c>
      <c r="L52" s="88" t="str">
        <f>IFERROR(VLOOKUP(CONCATENATE(K52,"."),'V Identification'!A$3:G$500,4,FALSE),"")</f>
        <v/>
      </c>
      <c r="M52" s="88" t="str">
        <f>IFERROR(VLOOKUP(CONCATENATE(K52,"."),'V Identification'!A$3:G$500,6,FALSE),"")</f>
        <v/>
      </c>
      <c r="N52" s="114" t="str">
        <v/>
      </c>
      <c r="O52" s="114" t="str">
        <v/>
      </c>
      <c r="P52" s="114" t="str">
        <v/>
      </c>
      <c r="Q52" s="88" t="str">
        <v/>
      </c>
      <c r="R52" s="88" t="str">
        <f>IFERROR(VLOOKUP(CONCATENATE(Q52,"."),'I Identification'!A$3:H$500,4,FALSE),"")</f>
        <v/>
      </c>
      <c r="S52" s="88" t="str">
        <f>IFERROR(VLOOKUP(CONCATENATE(Q52,"."),'I Identification'!A$3:H$500,5,FALSE),"")</f>
        <v/>
      </c>
      <c r="T52" s="114" t="str">
        <v/>
      </c>
      <c r="U52" s="114" t="str">
        <v/>
      </c>
      <c r="V52" s="88" t="str">
        <v/>
      </c>
      <c r="W52" s="88" t="str">
        <f>IFERROR(VLOOKUP(CONCATENATE(V52,"."),'C Identification'!A$3:I$500,4,FALSE),"")</f>
        <v/>
      </c>
      <c r="X52" s="88" t="str">
        <f>IFERROR(VLOOKUP(CONCATENATE(V52,"."),'C Identification'!A$3:I$500,5,FALSE),"")</f>
        <v/>
      </c>
      <c r="Y52" s="114" t="str">
        <v/>
      </c>
    </row>
    <row r="53" spans="1:25" ht="75.75" customHeight="1" x14ac:dyDescent="0.25">
      <c r="A53" s="114" t="str">
        <v/>
      </c>
      <c r="B53" s="88" t="str">
        <v/>
      </c>
      <c r="C53" s="88" t="str">
        <f>IFERROR(VLOOKUP(CONCATENATE(B53,"."),'TS Identification'!A$3:H$500,2,FALSE),"")</f>
        <v/>
      </c>
      <c r="D53" s="114" t="str">
        <v/>
      </c>
      <c r="E53" s="114" t="str">
        <v/>
      </c>
      <c r="F53" s="114" t="str">
        <v/>
      </c>
      <c r="G53" s="114" t="str">
        <v/>
      </c>
      <c r="H53" s="88" t="str">
        <v/>
      </c>
      <c r="I53" s="88" t="str">
        <f>IFERROR(VLOOKUP(CONCATENATE(H53,"."),'TE Identification'!A$3:H$500,4,FALSE),"")</f>
        <v/>
      </c>
      <c r="J53" s="88" t="str">
        <v/>
      </c>
      <c r="K53" s="88" t="str">
        <v/>
      </c>
      <c r="L53" s="88" t="str">
        <f>IFERROR(VLOOKUP(CONCATENATE(K53,"."),'V Identification'!A$3:G$500,4,FALSE),"")</f>
        <v/>
      </c>
      <c r="M53" s="88" t="str">
        <f>IFERROR(VLOOKUP(CONCATENATE(K53,"."),'V Identification'!A$3:G$500,6,FALSE),"")</f>
        <v/>
      </c>
      <c r="N53" s="114" t="str">
        <v/>
      </c>
      <c r="O53" s="114" t="str">
        <v/>
      </c>
      <c r="P53" s="114" t="str">
        <v/>
      </c>
      <c r="Q53" s="88" t="str">
        <v/>
      </c>
      <c r="R53" s="88" t="str">
        <f>IFERROR(VLOOKUP(CONCATENATE(Q53,"."),'I Identification'!A$3:H$500,4,FALSE),"")</f>
        <v/>
      </c>
      <c r="S53" s="88" t="str">
        <f>IFERROR(VLOOKUP(CONCATENATE(Q53,"."),'I Identification'!A$3:H$500,5,FALSE),"")</f>
        <v/>
      </c>
      <c r="T53" s="114" t="str">
        <v/>
      </c>
      <c r="U53" s="114" t="str">
        <v/>
      </c>
      <c r="V53" s="88" t="str">
        <v/>
      </c>
      <c r="W53" s="88" t="str">
        <f>IFERROR(VLOOKUP(CONCATENATE(V53,"."),'C Identification'!A$3:I$500,4,FALSE),"")</f>
        <v/>
      </c>
      <c r="X53" s="88" t="str">
        <f>IFERROR(VLOOKUP(CONCATENATE(V53,"."),'C Identification'!A$3:I$500,5,FALSE),"")</f>
        <v/>
      </c>
      <c r="Y53" s="114" t="str">
        <v/>
      </c>
    </row>
    <row r="54" spans="1:25" ht="75.75" customHeight="1" x14ac:dyDescent="0.25">
      <c r="A54" s="114" t="str">
        <v/>
      </c>
      <c r="B54" s="88" t="str">
        <v/>
      </c>
      <c r="C54" s="88" t="str">
        <f>IFERROR(VLOOKUP(CONCATENATE(B54,"."),'TS Identification'!A$3:H$500,2,FALSE),"")</f>
        <v/>
      </c>
      <c r="D54" s="114" t="str">
        <v/>
      </c>
      <c r="E54" s="114" t="str">
        <v/>
      </c>
      <c r="F54" s="114" t="str">
        <v/>
      </c>
      <c r="G54" s="114" t="str">
        <v/>
      </c>
      <c r="H54" s="88" t="str">
        <v/>
      </c>
      <c r="I54" s="88" t="str">
        <f>IFERROR(VLOOKUP(CONCATENATE(H54,"."),'TE Identification'!A$3:H$500,4,FALSE),"")</f>
        <v/>
      </c>
      <c r="J54" s="88" t="str">
        <v/>
      </c>
      <c r="K54" s="88" t="str">
        <v/>
      </c>
      <c r="L54" s="88" t="str">
        <f>IFERROR(VLOOKUP(CONCATENATE(K54,"."),'V Identification'!A$3:G$500,4,FALSE),"")</f>
        <v/>
      </c>
      <c r="M54" s="88" t="str">
        <f>IFERROR(VLOOKUP(CONCATENATE(K54,"."),'V Identification'!A$3:G$500,6,FALSE),"")</f>
        <v/>
      </c>
      <c r="N54" s="114" t="str">
        <v/>
      </c>
      <c r="O54" s="114" t="str">
        <v/>
      </c>
      <c r="P54" s="114" t="str">
        <v/>
      </c>
      <c r="Q54" s="88" t="str">
        <v/>
      </c>
      <c r="R54" s="88" t="str">
        <f>IFERROR(VLOOKUP(CONCATENATE(Q54,"."),'I Identification'!A$3:H$500,4,FALSE),"")</f>
        <v/>
      </c>
      <c r="S54" s="88" t="str">
        <f>IFERROR(VLOOKUP(CONCATENATE(Q54,"."),'I Identification'!A$3:H$500,5,FALSE),"")</f>
        <v/>
      </c>
      <c r="T54" s="114" t="str">
        <v/>
      </c>
      <c r="U54" s="114" t="str">
        <v/>
      </c>
      <c r="V54" s="88" t="str">
        <v/>
      </c>
      <c r="W54" s="88" t="str">
        <f>IFERROR(VLOOKUP(CONCATENATE(V54,"."),'C Identification'!A$3:I$500,4,FALSE),"")</f>
        <v/>
      </c>
      <c r="X54" s="88" t="str">
        <f>IFERROR(VLOOKUP(CONCATENATE(V54,"."),'C Identification'!A$3:I$500,5,FALSE),"")</f>
        <v/>
      </c>
      <c r="Y54" s="114" t="str">
        <v/>
      </c>
    </row>
    <row r="55" spans="1:25" ht="75.75" customHeight="1" x14ac:dyDescent="0.25">
      <c r="A55" s="114" t="str">
        <v/>
      </c>
      <c r="B55" s="88" t="str">
        <v/>
      </c>
      <c r="C55" s="88" t="str">
        <f>IFERROR(VLOOKUP(CONCATENATE(B55,"."),'TS Identification'!A$3:H$500,2,FALSE),"")</f>
        <v/>
      </c>
      <c r="D55" s="114" t="str">
        <v/>
      </c>
      <c r="E55" s="114" t="str">
        <v/>
      </c>
      <c r="F55" s="114" t="str">
        <v/>
      </c>
      <c r="G55" s="114" t="str">
        <v/>
      </c>
      <c r="H55" s="88" t="str">
        <v/>
      </c>
      <c r="I55" s="88" t="str">
        <f>IFERROR(VLOOKUP(CONCATENATE(H55,"."),'TE Identification'!A$3:H$500,4,FALSE),"")</f>
        <v/>
      </c>
      <c r="J55" s="88" t="str">
        <v/>
      </c>
      <c r="K55" s="88" t="str">
        <v/>
      </c>
      <c r="L55" s="88" t="str">
        <f>IFERROR(VLOOKUP(CONCATENATE(K55,"."),'V Identification'!A$3:G$500,4,FALSE),"")</f>
        <v/>
      </c>
      <c r="M55" s="88" t="str">
        <f>IFERROR(VLOOKUP(CONCATENATE(K55,"."),'V Identification'!A$3:G$500,6,FALSE),"")</f>
        <v/>
      </c>
      <c r="N55" s="114" t="str">
        <v/>
      </c>
      <c r="O55" s="114" t="str">
        <v/>
      </c>
      <c r="P55" s="114" t="str">
        <v/>
      </c>
      <c r="Q55" s="88" t="str">
        <v/>
      </c>
      <c r="R55" s="88" t="str">
        <f>IFERROR(VLOOKUP(CONCATENATE(Q55,"."),'I Identification'!A$3:H$500,4,FALSE),"")</f>
        <v/>
      </c>
      <c r="S55" s="88" t="str">
        <f>IFERROR(VLOOKUP(CONCATENATE(Q55,"."),'I Identification'!A$3:H$500,5,FALSE),"")</f>
        <v/>
      </c>
      <c r="T55" s="114" t="str">
        <v/>
      </c>
      <c r="U55" s="114" t="str">
        <v/>
      </c>
      <c r="V55" s="88" t="str">
        <v/>
      </c>
      <c r="W55" s="88" t="str">
        <f>IFERROR(VLOOKUP(CONCATENATE(V55,"."),'C Identification'!A$3:I$500,4,FALSE),"")</f>
        <v/>
      </c>
      <c r="X55" s="88" t="str">
        <f>IFERROR(VLOOKUP(CONCATENATE(V55,"."),'C Identification'!A$3:I$500,5,FALSE),"")</f>
        <v/>
      </c>
      <c r="Y55" s="114" t="str">
        <v/>
      </c>
    </row>
    <row r="56" spans="1:25" ht="75.75" customHeight="1" x14ac:dyDescent="0.25">
      <c r="A56" s="114" t="str">
        <v/>
      </c>
      <c r="B56" s="88" t="str">
        <v/>
      </c>
      <c r="C56" s="88" t="str">
        <f>IFERROR(VLOOKUP(CONCATENATE(B56,"."),'TS Identification'!A$3:H$500,2,FALSE),"")</f>
        <v/>
      </c>
      <c r="D56" s="114" t="str">
        <v/>
      </c>
      <c r="E56" s="114" t="str">
        <v/>
      </c>
      <c r="F56" s="114" t="str">
        <v/>
      </c>
      <c r="G56" s="114" t="str">
        <v/>
      </c>
      <c r="H56" s="88" t="str">
        <v/>
      </c>
      <c r="I56" s="88" t="str">
        <f>IFERROR(VLOOKUP(CONCATENATE(H56,"."),'TE Identification'!A$3:H$500,4,FALSE),"")</f>
        <v/>
      </c>
      <c r="J56" s="88" t="str">
        <v/>
      </c>
      <c r="K56" s="88" t="str">
        <v/>
      </c>
      <c r="L56" s="88" t="str">
        <f>IFERROR(VLOOKUP(CONCATENATE(K56,"."),'V Identification'!A$3:G$500,4,FALSE),"")</f>
        <v/>
      </c>
      <c r="M56" s="88" t="str">
        <f>IFERROR(VLOOKUP(CONCATENATE(K56,"."),'V Identification'!A$3:G$500,6,FALSE),"")</f>
        <v/>
      </c>
      <c r="N56" s="114" t="str">
        <v/>
      </c>
      <c r="O56" s="114" t="str">
        <v/>
      </c>
      <c r="P56" s="114" t="str">
        <v/>
      </c>
      <c r="Q56" s="88" t="str">
        <v/>
      </c>
      <c r="R56" s="88" t="str">
        <f>IFERROR(VLOOKUP(CONCATENATE(Q56,"."),'I Identification'!A$3:H$500,4,FALSE),"")</f>
        <v/>
      </c>
      <c r="S56" s="88" t="str">
        <f>IFERROR(VLOOKUP(CONCATENATE(Q56,"."),'I Identification'!A$3:H$500,5,FALSE),"")</f>
        <v/>
      </c>
      <c r="T56" s="114" t="str">
        <v/>
      </c>
      <c r="U56" s="114" t="str">
        <v/>
      </c>
      <c r="V56" s="88" t="str">
        <v/>
      </c>
      <c r="W56" s="88" t="str">
        <f>IFERROR(VLOOKUP(CONCATENATE(V56,"."),'C Identification'!A$3:I$500,4,FALSE),"")</f>
        <v/>
      </c>
      <c r="X56" s="88" t="str">
        <f>IFERROR(VLOOKUP(CONCATENATE(V56,"."),'C Identification'!A$3:I$500,5,FALSE),"")</f>
        <v/>
      </c>
      <c r="Y56" s="114" t="str">
        <v/>
      </c>
    </row>
    <row r="57" spans="1:25" ht="75.75" customHeight="1" x14ac:dyDescent="0.25">
      <c r="A57" s="114" t="str">
        <v/>
      </c>
      <c r="B57" s="88" t="str">
        <v/>
      </c>
      <c r="C57" s="88" t="str">
        <f>IFERROR(VLOOKUP(CONCATENATE(B57,"."),'TS Identification'!A$3:H$500,2,FALSE),"")</f>
        <v/>
      </c>
      <c r="D57" s="114" t="str">
        <v/>
      </c>
      <c r="E57" s="114" t="str">
        <v/>
      </c>
      <c r="F57" s="114" t="str">
        <v/>
      </c>
      <c r="G57" s="114" t="str">
        <v/>
      </c>
      <c r="H57" s="88" t="str">
        <v/>
      </c>
      <c r="I57" s="88" t="str">
        <f>IFERROR(VLOOKUP(CONCATENATE(H57,"."),'TE Identification'!A$3:H$500,4,FALSE),"")</f>
        <v/>
      </c>
      <c r="J57" s="88" t="str">
        <v/>
      </c>
      <c r="K57" s="88" t="str">
        <v/>
      </c>
      <c r="L57" s="88" t="str">
        <f>IFERROR(VLOOKUP(CONCATENATE(K57,"."),'V Identification'!A$3:G$500,4,FALSE),"")</f>
        <v/>
      </c>
      <c r="M57" s="88" t="str">
        <f>IFERROR(VLOOKUP(CONCATENATE(K57,"."),'V Identification'!A$3:G$500,6,FALSE),"")</f>
        <v/>
      </c>
      <c r="N57" s="114" t="str">
        <v/>
      </c>
      <c r="O57" s="114" t="str">
        <v/>
      </c>
      <c r="P57" s="114" t="str">
        <v/>
      </c>
      <c r="Q57" s="88" t="str">
        <v/>
      </c>
      <c r="R57" s="88" t="str">
        <f>IFERROR(VLOOKUP(CONCATENATE(Q57,"."),'I Identification'!A$3:H$500,4,FALSE),"")</f>
        <v/>
      </c>
      <c r="S57" s="88" t="str">
        <f>IFERROR(VLOOKUP(CONCATENATE(Q57,"."),'I Identification'!A$3:H$500,5,FALSE),"")</f>
        <v/>
      </c>
      <c r="T57" s="114" t="str">
        <v/>
      </c>
      <c r="U57" s="114" t="str">
        <v/>
      </c>
      <c r="V57" s="88" t="str">
        <v/>
      </c>
      <c r="W57" s="88" t="str">
        <f>IFERROR(VLOOKUP(CONCATENATE(V57,"."),'C Identification'!A$3:I$500,4,FALSE),"")</f>
        <v/>
      </c>
      <c r="X57" s="88" t="str">
        <f>IFERROR(VLOOKUP(CONCATENATE(V57,"."),'C Identification'!A$3:I$500,5,FALSE),"")</f>
        <v/>
      </c>
      <c r="Y57" s="114" t="str">
        <v/>
      </c>
    </row>
    <row r="58" spans="1:25" ht="75.75" customHeight="1" x14ac:dyDescent="0.25">
      <c r="A58" s="114" t="str">
        <v/>
      </c>
      <c r="B58" s="88" t="str">
        <v/>
      </c>
      <c r="C58" s="88" t="str">
        <f>IFERROR(VLOOKUP(CONCATENATE(B58,"."),'TS Identification'!A$3:H$500,2,FALSE),"")</f>
        <v/>
      </c>
      <c r="D58" s="114" t="str">
        <v/>
      </c>
      <c r="E58" s="114" t="str">
        <v/>
      </c>
      <c r="F58" s="114" t="str">
        <v/>
      </c>
      <c r="G58" s="114" t="str">
        <v/>
      </c>
      <c r="H58" s="88" t="str">
        <v/>
      </c>
      <c r="I58" s="88" t="str">
        <f>IFERROR(VLOOKUP(CONCATENATE(H58,"."),'TE Identification'!A$3:H$500,4,FALSE),"")</f>
        <v/>
      </c>
      <c r="J58" s="88" t="str">
        <v/>
      </c>
      <c r="K58" s="88" t="str">
        <v/>
      </c>
      <c r="L58" s="88" t="str">
        <f>IFERROR(VLOOKUP(CONCATENATE(K58,"."),'V Identification'!A$3:G$500,4,FALSE),"")</f>
        <v/>
      </c>
      <c r="M58" s="88" t="str">
        <f>IFERROR(VLOOKUP(CONCATENATE(K58,"."),'V Identification'!A$3:G$500,6,FALSE),"")</f>
        <v/>
      </c>
      <c r="N58" s="114" t="str">
        <v/>
      </c>
      <c r="O58" s="114" t="str">
        <v/>
      </c>
      <c r="P58" s="114" t="str">
        <v/>
      </c>
      <c r="Q58" s="88" t="str">
        <v/>
      </c>
      <c r="R58" s="88" t="str">
        <f>IFERROR(VLOOKUP(CONCATENATE(Q58,"."),'I Identification'!A$3:H$500,4,FALSE),"")</f>
        <v/>
      </c>
      <c r="S58" s="88" t="str">
        <f>IFERROR(VLOOKUP(CONCATENATE(Q58,"."),'I Identification'!A$3:H$500,5,FALSE),"")</f>
        <v/>
      </c>
      <c r="T58" s="114" t="str">
        <v/>
      </c>
      <c r="U58" s="114" t="str">
        <v/>
      </c>
      <c r="V58" s="88" t="str">
        <v/>
      </c>
      <c r="W58" s="88" t="str">
        <f>IFERROR(VLOOKUP(CONCATENATE(V58,"."),'C Identification'!A$3:I$500,4,FALSE),"")</f>
        <v/>
      </c>
      <c r="X58" s="88" t="str">
        <f>IFERROR(VLOOKUP(CONCATENATE(V58,"."),'C Identification'!A$3:I$500,5,FALSE),"")</f>
        <v/>
      </c>
      <c r="Y58" s="114" t="str">
        <v/>
      </c>
    </row>
    <row r="59" spans="1:25" ht="75.75" customHeight="1" x14ac:dyDescent="0.25">
      <c r="A59" s="114" t="str">
        <v/>
      </c>
      <c r="B59" s="88" t="str">
        <v/>
      </c>
      <c r="C59" s="88" t="str">
        <f>IFERROR(VLOOKUP(CONCATENATE(B59,"."),'TS Identification'!A$3:H$500,2,FALSE),"")</f>
        <v/>
      </c>
      <c r="D59" s="114" t="str">
        <v/>
      </c>
      <c r="E59" s="114" t="str">
        <v/>
      </c>
      <c r="F59" s="114" t="str">
        <v/>
      </c>
      <c r="G59" s="114" t="str">
        <v/>
      </c>
      <c r="H59" s="88" t="str">
        <v/>
      </c>
      <c r="I59" s="88" t="str">
        <f>IFERROR(VLOOKUP(CONCATENATE(H59,"."),'TE Identification'!A$3:H$500,4,FALSE),"")</f>
        <v/>
      </c>
      <c r="J59" s="88" t="str">
        <v/>
      </c>
      <c r="K59" s="88" t="str">
        <v/>
      </c>
      <c r="L59" s="88" t="str">
        <f>IFERROR(VLOOKUP(CONCATENATE(K59,"."),'V Identification'!A$3:G$500,4,FALSE),"")</f>
        <v/>
      </c>
      <c r="M59" s="88" t="str">
        <f>IFERROR(VLOOKUP(CONCATENATE(K59,"."),'V Identification'!A$3:G$500,6,FALSE),"")</f>
        <v/>
      </c>
      <c r="N59" s="114" t="str">
        <v/>
      </c>
      <c r="O59" s="114" t="str">
        <v/>
      </c>
      <c r="P59" s="114" t="str">
        <v/>
      </c>
      <c r="Q59" s="88" t="str">
        <v/>
      </c>
      <c r="R59" s="88" t="str">
        <f>IFERROR(VLOOKUP(CONCATENATE(Q59,"."),'I Identification'!A$3:H$500,4,FALSE),"")</f>
        <v/>
      </c>
      <c r="S59" s="88" t="str">
        <f>IFERROR(VLOOKUP(CONCATENATE(Q59,"."),'I Identification'!A$3:H$500,5,FALSE),"")</f>
        <v/>
      </c>
      <c r="T59" s="114" t="str">
        <v/>
      </c>
      <c r="U59" s="114" t="str">
        <v/>
      </c>
      <c r="V59" s="88" t="str">
        <v/>
      </c>
      <c r="W59" s="88" t="str">
        <f>IFERROR(VLOOKUP(CONCATENATE(V59,"."),'C Identification'!A$3:I$500,4,FALSE),"")</f>
        <v/>
      </c>
      <c r="X59" s="88" t="str">
        <f>IFERROR(VLOOKUP(CONCATENATE(V59,"."),'C Identification'!A$3:I$500,5,FALSE),"")</f>
        <v/>
      </c>
      <c r="Y59" s="114" t="str">
        <v/>
      </c>
    </row>
    <row r="60" spans="1:25" ht="75.75" customHeight="1" x14ac:dyDescent="0.25">
      <c r="A60" s="114" t="str">
        <v/>
      </c>
      <c r="B60" s="88" t="str">
        <v/>
      </c>
      <c r="C60" s="88" t="str">
        <f>IFERROR(VLOOKUP(CONCATENATE(B60,"."),'TS Identification'!A$3:H$500,2,FALSE),"")</f>
        <v/>
      </c>
      <c r="D60" s="114" t="str">
        <v/>
      </c>
      <c r="E60" s="114" t="str">
        <v/>
      </c>
      <c r="F60" s="114" t="str">
        <v/>
      </c>
      <c r="G60" s="114" t="str">
        <v/>
      </c>
      <c r="H60" s="88" t="str">
        <v/>
      </c>
      <c r="I60" s="88" t="str">
        <f>IFERROR(VLOOKUP(CONCATENATE(H60,"."),'TE Identification'!A$3:H$500,4,FALSE),"")</f>
        <v/>
      </c>
      <c r="J60" s="88" t="str">
        <v/>
      </c>
      <c r="K60" s="88" t="str">
        <v/>
      </c>
      <c r="L60" s="88" t="str">
        <f>IFERROR(VLOOKUP(CONCATENATE(K60,"."),'V Identification'!A$3:G$500,4,FALSE),"")</f>
        <v/>
      </c>
      <c r="M60" s="88" t="str">
        <f>IFERROR(VLOOKUP(CONCATENATE(K60,"."),'V Identification'!A$3:G$500,6,FALSE),"")</f>
        <v/>
      </c>
      <c r="N60" s="114" t="str">
        <v/>
      </c>
      <c r="O60" s="114" t="str">
        <v/>
      </c>
      <c r="P60" s="114" t="str">
        <v/>
      </c>
      <c r="Q60" s="88" t="str">
        <v/>
      </c>
      <c r="R60" s="88" t="str">
        <f>IFERROR(VLOOKUP(CONCATENATE(Q60,"."),'I Identification'!A$3:H$500,4,FALSE),"")</f>
        <v/>
      </c>
      <c r="S60" s="88" t="str">
        <f>IFERROR(VLOOKUP(CONCATENATE(Q60,"."),'I Identification'!A$3:H$500,5,FALSE),"")</f>
        <v/>
      </c>
      <c r="T60" s="114" t="str">
        <v/>
      </c>
      <c r="U60" s="114" t="str">
        <v/>
      </c>
      <c r="V60" s="88" t="str">
        <v/>
      </c>
      <c r="W60" s="88" t="str">
        <f>IFERROR(VLOOKUP(CONCATENATE(V60,"."),'C Identification'!A$3:I$500,4,FALSE),"")</f>
        <v/>
      </c>
      <c r="X60" s="88" t="str">
        <f>IFERROR(VLOOKUP(CONCATENATE(V60,"."),'C Identification'!A$3:I$500,5,FALSE),"")</f>
        <v/>
      </c>
      <c r="Y60" s="114" t="str">
        <v/>
      </c>
    </row>
    <row r="61" spans="1:25" ht="75.75" customHeight="1" x14ac:dyDescent="0.25">
      <c r="A61" s="114" t="str">
        <v/>
      </c>
      <c r="B61" s="88" t="str">
        <v/>
      </c>
      <c r="C61" s="88" t="str">
        <f>IFERROR(VLOOKUP(CONCATENATE(B61,"."),'TS Identification'!A$3:H$500,2,FALSE),"")</f>
        <v/>
      </c>
      <c r="D61" s="114" t="str">
        <v/>
      </c>
      <c r="E61" s="114" t="str">
        <v/>
      </c>
      <c r="F61" s="114" t="str">
        <v/>
      </c>
      <c r="G61" s="114" t="str">
        <v/>
      </c>
      <c r="H61" s="88" t="str">
        <v/>
      </c>
      <c r="I61" s="88" t="str">
        <f>IFERROR(VLOOKUP(CONCATENATE(H61,"."),'TE Identification'!A$3:H$500,4,FALSE),"")</f>
        <v/>
      </c>
      <c r="J61" s="88" t="str">
        <v/>
      </c>
      <c r="K61" s="88" t="str">
        <v/>
      </c>
      <c r="L61" s="88" t="str">
        <f>IFERROR(VLOOKUP(CONCATENATE(K61,"."),'V Identification'!A$3:G$500,4,FALSE),"")</f>
        <v/>
      </c>
      <c r="M61" s="88" t="str">
        <f>IFERROR(VLOOKUP(CONCATENATE(K61,"."),'V Identification'!A$3:G$500,6,FALSE),"")</f>
        <v/>
      </c>
      <c r="N61" s="114" t="str">
        <v/>
      </c>
      <c r="O61" s="114" t="str">
        <v/>
      </c>
      <c r="P61" s="114" t="str">
        <v/>
      </c>
      <c r="Q61" s="88" t="str">
        <v/>
      </c>
      <c r="R61" s="88" t="str">
        <f>IFERROR(VLOOKUP(CONCATENATE(Q61,"."),'I Identification'!A$3:H$500,4,FALSE),"")</f>
        <v/>
      </c>
      <c r="S61" s="88" t="str">
        <f>IFERROR(VLOOKUP(CONCATENATE(Q61,"."),'I Identification'!A$3:H$500,5,FALSE),"")</f>
        <v/>
      </c>
      <c r="T61" s="114" t="str">
        <v/>
      </c>
      <c r="U61" s="114" t="str">
        <v/>
      </c>
      <c r="V61" s="88" t="str">
        <v/>
      </c>
      <c r="W61" s="88" t="str">
        <f>IFERROR(VLOOKUP(CONCATENATE(V61,"."),'C Identification'!A$3:I$500,4,FALSE),"")</f>
        <v/>
      </c>
      <c r="X61" s="88" t="str">
        <f>IFERROR(VLOOKUP(CONCATENATE(V61,"."),'C Identification'!A$3:I$500,5,FALSE),"")</f>
        <v/>
      </c>
      <c r="Y61" s="114" t="str">
        <v/>
      </c>
    </row>
    <row r="62" spans="1:25" ht="75.75" customHeight="1" x14ac:dyDescent="0.25">
      <c r="A62" s="114" t="str">
        <v/>
      </c>
      <c r="B62" s="88" t="str">
        <v/>
      </c>
      <c r="C62" s="88" t="str">
        <f>IFERROR(VLOOKUP(CONCATENATE(B62,"."),'TS Identification'!A$3:H$500,2,FALSE),"")</f>
        <v/>
      </c>
      <c r="D62" s="114" t="str">
        <v/>
      </c>
      <c r="E62" s="114" t="str">
        <v/>
      </c>
      <c r="F62" s="114" t="str">
        <v/>
      </c>
      <c r="G62" s="114" t="str">
        <v/>
      </c>
      <c r="H62" s="88" t="str">
        <v/>
      </c>
      <c r="I62" s="88" t="str">
        <f>IFERROR(VLOOKUP(CONCATENATE(H62,"."),'TE Identification'!A$3:H$500,4,FALSE),"")</f>
        <v/>
      </c>
      <c r="J62" s="88" t="str">
        <v/>
      </c>
      <c r="K62" s="88" t="str">
        <v/>
      </c>
      <c r="L62" s="88" t="str">
        <f>IFERROR(VLOOKUP(CONCATENATE(K62,"."),'V Identification'!A$3:G$500,4,FALSE),"")</f>
        <v/>
      </c>
      <c r="M62" s="88" t="str">
        <f>IFERROR(VLOOKUP(CONCATENATE(K62,"."),'V Identification'!A$3:G$500,6,FALSE),"")</f>
        <v/>
      </c>
      <c r="N62" s="114" t="str">
        <v/>
      </c>
      <c r="O62" s="114" t="str">
        <v/>
      </c>
      <c r="P62" s="114" t="str">
        <v/>
      </c>
      <c r="Q62" s="88" t="str">
        <v/>
      </c>
      <c r="R62" s="88" t="str">
        <f>IFERROR(VLOOKUP(CONCATENATE(Q62,"."),'I Identification'!A$3:H$500,4,FALSE),"")</f>
        <v/>
      </c>
      <c r="S62" s="88" t="str">
        <f>IFERROR(VLOOKUP(CONCATENATE(Q62,"."),'I Identification'!A$3:H$500,5,FALSE),"")</f>
        <v/>
      </c>
      <c r="T62" s="114" t="str">
        <v/>
      </c>
      <c r="U62" s="114" t="str">
        <v/>
      </c>
      <c r="V62" s="88" t="str">
        <v/>
      </c>
      <c r="W62" s="88" t="str">
        <f>IFERROR(VLOOKUP(CONCATENATE(V62,"."),'C Identification'!A$3:I$500,4,FALSE),"")</f>
        <v/>
      </c>
      <c r="X62" s="88" t="str">
        <f>IFERROR(VLOOKUP(CONCATENATE(V62,"."),'C Identification'!A$3:I$500,5,FALSE),"")</f>
        <v/>
      </c>
      <c r="Y62" s="114" t="str">
        <v/>
      </c>
    </row>
    <row r="63" spans="1:25" ht="75.75" customHeight="1" x14ac:dyDescent="0.25">
      <c r="A63" s="114" t="str">
        <v/>
      </c>
      <c r="B63" s="88" t="str">
        <v/>
      </c>
      <c r="C63" s="88" t="str">
        <f>IFERROR(VLOOKUP(CONCATENATE(B63,"."),'TS Identification'!A$3:H$500,2,FALSE),"")</f>
        <v/>
      </c>
      <c r="D63" s="114" t="str">
        <v/>
      </c>
      <c r="E63" s="114" t="str">
        <v/>
      </c>
      <c r="F63" s="114" t="str">
        <v/>
      </c>
      <c r="G63" s="114" t="str">
        <v/>
      </c>
      <c r="H63" s="88" t="str">
        <v/>
      </c>
      <c r="I63" s="88" t="str">
        <f>IFERROR(VLOOKUP(CONCATENATE(H63,"."),'TE Identification'!A$3:H$500,4,FALSE),"")</f>
        <v/>
      </c>
      <c r="J63" s="88" t="str">
        <v/>
      </c>
      <c r="K63" s="88" t="str">
        <v/>
      </c>
      <c r="L63" s="88" t="str">
        <f>IFERROR(VLOOKUP(CONCATENATE(K63,"."),'V Identification'!A$3:G$500,4,FALSE),"")</f>
        <v/>
      </c>
      <c r="M63" s="88" t="str">
        <f>IFERROR(VLOOKUP(CONCATENATE(K63,"."),'V Identification'!A$3:G$500,6,FALSE),"")</f>
        <v/>
      </c>
      <c r="N63" s="114" t="str">
        <v/>
      </c>
      <c r="O63" s="114" t="str">
        <v/>
      </c>
      <c r="P63" s="114" t="str">
        <v/>
      </c>
      <c r="Q63" s="88" t="str">
        <v/>
      </c>
      <c r="R63" s="88" t="str">
        <f>IFERROR(VLOOKUP(CONCATENATE(Q63,"."),'I Identification'!A$3:H$500,4,FALSE),"")</f>
        <v/>
      </c>
      <c r="S63" s="88" t="str">
        <f>IFERROR(VLOOKUP(CONCATENATE(Q63,"."),'I Identification'!A$3:H$500,5,FALSE),"")</f>
        <v/>
      </c>
      <c r="T63" s="114" t="str">
        <v/>
      </c>
      <c r="U63" s="114" t="str">
        <v/>
      </c>
      <c r="V63" s="88" t="str">
        <v/>
      </c>
      <c r="W63" s="88" t="str">
        <f>IFERROR(VLOOKUP(CONCATENATE(V63,"."),'C Identification'!A$3:I$500,4,FALSE),"")</f>
        <v/>
      </c>
      <c r="X63" s="88" t="str">
        <f>IFERROR(VLOOKUP(CONCATENATE(V63,"."),'C Identification'!A$3:I$500,5,FALSE),"")</f>
        <v/>
      </c>
      <c r="Y63" s="114" t="str">
        <v/>
      </c>
    </row>
    <row r="64" spans="1:25" ht="75.75" customHeight="1" x14ac:dyDescent="0.25">
      <c r="A64" s="114" t="str">
        <v/>
      </c>
      <c r="B64" s="88" t="str">
        <v/>
      </c>
      <c r="C64" s="88" t="str">
        <f>IFERROR(VLOOKUP(CONCATENATE(B64,"."),'TS Identification'!A$3:H$500,2,FALSE),"")</f>
        <v/>
      </c>
      <c r="D64" s="114" t="str">
        <v/>
      </c>
      <c r="E64" s="114" t="str">
        <v/>
      </c>
      <c r="F64" s="114" t="str">
        <v/>
      </c>
      <c r="G64" s="114" t="str">
        <v/>
      </c>
      <c r="H64" s="88" t="str">
        <v/>
      </c>
      <c r="I64" s="88" t="str">
        <f>IFERROR(VLOOKUP(CONCATENATE(H64,"."),'TE Identification'!A$3:H$500,4,FALSE),"")</f>
        <v/>
      </c>
      <c r="J64" s="88" t="str">
        <v/>
      </c>
      <c r="K64" s="88" t="str">
        <v/>
      </c>
      <c r="L64" s="88" t="str">
        <f>IFERROR(VLOOKUP(CONCATENATE(K64,"."),'V Identification'!A$3:G$500,4,FALSE),"")</f>
        <v/>
      </c>
      <c r="M64" s="88" t="str">
        <f>IFERROR(VLOOKUP(CONCATENATE(K64,"."),'V Identification'!A$3:G$500,6,FALSE),"")</f>
        <v/>
      </c>
      <c r="N64" s="114" t="str">
        <v/>
      </c>
      <c r="O64" s="114" t="str">
        <v/>
      </c>
      <c r="P64" s="114" t="str">
        <v/>
      </c>
      <c r="Q64" s="88" t="str">
        <v/>
      </c>
      <c r="R64" s="88" t="str">
        <f>IFERROR(VLOOKUP(CONCATENATE(Q64,"."),'I Identification'!A$3:H$500,4,FALSE),"")</f>
        <v/>
      </c>
      <c r="S64" s="88" t="str">
        <f>IFERROR(VLOOKUP(CONCATENATE(Q64,"."),'I Identification'!A$3:H$500,5,FALSE),"")</f>
        <v/>
      </c>
      <c r="T64" s="114" t="str">
        <v/>
      </c>
      <c r="U64" s="114" t="str">
        <v/>
      </c>
      <c r="V64" s="88" t="str">
        <v/>
      </c>
      <c r="W64" s="88" t="str">
        <f>IFERROR(VLOOKUP(CONCATENATE(V64,"."),'C Identification'!A$3:I$500,4,FALSE),"")</f>
        <v/>
      </c>
      <c r="X64" s="88" t="str">
        <f>IFERROR(VLOOKUP(CONCATENATE(V64,"."),'C Identification'!A$3:I$500,5,FALSE),"")</f>
        <v/>
      </c>
      <c r="Y64" s="114" t="str">
        <v/>
      </c>
    </row>
    <row r="65" spans="1:25" ht="75.75" customHeight="1" x14ac:dyDescent="0.25">
      <c r="A65" s="114" t="str">
        <v/>
      </c>
      <c r="B65" s="88" t="str">
        <v/>
      </c>
      <c r="C65" s="88" t="str">
        <f>IFERROR(VLOOKUP(CONCATENATE(B65,"."),'TS Identification'!A$3:H$500,2,FALSE),"")</f>
        <v/>
      </c>
      <c r="D65" s="114" t="str">
        <v/>
      </c>
      <c r="E65" s="114" t="str">
        <v/>
      </c>
      <c r="F65" s="114" t="str">
        <v/>
      </c>
      <c r="G65" s="114" t="str">
        <v/>
      </c>
      <c r="H65" s="88" t="str">
        <v/>
      </c>
      <c r="I65" s="88" t="str">
        <f>IFERROR(VLOOKUP(CONCATENATE(H65,"."),'TE Identification'!A$3:H$500,4,FALSE),"")</f>
        <v/>
      </c>
      <c r="J65" s="88" t="str">
        <v/>
      </c>
      <c r="K65" s="88" t="str">
        <v/>
      </c>
      <c r="L65" s="88" t="str">
        <f>IFERROR(VLOOKUP(CONCATENATE(K65,"."),'V Identification'!A$3:G$500,4,FALSE),"")</f>
        <v/>
      </c>
      <c r="M65" s="88" t="str">
        <f>IFERROR(VLOOKUP(CONCATENATE(K65,"."),'V Identification'!A$3:G$500,6,FALSE),"")</f>
        <v/>
      </c>
      <c r="N65" s="114" t="str">
        <v/>
      </c>
      <c r="O65" s="114" t="str">
        <v/>
      </c>
      <c r="P65" s="114" t="str">
        <v/>
      </c>
      <c r="Q65" s="88" t="str">
        <v/>
      </c>
      <c r="R65" s="88" t="str">
        <f>IFERROR(VLOOKUP(CONCATENATE(Q65,"."),'I Identification'!A$3:H$500,4,FALSE),"")</f>
        <v/>
      </c>
      <c r="S65" s="88" t="str">
        <f>IFERROR(VLOOKUP(CONCATENATE(Q65,"."),'I Identification'!A$3:H$500,5,FALSE),"")</f>
        <v/>
      </c>
      <c r="T65" s="114" t="str">
        <v/>
      </c>
      <c r="U65" s="114" t="str">
        <v/>
      </c>
      <c r="V65" s="88" t="str">
        <v/>
      </c>
      <c r="W65" s="88" t="str">
        <f>IFERROR(VLOOKUP(CONCATENATE(V65,"."),'C Identification'!A$3:I$500,4,FALSE),"")</f>
        <v/>
      </c>
      <c r="X65" s="88" t="str">
        <f>IFERROR(VLOOKUP(CONCATENATE(V65,"."),'C Identification'!A$3:I$500,5,FALSE),"")</f>
        <v/>
      </c>
      <c r="Y65" s="114" t="str">
        <v/>
      </c>
    </row>
    <row r="66" spans="1:25" ht="75.75" customHeight="1" x14ac:dyDescent="0.25">
      <c r="A66" s="114" t="str">
        <v/>
      </c>
      <c r="B66" s="88" t="str">
        <v/>
      </c>
      <c r="C66" s="88" t="str">
        <f>IFERROR(VLOOKUP(CONCATENATE(B66,"."),'TS Identification'!A$3:H$500,2,FALSE),"")</f>
        <v/>
      </c>
      <c r="D66" s="114" t="str">
        <v/>
      </c>
      <c r="E66" s="114" t="str">
        <v/>
      </c>
      <c r="F66" s="114" t="str">
        <v/>
      </c>
      <c r="G66" s="114" t="str">
        <v/>
      </c>
      <c r="H66" s="88" t="str">
        <v/>
      </c>
      <c r="I66" s="88" t="str">
        <f>IFERROR(VLOOKUP(CONCATENATE(H66,"."),'TE Identification'!A$3:H$500,4,FALSE),"")</f>
        <v/>
      </c>
      <c r="J66" s="88" t="str">
        <v/>
      </c>
      <c r="K66" s="88" t="str">
        <v/>
      </c>
      <c r="L66" s="88" t="str">
        <f>IFERROR(VLOOKUP(CONCATENATE(K66,"."),'V Identification'!A$3:G$500,4,FALSE),"")</f>
        <v/>
      </c>
      <c r="M66" s="88" t="str">
        <f>IFERROR(VLOOKUP(CONCATENATE(K66,"."),'V Identification'!A$3:G$500,6,FALSE),"")</f>
        <v/>
      </c>
      <c r="N66" s="114" t="str">
        <v/>
      </c>
      <c r="O66" s="114" t="str">
        <v/>
      </c>
      <c r="P66" s="114" t="str">
        <v/>
      </c>
      <c r="Q66" s="88" t="str">
        <v/>
      </c>
      <c r="R66" s="88" t="str">
        <f>IFERROR(VLOOKUP(CONCATENATE(Q66,"."),'I Identification'!A$3:H$500,4,FALSE),"")</f>
        <v/>
      </c>
      <c r="S66" s="88" t="str">
        <f>IFERROR(VLOOKUP(CONCATENATE(Q66,"."),'I Identification'!A$3:H$500,5,FALSE),"")</f>
        <v/>
      </c>
      <c r="T66" s="114" t="str">
        <v/>
      </c>
      <c r="U66" s="114" t="str">
        <v/>
      </c>
      <c r="V66" s="88" t="str">
        <v/>
      </c>
      <c r="W66" s="88" t="str">
        <f>IFERROR(VLOOKUP(CONCATENATE(V66,"."),'C Identification'!A$3:I$500,4,FALSE),"")</f>
        <v/>
      </c>
      <c r="X66" s="88" t="str">
        <f>IFERROR(VLOOKUP(CONCATENATE(V66,"."),'C Identification'!A$3:I$500,5,FALSE),"")</f>
        <v/>
      </c>
      <c r="Y66" s="114" t="str">
        <v/>
      </c>
    </row>
    <row r="67" spans="1:25" ht="75.75" customHeight="1" x14ac:dyDescent="0.25">
      <c r="A67" s="114" t="str">
        <v/>
      </c>
      <c r="B67" s="88" t="str">
        <v/>
      </c>
      <c r="C67" s="88" t="str">
        <f>IFERROR(VLOOKUP(CONCATENATE(B67,"."),'TS Identification'!A$3:H$500,2,FALSE),"")</f>
        <v/>
      </c>
      <c r="D67" s="114" t="str">
        <v/>
      </c>
      <c r="E67" s="114" t="str">
        <v/>
      </c>
      <c r="F67" s="114" t="str">
        <v/>
      </c>
      <c r="G67" s="114" t="str">
        <v/>
      </c>
      <c r="H67" s="88" t="str">
        <v/>
      </c>
      <c r="I67" s="88" t="str">
        <f>IFERROR(VLOOKUP(CONCATENATE(H67,"."),'TE Identification'!A$3:H$500,4,FALSE),"")</f>
        <v/>
      </c>
      <c r="J67" s="88" t="str">
        <v/>
      </c>
      <c r="K67" s="88" t="str">
        <v/>
      </c>
      <c r="L67" s="88" t="str">
        <f>IFERROR(VLOOKUP(CONCATENATE(K67,"."),'V Identification'!A$3:G$500,4,FALSE),"")</f>
        <v/>
      </c>
      <c r="M67" s="88" t="str">
        <f>IFERROR(VLOOKUP(CONCATENATE(K67,"."),'V Identification'!A$3:G$500,6,FALSE),"")</f>
        <v/>
      </c>
      <c r="N67" s="114" t="str">
        <v/>
      </c>
      <c r="O67" s="114" t="str">
        <v/>
      </c>
      <c r="P67" s="114" t="str">
        <v/>
      </c>
      <c r="Q67" s="88" t="str">
        <v/>
      </c>
      <c r="R67" s="88" t="str">
        <f>IFERROR(VLOOKUP(CONCATENATE(Q67,"."),'I Identification'!A$3:H$500,4,FALSE),"")</f>
        <v/>
      </c>
      <c r="S67" s="88" t="str">
        <f>IFERROR(VLOOKUP(CONCATENATE(Q67,"."),'I Identification'!A$3:H$500,5,FALSE),"")</f>
        <v/>
      </c>
      <c r="T67" s="114" t="str">
        <v/>
      </c>
      <c r="U67" s="114" t="str">
        <v/>
      </c>
      <c r="V67" s="88" t="str">
        <v/>
      </c>
      <c r="W67" s="88" t="str">
        <f>IFERROR(VLOOKUP(CONCATENATE(V67,"."),'C Identification'!A$3:I$500,4,FALSE),"")</f>
        <v/>
      </c>
      <c r="X67" s="88" t="str">
        <f>IFERROR(VLOOKUP(CONCATENATE(V67,"."),'C Identification'!A$3:I$500,5,FALSE),"")</f>
        <v/>
      </c>
      <c r="Y67" s="114" t="str">
        <v/>
      </c>
    </row>
    <row r="68" spans="1:25" ht="75.75" customHeight="1" x14ac:dyDescent="0.25">
      <c r="A68" s="114" t="str">
        <v/>
      </c>
      <c r="B68" s="88" t="str">
        <v/>
      </c>
      <c r="C68" s="88" t="str">
        <f>IFERROR(VLOOKUP(CONCATENATE(B68,"."),'TS Identification'!A$3:H$500,2,FALSE),"")</f>
        <v/>
      </c>
      <c r="D68" s="114" t="str">
        <v/>
      </c>
      <c r="E68" s="114" t="str">
        <v/>
      </c>
      <c r="F68" s="114" t="str">
        <v/>
      </c>
      <c r="G68" s="114" t="str">
        <v/>
      </c>
      <c r="H68" s="88" t="str">
        <v/>
      </c>
      <c r="I68" s="88" t="str">
        <f>IFERROR(VLOOKUP(CONCATENATE(H68,"."),'TE Identification'!A$3:H$500,4,FALSE),"")</f>
        <v/>
      </c>
      <c r="J68" s="88" t="str">
        <v/>
      </c>
      <c r="K68" s="88" t="str">
        <v/>
      </c>
      <c r="L68" s="88" t="str">
        <f>IFERROR(VLOOKUP(CONCATENATE(K68,"."),'V Identification'!A$3:G$500,4,FALSE),"")</f>
        <v/>
      </c>
      <c r="M68" s="88" t="str">
        <f>IFERROR(VLOOKUP(CONCATENATE(K68,"."),'V Identification'!A$3:G$500,6,FALSE),"")</f>
        <v/>
      </c>
      <c r="N68" s="114" t="str">
        <v/>
      </c>
      <c r="O68" s="114" t="str">
        <v/>
      </c>
      <c r="P68" s="114" t="str">
        <v/>
      </c>
      <c r="Q68" s="88" t="str">
        <v/>
      </c>
      <c r="R68" s="88" t="str">
        <f>IFERROR(VLOOKUP(CONCATENATE(Q68,"."),'I Identification'!A$3:H$500,4,FALSE),"")</f>
        <v/>
      </c>
      <c r="S68" s="88" t="str">
        <f>IFERROR(VLOOKUP(CONCATENATE(Q68,"."),'I Identification'!A$3:H$500,5,FALSE),"")</f>
        <v/>
      </c>
      <c r="T68" s="114" t="str">
        <v/>
      </c>
      <c r="U68" s="114" t="str">
        <v/>
      </c>
      <c r="V68" s="88" t="str">
        <v/>
      </c>
      <c r="W68" s="88" t="str">
        <f>IFERROR(VLOOKUP(CONCATENATE(V68,"."),'C Identification'!A$3:I$500,4,FALSE),"")</f>
        <v/>
      </c>
      <c r="X68" s="88" t="str">
        <f>IFERROR(VLOOKUP(CONCATENATE(V68,"."),'C Identification'!A$3:I$500,5,FALSE),"")</f>
        <v/>
      </c>
      <c r="Y68" s="114" t="str">
        <v/>
      </c>
    </row>
    <row r="69" spans="1:25" ht="75.75" customHeight="1" x14ac:dyDescent="0.25">
      <c r="A69" s="114" t="str">
        <v/>
      </c>
      <c r="B69" s="88" t="str">
        <v/>
      </c>
      <c r="C69" s="88" t="str">
        <f>IFERROR(VLOOKUP(CONCATENATE(B69,"."),'TS Identification'!A$3:H$500,2,FALSE),"")</f>
        <v/>
      </c>
      <c r="D69" s="114" t="str">
        <v/>
      </c>
      <c r="E69" s="114" t="str">
        <v/>
      </c>
      <c r="F69" s="114" t="str">
        <v/>
      </c>
      <c r="G69" s="114" t="str">
        <v/>
      </c>
      <c r="H69" s="88" t="str">
        <v/>
      </c>
      <c r="I69" s="88" t="str">
        <f>IFERROR(VLOOKUP(CONCATENATE(H69,"."),'TE Identification'!A$3:H$500,4,FALSE),"")</f>
        <v/>
      </c>
      <c r="J69" s="88" t="str">
        <v/>
      </c>
      <c r="K69" s="88" t="str">
        <v/>
      </c>
      <c r="L69" s="88" t="str">
        <f>IFERROR(VLOOKUP(CONCATENATE(K69,"."),'V Identification'!A$3:G$500,4,FALSE),"")</f>
        <v/>
      </c>
      <c r="M69" s="88" t="str">
        <f>IFERROR(VLOOKUP(CONCATENATE(K69,"."),'V Identification'!A$3:G$500,6,FALSE),"")</f>
        <v/>
      </c>
      <c r="N69" s="114" t="str">
        <v/>
      </c>
      <c r="O69" s="114" t="str">
        <v/>
      </c>
      <c r="P69" s="114" t="str">
        <v/>
      </c>
      <c r="Q69" s="88" t="str">
        <v/>
      </c>
      <c r="R69" s="88" t="str">
        <f>IFERROR(VLOOKUP(CONCATENATE(Q69,"."),'I Identification'!A$3:H$500,4,FALSE),"")</f>
        <v/>
      </c>
      <c r="S69" s="88" t="str">
        <f>IFERROR(VLOOKUP(CONCATENATE(Q69,"."),'I Identification'!A$3:H$500,5,FALSE),"")</f>
        <v/>
      </c>
      <c r="T69" s="114" t="str">
        <v/>
      </c>
      <c r="U69" s="114" t="str">
        <v/>
      </c>
      <c r="V69" s="88" t="str">
        <v/>
      </c>
      <c r="W69" s="88" t="str">
        <f>IFERROR(VLOOKUP(CONCATENATE(V69,"."),'C Identification'!A$3:I$500,4,FALSE),"")</f>
        <v/>
      </c>
      <c r="X69" s="88" t="str">
        <f>IFERROR(VLOOKUP(CONCATENATE(V69,"."),'C Identification'!A$3:I$500,5,FALSE),"")</f>
        <v/>
      </c>
      <c r="Y69" s="114" t="str">
        <v/>
      </c>
    </row>
    <row r="70" spans="1:25" ht="75.75" customHeight="1" x14ac:dyDescent="0.25">
      <c r="A70" s="114" t="str">
        <v/>
      </c>
      <c r="B70" s="88" t="str">
        <v/>
      </c>
      <c r="C70" s="88" t="str">
        <f>IFERROR(VLOOKUP(CONCATENATE(B70,"."),'TS Identification'!A$3:H$500,2,FALSE),"")</f>
        <v/>
      </c>
      <c r="D70" s="114" t="str">
        <v/>
      </c>
      <c r="E70" s="114" t="str">
        <v/>
      </c>
      <c r="F70" s="114" t="str">
        <v/>
      </c>
      <c r="G70" s="114" t="str">
        <v/>
      </c>
      <c r="H70" s="88" t="str">
        <v/>
      </c>
      <c r="I70" s="88" t="str">
        <f>IFERROR(VLOOKUP(CONCATENATE(H70,"."),'TE Identification'!A$3:H$500,4,FALSE),"")</f>
        <v/>
      </c>
      <c r="J70" s="88" t="str">
        <v/>
      </c>
      <c r="K70" s="88" t="str">
        <v/>
      </c>
      <c r="L70" s="88" t="str">
        <f>IFERROR(VLOOKUP(CONCATENATE(K70,"."),'V Identification'!A$3:G$500,4,FALSE),"")</f>
        <v/>
      </c>
      <c r="M70" s="88" t="str">
        <f>IFERROR(VLOOKUP(CONCATENATE(K70,"."),'V Identification'!A$3:G$500,6,FALSE),"")</f>
        <v/>
      </c>
      <c r="N70" s="114" t="str">
        <v/>
      </c>
      <c r="O70" s="114" t="str">
        <v/>
      </c>
      <c r="P70" s="114" t="str">
        <v/>
      </c>
      <c r="Q70" s="88" t="str">
        <v/>
      </c>
      <c r="R70" s="88" t="str">
        <f>IFERROR(VLOOKUP(CONCATENATE(Q70,"."),'I Identification'!A$3:H$500,4,FALSE),"")</f>
        <v/>
      </c>
      <c r="S70" s="88" t="str">
        <f>IFERROR(VLOOKUP(CONCATENATE(Q70,"."),'I Identification'!A$3:H$500,5,FALSE),"")</f>
        <v/>
      </c>
      <c r="T70" s="114" t="str">
        <v/>
      </c>
      <c r="U70" s="114" t="str">
        <v/>
      </c>
      <c r="V70" s="88" t="str">
        <v/>
      </c>
      <c r="W70" s="88" t="str">
        <f>IFERROR(VLOOKUP(CONCATENATE(V70,"."),'C Identification'!A$3:I$500,4,FALSE),"")</f>
        <v/>
      </c>
      <c r="X70" s="88" t="str">
        <f>IFERROR(VLOOKUP(CONCATENATE(V70,"."),'C Identification'!A$3:I$500,5,FALSE),"")</f>
        <v/>
      </c>
      <c r="Y70" s="114" t="str">
        <v/>
      </c>
    </row>
    <row r="71" spans="1:25" ht="75.75" customHeight="1" x14ac:dyDescent="0.25">
      <c r="A71" s="114" t="str">
        <v/>
      </c>
      <c r="B71" s="88" t="str">
        <v/>
      </c>
      <c r="C71" s="88" t="str">
        <f>IFERROR(VLOOKUP(CONCATENATE(B71,"."),'TS Identification'!A$3:H$500,2,FALSE),"")</f>
        <v/>
      </c>
      <c r="D71" s="114" t="str">
        <v/>
      </c>
      <c r="E71" s="114" t="str">
        <v/>
      </c>
      <c r="F71" s="114" t="str">
        <v/>
      </c>
      <c r="G71" s="114" t="str">
        <v/>
      </c>
      <c r="H71" s="88" t="str">
        <v/>
      </c>
      <c r="I71" s="88" t="str">
        <f>IFERROR(VLOOKUP(CONCATENATE(H71,"."),'TE Identification'!A$3:H$500,4,FALSE),"")</f>
        <v/>
      </c>
      <c r="J71" s="88" t="str">
        <v/>
      </c>
      <c r="K71" s="88" t="str">
        <v/>
      </c>
      <c r="L71" s="88" t="str">
        <f>IFERROR(VLOOKUP(CONCATENATE(K71,"."),'V Identification'!A$3:G$500,4,FALSE),"")</f>
        <v/>
      </c>
      <c r="M71" s="88" t="str">
        <f>IFERROR(VLOOKUP(CONCATENATE(K71,"."),'V Identification'!A$3:G$500,6,FALSE),"")</f>
        <v/>
      </c>
      <c r="N71" s="114" t="str">
        <v/>
      </c>
      <c r="O71" s="114" t="str">
        <v/>
      </c>
      <c r="P71" s="114" t="str">
        <v/>
      </c>
      <c r="Q71" s="88" t="str">
        <v/>
      </c>
      <c r="R71" s="88" t="str">
        <f>IFERROR(VLOOKUP(CONCATENATE(Q71,"."),'I Identification'!A$3:H$500,4,FALSE),"")</f>
        <v/>
      </c>
      <c r="S71" s="88" t="str">
        <f>IFERROR(VLOOKUP(CONCATENATE(Q71,"."),'I Identification'!A$3:H$500,5,FALSE),"")</f>
        <v/>
      </c>
      <c r="T71" s="114" t="str">
        <v/>
      </c>
      <c r="U71" s="114" t="str">
        <v/>
      </c>
      <c r="V71" s="88" t="str">
        <v/>
      </c>
      <c r="W71" s="88" t="str">
        <f>IFERROR(VLOOKUP(CONCATENATE(V71,"."),'C Identification'!A$3:I$500,4,FALSE),"")</f>
        <v/>
      </c>
      <c r="X71" s="88" t="str">
        <f>IFERROR(VLOOKUP(CONCATENATE(V71,"."),'C Identification'!A$3:I$500,5,FALSE),"")</f>
        <v/>
      </c>
      <c r="Y71" s="114" t="str">
        <v/>
      </c>
    </row>
    <row r="72" spans="1:25" ht="75.75" customHeight="1" x14ac:dyDescent="0.25">
      <c r="A72" s="114" t="str">
        <v/>
      </c>
      <c r="B72" s="88" t="str">
        <v/>
      </c>
      <c r="C72" s="88" t="str">
        <f>IFERROR(VLOOKUP(CONCATENATE(B72,"."),'TS Identification'!A$3:H$500,2,FALSE),"")</f>
        <v/>
      </c>
      <c r="D72" s="114" t="str">
        <v/>
      </c>
      <c r="E72" s="114" t="str">
        <v/>
      </c>
      <c r="F72" s="114" t="str">
        <v/>
      </c>
      <c r="G72" s="114" t="str">
        <v/>
      </c>
      <c r="H72" s="88" t="str">
        <v/>
      </c>
      <c r="I72" s="88" t="str">
        <f>IFERROR(VLOOKUP(CONCATENATE(H72,"."),'TE Identification'!A$3:H$500,4,FALSE),"")</f>
        <v/>
      </c>
      <c r="J72" s="88" t="str">
        <v/>
      </c>
      <c r="K72" s="88" t="str">
        <v/>
      </c>
      <c r="L72" s="88" t="str">
        <f>IFERROR(VLOOKUP(CONCATENATE(K72,"."),'V Identification'!A$3:G$500,4,FALSE),"")</f>
        <v/>
      </c>
      <c r="M72" s="88" t="str">
        <f>IFERROR(VLOOKUP(CONCATENATE(K72,"."),'V Identification'!A$3:G$500,6,FALSE),"")</f>
        <v/>
      </c>
      <c r="N72" s="114" t="str">
        <v/>
      </c>
      <c r="O72" s="114" t="str">
        <v/>
      </c>
      <c r="P72" s="114" t="str">
        <v/>
      </c>
      <c r="Q72" s="88" t="str">
        <v/>
      </c>
      <c r="R72" s="88" t="str">
        <f>IFERROR(VLOOKUP(CONCATENATE(Q72,"."),'I Identification'!A$3:H$500,4,FALSE),"")</f>
        <v/>
      </c>
      <c r="S72" s="88" t="str">
        <f>IFERROR(VLOOKUP(CONCATENATE(Q72,"."),'I Identification'!A$3:H$500,5,FALSE),"")</f>
        <v/>
      </c>
      <c r="T72" s="114" t="str">
        <v/>
      </c>
      <c r="U72" s="114" t="str">
        <v/>
      </c>
      <c r="V72" s="88" t="str">
        <v/>
      </c>
      <c r="W72" s="88" t="str">
        <f>IFERROR(VLOOKUP(CONCATENATE(V72,"."),'C Identification'!A$3:I$500,4,FALSE),"")</f>
        <v/>
      </c>
      <c r="X72" s="88" t="str">
        <f>IFERROR(VLOOKUP(CONCATENATE(V72,"."),'C Identification'!A$3:I$500,5,FALSE),"")</f>
        <v/>
      </c>
      <c r="Y72" s="114" t="str">
        <v/>
      </c>
    </row>
    <row r="73" spans="1:25" ht="75.75" customHeight="1" x14ac:dyDescent="0.25">
      <c r="A73" s="114" t="str">
        <v/>
      </c>
      <c r="B73" s="88" t="str">
        <v/>
      </c>
      <c r="C73" s="88" t="str">
        <f>IFERROR(VLOOKUP(CONCATENATE(B73,"."),'TS Identification'!A$3:H$500,2,FALSE),"")</f>
        <v/>
      </c>
      <c r="D73" s="114" t="str">
        <v/>
      </c>
      <c r="E73" s="114" t="str">
        <v/>
      </c>
      <c r="F73" s="114" t="str">
        <v/>
      </c>
      <c r="G73" s="114" t="str">
        <v/>
      </c>
      <c r="H73" s="88" t="str">
        <v/>
      </c>
      <c r="I73" s="88" t="str">
        <f>IFERROR(VLOOKUP(CONCATENATE(H73,"."),'TE Identification'!A$3:H$500,4,FALSE),"")</f>
        <v/>
      </c>
      <c r="J73" s="88" t="str">
        <v/>
      </c>
      <c r="K73" s="88" t="str">
        <v/>
      </c>
      <c r="L73" s="88" t="str">
        <f>IFERROR(VLOOKUP(CONCATENATE(K73,"."),'V Identification'!A$3:G$500,4,FALSE),"")</f>
        <v/>
      </c>
      <c r="M73" s="88" t="str">
        <f>IFERROR(VLOOKUP(CONCATENATE(K73,"."),'V Identification'!A$3:G$500,6,FALSE),"")</f>
        <v/>
      </c>
      <c r="N73" s="114" t="str">
        <v/>
      </c>
      <c r="O73" s="114" t="str">
        <v/>
      </c>
      <c r="P73" s="114" t="str">
        <v/>
      </c>
      <c r="Q73" s="88" t="str">
        <v/>
      </c>
      <c r="R73" s="88" t="str">
        <f>IFERROR(VLOOKUP(CONCATENATE(Q73,"."),'I Identification'!A$3:H$500,4,FALSE),"")</f>
        <v/>
      </c>
      <c r="S73" s="88" t="str">
        <f>IFERROR(VLOOKUP(CONCATENATE(Q73,"."),'I Identification'!A$3:H$500,5,FALSE),"")</f>
        <v/>
      </c>
      <c r="T73" s="114" t="str">
        <v/>
      </c>
      <c r="U73" s="114" t="str">
        <v/>
      </c>
      <c r="V73" s="88" t="str">
        <v/>
      </c>
      <c r="W73" s="88" t="str">
        <f>IFERROR(VLOOKUP(CONCATENATE(V73,"."),'C Identification'!A$3:I$500,4,FALSE),"")</f>
        <v/>
      </c>
      <c r="X73" s="88" t="str">
        <f>IFERROR(VLOOKUP(CONCATENATE(V73,"."),'C Identification'!A$3:I$500,5,FALSE),"")</f>
        <v/>
      </c>
      <c r="Y73" s="114" t="str">
        <v/>
      </c>
    </row>
    <row r="74" spans="1:25" ht="75.75" customHeight="1" x14ac:dyDescent="0.25">
      <c r="A74" s="114" t="str">
        <v/>
      </c>
      <c r="B74" s="88" t="str">
        <v/>
      </c>
      <c r="C74" s="88" t="str">
        <f>IFERROR(VLOOKUP(CONCATENATE(B74,"."),'TS Identification'!A$3:H$500,2,FALSE),"")</f>
        <v/>
      </c>
      <c r="D74" s="114" t="str">
        <v/>
      </c>
      <c r="E74" s="114" t="str">
        <v/>
      </c>
      <c r="F74" s="114" t="str">
        <v/>
      </c>
      <c r="G74" s="114" t="str">
        <v/>
      </c>
      <c r="H74" s="88" t="str">
        <v/>
      </c>
      <c r="I74" s="88" t="str">
        <f>IFERROR(VLOOKUP(CONCATENATE(H74,"."),'TE Identification'!A$3:H$500,4,FALSE),"")</f>
        <v/>
      </c>
      <c r="J74" s="88" t="str">
        <v/>
      </c>
      <c r="K74" s="88" t="str">
        <v/>
      </c>
      <c r="L74" s="88" t="str">
        <f>IFERROR(VLOOKUP(CONCATENATE(K74,"."),'V Identification'!A$3:G$500,4,FALSE),"")</f>
        <v/>
      </c>
      <c r="M74" s="88" t="str">
        <f>IFERROR(VLOOKUP(CONCATENATE(K74,"."),'V Identification'!A$3:G$500,6,FALSE),"")</f>
        <v/>
      </c>
      <c r="N74" s="114" t="str">
        <v/>
      </c>
      <c r="O74" s="114" t="str">
        <v/>
      </c>
      <c r="P74" s="114" t="str">
        <v/>
      </c>
      <c r="Q74" s="88" t="str">
        <v/>
      </c>
      <c r="R74" s="88" t="str">
        <f>IFERROR(VLOOKUP(CONCATENATE(Q74,"."),'I Identification'!A$3:H$500,4,FALSE),"")</f>
        <v/>
      </c>
      <c r="S74" s="88" t="str">
        <f>IFERROR(VLOOKUP(CONCATENATE(Q74,"."),'I Identification'!A$3:H$500,5,FALSE),"")</f>
        <v/>
      </c>
      <c r="T74" s="114" t="str">
        <v/>
      </c>
      <c r="U74" s="114" t="str">
        <v/>
      </c>
      <c r="V74" s="88" t="str">
        <v/>
      </c>
      <c r="W74" s="88" t="str">
        <f>IFERROR(VLOOKUP(CONCATENATE(V74,"."),'C Identification'!A$3:I$500,4,FALSE),"")</f>
        <v/>
      </c>
      <c r="X74" s="88" t="str">
        <f>IFERROR(VLOOKUP(CONCATENATE(V74,"."),'C Identification'!A$3:I$500,5,FALSE),"")</f>
        <v/>
      </c>
      <c r="Y74" s="114" t="str">
        <v/>
      </c>
    </row>
    <row r="75" spans="1:25" ht="75.75" customHeight="1" x14ac:dyDescent="0.25">
      <c r="A75" s="114" t="str">
        <v/>
      </c>
      <c r="B75" s="88" t="str">
        <v/>
      </c>
      <c r="C75" s="88" t="str">
        <f>IFERROR(VLOOKUP(CONCATENATE(B75,"."),'TS Identification'!A$3:H$500,2,FALSE),"")</f>
        <v/>
      </c>
      <c r="D75" s="114" t="str">
        <v/>
      </c>
      <c r="E75" s="114" t="str">
        <v/>
      </c>
      <c r="F75" s="114" t="str">
        <v/>
      </c>
      <c r="G75" s="114" t="str">
        <v/>
      </c>
      <c r="H75" s="88" t="str">
        <v/>
      </c>
      <c r="I75" s="88" t="str">
        <f>IFERROR(VLOOKUP(CONCATENATE(H75,"."),'TE Identification'!A$3:H$500,4,FALSE),"")</f>
        <v/>
      </c>
      <c r="J75" s="88" t="str">
        <v/>
      </c>
      <c r="K75" s="88" t="str">
        <v/>
      </c>
      <c r="L75" s="88" t="str">
        <f>IFERROR(VLOOKUP(CONCATENATE(K75,"."),'V Identification'!A$3:G$500,4,FALSE),"")</f>
        <v/>
      </c>
      <c r="M75" s="88" t="str">
        <f>IFERROR(VLOOKUP(CONCATENATE(K75,"."),'V Identification'!A$3:G$500,6,FALSE),"")</f>
        <v/>
      </c>
      <c r="N75" s="114" t="str">
        <v/>
      </c>
      <c r="O75" s="114" t="str">
        <v/>
      </c>
      <c r="P75" s="114" t="str">
        <v/>
      </c>
      <c r="Q75" s="88" t="str">
        <v/>
      </c>
      <c r="R75" s="88" t="str">
        <f>IFERROR(VLOOKUP(CONCATENATE(Q75,"."),'I Identification'!A$3:H$500,4,FALSE),"")</f>
        <v/>
      </c>
      <c r="S75" s="88" t="str">
        <f>IFERROR(VLOOKUP(CONCATENATE(Q75,"."),'I Identification'!A$3:H$500,5,FALSE),"")</f>
        <v/>
      </c>
      <c r="T75" s="114" t="str">
        <v/>
      </c>
      <c r="U75" s="114" t="str">
        <v/>
      </c>
      <c r="V75" s="88" t="str">
        <v/>
      </c>
      <c r="W75" s="88" t="str">
        <f>IFERROR(VLOOKUP(CONCATENATE(V75,"."),'C Identification'!A$3:I$500,4,FALSE),"")</f>
        <v/>
      </c>
      <c r="X75" s="88" t="str">
        <f>IFERROR(VLOOKUP(CONCATENATE(V75,"."),'C Identification'!A$3:I$500,5,FALSE),"")</f>
        <v/>
      </c>
      <c r="Y75" s="114" t="str">
        <v/>
      </c>
    </row>
    <row r="76" spans="1:25" ht="75.75" customHeight="1" x14ac:dyDescent="0.25">
      <c r="A76" s="114" t="str">
        <v/>
      </c>
      <c r="B76" s="88" t="str">
        <v/>
      </c>
      <c r="C76" s="88" t="str">
        <f>IFERROR(VLOOKUP(CONCATENATE(B76,"."),'TS Identification'!A$3:H$500,2,FALSE),"")</f>
        <v/>
      </c>
      <c r="D76" s="114" t="str">
        <v/>
      </c>
      <c r="E76" s="114" t="str">
        <v/>
      </c>
      <c r="F76" s="114" t="str">
        <v/>
      </c>
      <c r="G76" s="114" t="str">
        <v/>
      </c>
      <c r="H76" s="88" t="str">
        <v/>
      </c>
      <c r="I76" s="88" t="str">
        <f>IFERROR(VLOOKUP(CONCATENATE(H76,"."),'TE Identification'!A$3:H$500,4,FALSE),"")</f>
        <v/>
      </c>
      <c r="J76" s="88" t="str">
        <v/>
      </c>
      <c r="K76" s="88" t="str">
        <v/>
      </c>
      <c r="L76" s="88" t="str">
        <f>IFERROR(VLOOKUP(CONCATENATE(K76,"."),'V Identification'!A$3:G$500,4,FALSE),"")</f>
        <v/>
      </c>
      <c r="M76" s="88" t="str">
        <f>IFERROR(VLOOKUP(CONCATENATE(K76,"."),'V Identification'!A$3:G$500,6,FALSE),"")</f>
        <v/>
      </c>
      <c r="N76" s="114" t="str">
        <v/>
      </c>
      <c r="O76" s="114" t="str">
        <v/>
      </c>
      <c r="P76" s="114" t="str">
        <v/>
      </c>
      <c r="Q76" s="88" t="str">
        <v/>
      </c>
      <c r="R76" s="88" t="str">
        <f>IFERROR(VLOOKUP(CONCATENATE(Q76,"."),'I Identification'!A$3:H$500,4,FALSE),"")</f>
        <v/>
      </c>
      <c r="S76" s="88" t="str">
        <f>IFERROR(VLOOKUP(CONCATENATE(Q76,"."),'I Identification'!A$3:H$500,5,FALSE),"")</f>
        <v/>
      </c>
      <c r="T76" s="114" t="str">
        <v/>
      </c>
      <c r="U76" s="114" t="str">
        <v/>
      </c>
      <c r="V76" s="88" t="str">
        <v/>
      </c>
      <c r="W76" s="88" t="str">
        <f>IFERROR(VLOOKUP(CONCATENATE(V76,"."),'C Identification'!A$3:I$500,4,FALSE),"")</f>
        <v/>
      </c>
      <c r="X76" s="88" t="str">
        <f>IFERROR(VLOOKUP(CONCATENATE(V76,"."),'C Identification'!A$3:I$500,5,FALSE),"")</f>
        <v/>
      </c>
      <c r="Y76" s="114" t="str">
        <v/>
      </c>
    </row>
    <row r="77" spans="1:25" ht="75.75" customHeight="1" x14ac:dyDescent="0.25">
      <c r="A77" s="114" t="str">
        <v/>
      </c>
      <c r="B77" s="88" t="str">
        <v/>
      </c>
      <c r="C77" s="88" t="str">
        <f>IFERROR(VLOOKUP(CONCATENATE(B77,"."),'TS Identification'!A$3:H$500,2,FALSE),"")</f>
        <v/>
      </c>
      <c r="D77" s="114" t="str">
        <v/>
      </c>
      <c r="E77" s="114" t="str">
        <v/>
      </c>
      <c r="F77" s="114" t="str">
        <v/>
      </c>
      <c r="G77" s="114" t="str">
        <v/>
      </c>
      <c r="H77" s="88" t="str">
        <v/>
      </c>
      <c r="I77" s="88" t="str">
        <f>IFERROR(VLOOKUP(CONCATENATE(H77,"."),'TE Identification'!A$3:H$500,4,FALSE),"")</f>
        <v/>
      </c>
      <c r="J77" s="88" t="str">
        <v/>
      </c>
      <c r="K77" s="88" t="str">
        <v/>
      </c>
      <c r="L77" s="88" t="str">
        <f>IFERROR(VLOOKUP(CONCATENATE(K77,"."),'V Identification'!A$3:G$500,4,FALSE),"")</f>
        <v/>
      </c>
      <c r="M77" s="88" t="str">
        <f>IFERROR(VLOOKUP(CONCATENATE(K77,"."),'V Identification'!A$3:G$500,6,FALSE),"")</f>
        <v/>
      </c>
      <c r="N77" s="114" t="str">
        <v/>
      </c>
      <c r="O77" s="114" t="str">
        <v/>
      </c>
      <c r="P77" s="114" t="str">
        <v/>
      </c>
      <c r="Q77" s="88" t="str">
        <v/>
      </c>
      <c r="R77" s="88" t="str">
        <f>IFERROR(VLOOKUP(CONCATENATE(Q77,"."),'I Identification'!A$3:H$500,4,FALSE),"")</f>
        <v/>
      </c>
      <c r="S77" s="88" t="str">
        <f>IFERROR(VLOOKUP(CONCATENATE(Q77,"."),'I Identification'!A$3:H$500,5,FALSE),"")</f>
        <v/>
      </c>
      <c r="T77" s="114" t="str">
        <v/>
      </c>
      <c r="U77" s="114" t="str">
        <v/>
      </c>
      <c r="V77" s="88" t="str">
        <v/>
      </c>
      <c r="W77" s="88" t="str">
        <f>IFERROR(VLOOKUP(CONCATENATE(V77,"."),'C Identification'!A$3:I$500,4,FALSE),"")</f>
        <v/>
      </c>
      <c r="X77" s="88" t="str">
        <f>IFERROR(VLOOKUP(CONCATENATE(V77,"."),'C Identification'!A$3:I$500,5,FALSE),"")</f>
        <v/>
      </c>
      <c r="Y77" s="114" t="str">
        <v/>
      </c>
    </row>
    <row r="78" spans="1:25" ht="75.75" customHeight="1" x14ac:dyDescent="0.25">
      <c r="A78" s="114" t="str">
        <v/>
      </c>
      <c r="B78" s="88" t="str">
        <v/>
      </c>
      <c r="C78" s="88" t="str">
        <f>IFERROR(VLOOKUP(CONCATENATE(B78,"."),'TS Identification'!A$3:H$500,2,FALSE),"")</f>
        <v/>
      </c>
      <c r="D78" s="114" t="str">
        <v/>
      </c>
      <c r="E78" s="114" t="str">
        <v/>
      </c>
      <c r="F78" s="114" t="str">
        <v/>
      </c>
      <c r="G78" s="114" t="str">
        <v/>
      </c>
      <c r="H78" s="88" t="str">
        <v/>
      </c>
      <c r="I78" s="88" t="str">
        <f>IFERROR(VLOOKUP(CONCATENATE(H78,"."),'TE Identification'!A$3:H$500,4,FALSE),"")</f>
        <v/>
      </c>
      <c r="J78" s="88" t="str">
        <v/>
      </c>
      <c r="K78" s="88" t="str">
        <v/>
      </c>
      <c r="L78" s="88" t="str">
        <f>IFERROR(VLOOKUP(CONCATENATE(K78,"."),'V Identification'!A$3:G$500,4,FALSE),"")</f>
        <v/>
      </c>
      <c r="M78" s="88" t="str">
        <f>IFERROR(VLOOKUP(CONCATENATE(K78,"."),'V Identification'!A$3:G$500,6,FALSE),"")</f>
        <v/>
      </c>
      <c r="N78" s="114" t="str">
        <v/>
      </c>
      <c r="O78" s="114" t="str">
        <v/>
      </c>
      <c r="P78" s="114" t="str">
        <v/>
      </c>
      <c r="Q78" s="88" t="str">
        <v/>
      </c>
      <c r="R78" s="88" t="str">
        <f>IFERROR(VLOOKUP(CONCATENATE(Q78,"."),'I Identification'!A$3:H$500,4,FALSE),"")</f>
        <v/>
      </c>
      <c r="S78" s="88" t="str">
        <f>IFERROR(VLOOKUP(CONCATENATE(Q78,"."),'I Identification'!A$3:H$500,5,FALSE),"")</f>
        <v/>
      </c>
      <c r="T78" s="114" t="str">
        <v/>
      </c>
      <c r="U78" s="114" t="str">
        <v/>
      </c>
      <c r="V78" s="88" t="str">
        <v/>
      </c>
      <c r="W78" s="88" t="str">
        <f>IFERROR(VLOOKUP(CONCATENATE(V78,"."),'C Identification'!A$3:I$500,4,FALSE),"")</f>
        <v/>
      </c>
      <c r="X78" s="88" t="str">
        <f>IFERROR(VLOOKUP(CONCATENATE(V78,"."),'C Identification'!A$3:I$500,5,FALSE),"")</f>
        <v/>
      </c>
      <c r="Y78" s="114" t="str">
        <v/>
      </c>
    </row>
    <row r="79" spans="1:25" ht="75.75" customHeight="1" x14ac:dyDescent="0.25">
      <c r="A79" s="114" t="str">
        <v/>
      </c>
      <c r="B79" s="88" t="str">
        <v/>
      </c>
      <c r="C79" s="88" t="str">
        <f>IFERROR(VLOOKUP(CONCATENATE(B79,"."),'TS Identification'!A$3:H$500,2,FALSE),"")</f>
        <v/>
      </c>
      <c r="D79" s="114" t="str">
        <v/>
      </c>
      <c r="E79" s="114" t="str">
        <v/>
      </c>
      <c r="F79" s="114" t="str">
        <v/>
      </c>
      <c r="G79" s="114" t="str">
        <v/>
      </c>
      <c r="H79" s="88" t="str">
        <v/>
      </c>
      <c r="I79" s="88" t="str">
        <f>IFERROR(VLOOKUP(CONCATENATE(H79,"."),'TE Identification'!A$3:H$500,4,FALSE),"")</f>
        <v/>
      </c>
      <c r="J79" s="88" t="str">
        <v/>
      </c>
      <c r="K79" s="88" t="str">
        <v/>
      </c>
      <c r="L79" s="88" t="str">
        <f>IFERROR(VLOOKUP(CONCATENATE(K79,"."),'V Identification'!A$3:G$500,4,FALSE),"")</f>
        <v/>
      </c>
      <c r="M79" s="88" t="str">
        <f>IFERROR(VLOOKUP(CONCATENATE(K79,"."),'V Identification'!A$3:G$500,6,FALSE),"")</f>
        <v/>
      </c>
      <c r="N79" s="114" t="str">
        <v/>
      </c>
      <c r="O79" s="114" t="str">
        <v/>
      </c>
      <c r="P79" s="114" t="str">
        <v/>
      </c>
      <c r="Q79" s="88" t="str">
        <v/>
      </c>
      <c r="R79" s="88" t="str">
        <f>IFERROR(VLOOKUP(CONCATENATE(Q79,"."),'I Identification'!A$3:H$500,4,FALSE),"")</f>
        <v/>
      </c>
      <c r="S79" s="88" t="str">
        <f>IFERROR(VLOOKUP(CONCATENATE(Q79,"."),'I Identification'!A$3:H$500,5,FALSE),"")</f>
        <v/>
      </c>
      <c r="T79" s="114" t="str">
        <v/>
      </c>
      <c r="U79" s="114" t="str">
        <v/>
      </c>
      <c r="V79" s="88" t="str">
        <v/>
      </c>
      <c r="W79" s="88" t="str">
        <f>IFERROR(VLOOKUP(CONCATENATE(V79,"."),'C Identification'!A$3:I$500,4,FALSE),"")</f>
        <v/>
      </c>
      <c r="X79" s="88" t="str">
        <f>IFERROR(VLOOKUP(CONCATENATE(V79,"."),'C Identification'!A$3:I$500,5,FALSE),"")</f>
        <v/>
      </c>
      <c r="Y79" s="114" t="str">
        <v/>
      </c>
    </row>
    <row r="80" spans="1:25" ht="75.75" customHeight="1" x14ac:dyDescent="0.25">
      <c r="A80" s="114" t="str">
        <v/>
      </c>
      <c r="B80" s="88" t="str">
        <v/>
      </c>
      <c r="C80" s="88" t="str">
        <f>IFERROR(VLOOKUP(CONCATENATE(B80,"."),'TS Identification'!A$3:H$500,2,FALSE),"")</f>
        <v/>
      </c>
      <c r="D80" s="114" t="str">
        <v/>
      </c>
      <c r="E80" s="114" t="str">
        <v/>
      </c>
      <c r="F80" s="114" t="str">
        <v/>
      </c>
      <c r="G80" s="114" t="str">
        <v/>
      </c>
      <c r="H80" s="88" t="str">
        <v/>
      </c>
      <c r="I80" s="88" t="str">
        <f>IFERROR(VLOOKUP(CONCATENATE(H80,"."),'TE Identification'!A$3:H$500,4,FALSE),"")</f>
        <v/>
      </c>
      <c r="J80" s="88" t="str">
        <v/>
      </c>
      <c r="K80" s="88" t="str">
        <v/>
      </c>
      <c r="L80" s="88" t="str">
        <f>IFERROR(VLOOKUP(CONCATENATE(K80,"."),'V Identification'!A$3:G$500,4,FALSE),"")</f>
        <v/>
      </c>
      <c r="M80" s="88" t="str">
        <f>IFERROR(VLOOKUP(CONCATENATE(K80,"."),'V Identification'!A$3:G$500,6,FALSE),"")</f>
        <v/>
      </c>
      <c r="N80" s="114" t="str">
        <v/>
      </c>
      <c r="O80" s="114" t="str">
        <v/>
      </c>
      <c r="P80" s="114" t="str">
        <v/>
      </c>
      <c r="Q80" s="88" t="str">
        <v/>
      </c>
      <c r="R80" s="88" t="str">
        <f>IFERROR(VLOOKUP(CONCATENATE(Q80,"."),'I Identification'!A$3:H$500,4,FALSE),"")</f>
        <v/>
      </c>
      <c r="S80" s="88" t="str">
        <f>IFERROR(VLOOKUP(CONCATENATE(Q80,"."),'I Identification'!A$3:H$500,5,FALSE),"")</f>
        <v/>
      </c>
      <c r="T80" s="114" t="str">
        <v/>
      </c>
      <c r="U80" s="114" t="str">
        <v/>
      </c>
      <c r="V80" s="88" t="str">
        <v/>
      </c>
      <c r="W80" s="88" t="str">
        <f>IFERROR(VLOOKUP(CONCATENATE(V80,"."),'C Identification'!A$3:I$500,4,FALSE),"")</f>
        <v/>
      </c>
      <c r="X80" s="88" t="str">
        <f>IFERROR(VLOOKUP(CONCATENATE(V80,"."),'C Identification'!A$3:I$500,5,FALSE),"")</f>
        <v/>
      </c>
      <c r="Y80" s="114" t="str">
        <v/>
      </c>
    </row>
    <row r="81" spans="1:25" ht="75.75" customHeight="1" x14ac:dyDescent="0.25">
      <c r="A81" s="114" t="str">
        <v/>
      </c>
      <c r="B81" s="88" t="str">
        <v/>
      </c>
      <c r="C81" s="88" t="str">
        <f>IFERROR(VLOOKUP(CONCATENATE(B81,"."),'TS Identification'!A$3:H$500,2,FALSE),"")</f>
        <v/>
      </c>
      <c r="D81" s="114" t="str">
        <v/>
      </c>
      <c r="E81" s="114" t="str">
        <v/>
      </c>
      <c r="F81" s="114" t="str">
        <v/>
      </c>
      <c r="G81" s="114" t="str">
        <v/>
      </c>
      <c r="H81" s="88" t="str">
        <v/>
      </c>
      <c r="I81" s="88" t="str">
        <f>IFERROR(VLOOKUP(CONCATENATE(H81,"."),'TE Identification'!A$3:H$500,4,FALSE),"")</f>
        <v/>
      </c>
      <c r="J81" s="88" t="str">
        <v/>
      </c>
      <c r="K81" s="88" t="str">
        <v/>
      </c>
      <c r="L81" s="88" t="str">
        <f>IFERROR(VLOOKUP(CONCATENATE(K81,"."),'V Identification'!A$3:G$500,4,FALSE),"")</f>
        <v/>
      </c>
      <c r="M81" s="88" t="str">
        <f>IFERROR(VLOOKUP(CONCATENATE(K81,"."),'V Identification'!A$3:G$500,6,FALSE),"")</f>
        <v/>
      </c>
      <c r="N81" s="114" t="str">
        <v/>
      </c>
      <c r="O81" s="114" t="str">
        <v/>
      </c>
      <c r="P81" s="114" t="str">
        <v/>
      </c>
      <c r="Q81" s="88" t="str">
        <v/>
      </c>
      <c r="R81" s="88" t="str">
        <f>IFERROR(VLOOKUP(CONCATENATE(Q81,"."),'I Identification'!A$3:H$500,4,FALSE),"")</f>
        <v/>
      </c>
      <c r="S81" s="88" t="str">
        <f>IFERROR(VLOOKUP(CONCATENATE(Q81,"."),'I Identification'!A$3:H$500,5,FALSE),"")</f>
        <v/>
      </c>
      <c r="T81" s="114" t="str">
        <v/>
      </c>
      <c r="U81" s="114" t="str">
        <v/>
      </c>
      <c r="V81" s="88" t="str">
        <v/>
      </c>
      <c r="W81" s="88" t="str">
        <f>IFERROR(VLOOKUP(CONCATENATE(V81,"."),'C Identification'!A$3:I$500,4,FALSE),"")</f>
        <v/>
      </c>
      <c r="X81" s="88" t="str">
        <f>IFERROR(VLOOKUP(CONCATENATE(V81,"."),'C Identification'!A$3:I$500,5,FALSE),"")</f>
        <v/>
      </c>
      <c r="Y81" s="114" t="str">
        <v/>
      </c>
    </row>
    <row r="82" spans="1:25" ht="75.75" customHeight="1" x14ac:dyDescent="0.25">
      <c r="A82" s="114" t="str">
        <v/>
      </c>
      <c r="B82" s="88" t="str">
        <v/>
      </c>
      <c r="C82" s="88" t="str">
        <f>IFERROR(VLOOKUP(CONCATENATE(B82,"."),'TS Identification'!A$3:H$500,2,FALSE),"")</f>
        <v/>
      </c>
      <c r="D82" s="114" t="str">
        <v/>
      </c>
      <c r="E82" s="114" t="str">
        <v/>
      </c>
      <c r="F82" s="114" t="str">
        <v/>
      </c>
      <c r="G82" s="114" t="str">
        <v/>
      </c>
      <c r="H82" s="88" t="str">
        <v/>
      </c>
      <c r="I82" s="88" t="str">
        <f>IFERROR(VLOOKUP(CONCATENATE(H82,"."),'TE Identification'!A$3:H$500,4,FALSE),"")</f>
        <v/>
      </c>
      <c r="J82" s="88" t="str">
        <v/>
      </c>
      <c r="K82" s="88" t="str">
        <v/>
      </c>
      <c r="L82" s="88" t="str">
        <f>IFERROR(VLOOKUP(CONCATENATE(K82,"."),'V Identification'!A$3:G$500,4,FALSE),"")</f>
        <v/>
      </c>
      <c r="M82" s="88" t="str">
        <f>IFERROR(VLOOKUP(CONCATENATE(K82,"."),'V Identification'!A$3:G$500,6,FALSE),"")</f>
        <v/>
      </c>
      <c r="N82" s="114" t="str">
        <v/>
      </c>
      <c r="O82" s="114" t="str">
        <v/>
      </c>
      <c r="P82" s="114" t="str">
        <v/>
      </c>
      <c r="Q82" s="88" t="str">
        <v/>
      </c>
      <c r="R82" s="88" t="str">
        <f>IFERROR(VLOOKUP(CONCATENATE(Q82,"."),'I Identification'!A$3:H$500,4,FALSE),"")</f>
        <v/>
      </c>
      <c r="S82" s="88" t="str">
        <f>IFERROR(VLOOKUP(CONCATENATE(Q82,"."),'I Identification'!A$3:H$500,5,FALSE),"")</f>
        <v/>
      </c>
      <c r="T82" s="114" t="str">
        <v/>
      </c>
      <c r="U82" s="114" t="str">
        <v/>
      </c>
      <c r="V82" s="88" t="str">
        <v/>
      </c>
      <c r="W82" s="88" t="str">
        <f>IFERROR(VLOOKUP(CONCATENATE(V82,"."),'C Identification'!A$3:I$500,4,FALSE),"")</f>
        <v/>
      </c>
      <c r="X82" s="88" t="str">
        <f>IFERROR(VLOOKUP(CONCATENATE(V82,"."),'C Identification'!A$3:I$500,5,FALSE),"")</f>
        <v/>
      </c>
      <c r="Y82" s="114" t="str">
        <v/>
      </c>
    </row>
    <row r="83" spans="1:25" ht="75.75" customHeight="1" x14ac:dyDescent="0.25">
      <c r="A83" s="114" t="str">
        <v/>
      </c>
      <c r="B83" s="88" t="str">
        <v/>
      </c>
      <c r="C83" s="88" t="str">
        <f>IFERROR(VLOOKUP(CONCATENATE(B83,"."),'TS Identification'!A$3:H$500,2,FALSE),"")</f>
        <v/>
      </c>
      <c r="D83" s="114" t="str">
        <v/>
      </c>
      <c r="E83" s="114" t="str">
        <v/>
      </c>
      <c r="F83" s="114" t="str">
        <v/>
      </c>
      <c r="G83" s="114" t="str">
        <v/>
      </c>
      <c r="H83" s="88" t="str">
        <v/>
      </c>
      <c r="I83" s="88" t="str">
        <f>IFERROR(VLOOKUP(CONCATENATE(H83,"."),'TE Identification'!A$3:H$500,4,FALSE),"")</f>
        <v/>
      </c>
      <c r="J83" s="88" t="str">
        <v/>
      </c>
      <c r="K83" s="88" t="str">
        <v/>
      </c>
      <c r="L83" s="88" t="str">
        <f>IFERROR(VLOOKUP(CONCATENATE(K83,"."),'V Identification'!A$3:G$500,4,FALSE),"")</f>
        <v/>
      </c>
      <c r="M83" s="88" t="str">
        <f>IFERROR(VLOOKUP(CONCATENATE(K83,"."),'V Identification'!A$3:G$500,6,FALSE),"")</f>
        <v/>
      </c>
      <c r="N83" s="114" t="str">
        <v/>
      </c>
      <c r="O83" s="114" t="str">
        <v/>
      </c>
      <c r="P83" s="114" t="str">
        <v/>
      </c>
      <c r="Q83" s="88" t="str">
        <v/>
      </c>
      <c r="R83" s="88" t="str">
        <f>IFERROR(VLOOKUP(CONCATENATE(Q83,"."),'I Identification'!A$3:H$500,4,FALSE),"")</f>
        <v/>
      </c>
      <c r="S83" s="88" t="str">
        <f>IFERROR(VLOOKUP(CONCATENATE(Q83,"."),'I Identification'!A$3:H$500,5,FALSE),"")</f>
        <v/>
      </c>
      <c r="T83" s="114" t="str">
        <v/>
      </c>
      <c r="U83" s="114" t="str">
        <v/>
      </c>
      <c r="V83" s="88" t="str">
        <v/>
      </c>
      <c r="W83" s="88" t="str">
        <f>IFERROR(VLOOKUP(CONCATENATE(V83,"."),'C Identification'!A$3:I$500,4,FALSE),"")</f>
        <v/>
      </c>
      <c r="X83" s="88" t="str">
        <f>IFERROR(VLOOKUP(CONCATENATE(V83,"."),'C Identification'!A$3:I$500,5,FALSE),"")</f>
        <v/>
      </c>
      <c r="Y83" s="114" t="str">
        <v/>
      </c>
    </row>
    <row r="84" spans="1:25" ht="75.75" customHeight="1" x14ac:dyDescent="0.25">
      <c r="A84" s="114" t="str">
        <v/>
      </c>
      <c r="B84" s="88" t="str">
        <v/>
      </c>
      <c r="C84" s="88" t="str">
        <f>IFERROR(VLOOKUP(CONCATENATE(B84,"."),'TS Identification'!A$3:H$500,2,FALSE),"")</f>
        <v/>
      </c>
      <c r="D84" s="114" t="str">
        <v/>
      </c>
      <c r="E84" s="114" t="str">
        <v/>
      </c>
      <c r="F84" s="114" t="str">
        <v/>
      </c>
      <c r="G84" s="114" t="str">
        <v/>
      </c>
      <c r="H84" s="88" t="str">
        <v/>
      </c>
      <c r="I84" s="88" t="str">
        <f>IFERROR(VLOOKUP(CONCATENATE(H84,"."),'TE Identification'!A$3:H$500,4,FALSE),"")</f>
        <v/>
      </c>
      <c r="J84" s="88" t="str">
        <v/>
      </c>
      <c r="K84" s="88" t="str">
        <v/>
      </c>
      <c r="L84" s="88" t="str">
        <f>IFERROR(VLOOKUP(CONCATENATE(K84,"."),'V Identification'!A$3:G$500,4,FALSE),"")</f>
        <v/>
      </c>
      <c r="M84" s="88" t="str">
        <f>IFERROR(VLOOKUP(CONCATENATE(K84,"."),'V Identification'!A$3:G$500,6,FALSE),"")</f>
        <v/>
      </c>
      <c r="N84" s="114" t="str">
        <v/>
      </c>
      <c r="O84" s="114" t="str">
        <v/>
      </c>
      <c r="P84" s="114" t="str">
        <v/>
      </c>
      <c r="Q84" s="88" t="str">
        <v/>
      </c>
      <c r="R84" s="88" t="str">
        <f>IFERROR(VLOOKUP(CONCATENATE(Q84,"."),'I Identification'!A$3:H$500,4,FALSE),"")</f>
        <v/>
      </c>
      <c r="S84" s="88" t="str">
        <f>IFERROR(VLOOKUP(CONCATENATE(Q84,"."),'I Identification'!A$3:H$500,5,FALSE),"")</f>
        <v/>
      </c>
      <c r="T84" s="114" t="str">
        <v/>
      </c>
      <c r="U84" s="114" t="str">
        <v/>
      </c>
      <c r="V84" s="88" t="str">
        <v/>
      </c>
      <c r="W84" s="88" t="str">
        <f>IFERROR(VLOOKUP(CONCATENATE(V84,"."),'C Identification'!A$3:I$500,4,FALSE),"")</f>
        <v/>
      </c>
      <c r="X84" s="88" t="str">
        <f>IFERROR(VLOOKUP(CONCATENATE(V84,"."),'C Identification'!A$3:I$500,5,FALSE),"")</f>
        <v/>
      </c>
      <c r="Y84" s="114" t="str">
        <v/>
      </c>
    </row>
    <row r="85" spans="1:25" ht="75.75" customHeight="1" x14ac:dyDescent="0.25">
      <c r="A85" s="114" t="str">
        <v/>
      </c>
      <c r="B85" s="88" t="str">
        <v/>
      </c>
      <c r="C85" s="88" t="str">
        <f>IFERROR(VLOOKUP(CONCATENATE(B85,"."),'TS Identification'!A$3:H$500,2,FALSE),"")</f>
        <v/>
      </c>
      <c r="D85" s="114" t="str">
        <v/>
      </c>
      <c r="E85" s="114" t="str">
        <v/>
      </c>
      <c r="F85" s="114" t="str">
        <v/>
      </c>
      <c r="G85" s="114" t="str">
        <v/>
      </c>
      <c r="H85" s="88" t="str">
        <v/>
      </c>
      <c r="I85" s="88" t="str">
        <f>IFERROR(VLOOKUP(CONCATENATE(H85,"."),'TE Identification'!A$3:H$500,4,FALSE),"")</f>
        <v/>
      </c>
      <c r="J85" s="88" t="str">
        <v/>
      </c>
      <c r="K85" s="88" t="str">
        <v/>
      </c>
      <c r="L85" s="88" t="str">
        <f>IFERROR(VLOOKUP(CONCATENATE(K85,"."),'V Identification'!A$3:G$500,4,FALSE),"")</f>
        <v/>
      </c>
      <c r="M85" s="88" t="str">
        <f>IFERROR(VLOOKUP(CONCATENATE(K85,"."),'V Identification'!A$3:G$500,6,FALSE),"")</f>
        <v/>
      </c>
      <c r="N85" s="114" t="str">
        <v/>
      </c>
      <c r="O85" s="114" t="str">
        <v/>
      </c>
      <c r="P85" s="114" t="str">
        <v/>
      </c>
      <c r="Q85" s="88" t="str">
        <v/>
      </c>
      <c r="R85" s="88" t="str">
        <f>IFERROR(VLOOKUP(CONCATENATE(Q85,"."),'I Identification'!A$3:H$500,4,FALSE),"")</f>
        <v/>
      </c>
      <c r="S85" s="88" t="str">
        <f>IFERROR(VLOOKUP(CONCATENATE(Q85,"."),'I Identification'!A$3:H$500,5,FALSE),"")</f>
        <v/>
      </c>
      <c r="T85" s="114" t="str">
        <v/>
      </c>
      <c r="U85" s="114" t="str">
        <v/>
      </c>
      <c r="V85" s="88" t="str">
        <v/>
      </c>
      <c r="W85" s="88" t="str">
        <f>IFERROR(VLOOKUP(CONCATENATE(V85,"."),'C Identification'!A$3:I$500,4,FALSE),"")</f>
        <v/>
      </c>
      <c r="X85" s="88" t="str">
        <f>IFERROR(VLOOKUP(CONCATENATE(V85,"."),'C Identification'!A$3:I$500,5,FALSE),"")</f>
        <v/>
      </c>
      <c r="Y85" s="114" t="str">
        <v/>
      </c>
    </row>
    <row r="86" spans="1:25" ht="75.75" customHeight="1" x14ac:dyDescent="0.25">
      <c r="A86" s="114" t="str">
        <v/>
      </c>
      <c r="B86" s="88" t="str">
        <v/>
      </c>
      <c r="C86" s="88" t="str">
        <f>IFERROR(VLOOKUP(CONCATENATE(B86,"."),'TS Identification'!A$3:H$500,2,FALSE),"")</f>
        <v/>
      </c>
      <c r="D86" s="114" t="str">
        <v/>
      </c>
      <c r="E86" s="114" t="str">
        <v/>
      </c>
      <c r="F86" s="114" t="str">
        <v/>
      </c>
      <c r="G86" s="114" t="str">
        <v/>
      </c>
      <c r="H86" s="88" t="str">
        <v/>
      </c>
      <c r="I86" s="88" t="str">
        <f>IFERROR(VLOOKUP(CONCATENATE(H86,"."),'TE Identification'!A$3:H$500,4,FALSE),"")</f>
        <v/>
      </c>
      <c r="J86" s="88" t="str">
        <v/>
      </c>
      <c r="K86" s="88" t="str">
        <v/>
      </c>
      <c r="L86" s="88" t="str">
        <f>IFERROR(VLOOKUP(CONCATENATE(K86,"."),'V Identification'!A$3:G$500,4,FALSE),"")</f>
        <v/>
      </c>
      <c r="M86" s="88" t="str">
        <f>IFERROR(VLOOKUP(CONCATENATE(K86,"."),'V Identification'!A$3:G$500,6,FALSE),"")</f>
        <v/>
      </c>
      <c r="N86" s="114" t="str">
        <v/>
      </c>
      <c r="O86" s="114" t="str">
        <v/>
      </c>
      <c r="P86" s="114" t="str">
        <v/>
      </c>
      <c r="Q86" s="88" t="str">
        <v/>
      </c>
      <c r="R86" s="88" t="str">
        <f>IFERROR(VLOOKUP(CONCATENATE(Q86,"."),'I Identification'!A$3:H$500,4,FALSE),"")</f>
        <v/>
      </c>
      <c r="S86" s="88" t="str">
        <f>IFERROR(VLOOKUP(CONCATENATE(Q86,"."),'I Identification'!A$3:H$500,5,FALSE),"")</f>
        <v/>
      </c>
      <c r="T86" s="114" t="str">
        <v/>
      </c>
      <c r="U86" s="114" t="str">
        <v/>
      </c>
      <c r="V86" s="88" t="str">
        <v/>
      </c>
      <c r="W86" s="88" t="str">
        <f>IFERROR(VLOOKUP(CONCATENATE(V86,"."),'C Identification'!A$3:I$500,4,FALSE),"")</f>
        <v/>
      </c>
      <c r="X86" s="88" t="str">
        <f>IFERROR(VLOOKUP(CONCATENATE(V86,"."),'C Identification'!A$3:I$500,5,FALSE),"")</f>
        <v/>
      </c>
      <c r="Y86" s="114" t="str">
        <v/>
      </c>
    </row>
    <row r="87" spans="1:25" ht="75.75" customHeight="1" x14ac:dyDescent="0.25">
      <c r="A87" s="114" t="str">
        <v/>
      </c>
      <c r="B87" s="88" t="str">
        <v/>
      </c>
      <c r="C87" s="88" t="str">
        <f>IFERROR(VLOOKUP(CONCATENATE(B87,"."),'TS Identification'!A$3:H$500,2,FALSE),"")</f>
        <v/>
      </c>
      <c r="D87" s="114" t="str">
        <v/>
      </c>
      <c r="E87" s="114" t="str">
        <v/>
      </c>
      <c r="F87" s="114" t="str">
        <v/>
      </c>
      <c r="G87" s="114" t="str">
        <v/>
      </c>
      <c r="H87" s="88" t="str">
        <v/>
      </c>
      <c r="I87" s="88" t="str">
        <f>IFERROR(VLOOKUP(CONCATENATE(H87,"."),'TE Identification'!A$3:H$500,4,FALSE),"")</f>
        <v/>
      </c>
      <c r="J87" s="88" t="str">
        <v/>
      </c>
      <c r="K87" s="88" t="str">
        <v/>
      </c>
      <c r="L87" s="88" t="str">
        <f>IFERROR(VLOOKUP(CONCATENATE(K87,"."),'V Identification'!A$3:G$500,4,FALSE),"")</f>
        <v/>
      </c>
      <c r="M87" s="88" t="str">
        <f>IFERROR(VLOOKUP(CONCATENATE(K87,"."),'V Identification'!A$3:G$500,6,FALSE),"")</f>
        <v/>
      </c>
      <c r="N87" s="114" t="str">
        <v/>
      </c>
      <c r="O87" s="114" t="str">
        <v/>
      </c>
      <c r="P87" s="114" t="str">
        <v/>
      </c>
      <c r="Q87" s="88" t="str">
        <v/>
      </c>
      <c r="R87" s="88" t="str">
        <f>IFERROR(VLOOKUP(CONCATENATE(Q87,"."),'I Identification'!A$3:H$500,4,FALSE),"")</f>
        <v/>
      </c>
      <c r="S87" s="88" t="str">
        <f>IFERROR(VLOOKUP(CONCATENATE(Q87,"."),'I Identification'!A$3:H$500,5,FALSE),"")</f>
        <v/>
      </c>
      <c r="T87" s="114" t="str">
        <v/>
      </c>
      <c r="U87" s="114" t="str">
        <v/>
      </c>
      <c r="V87" s="88" t="str">
        <v/>
      </c>
      <c r="W87" s="88" t="str">
        <f>IFERROR(VLOOKUP(CONCATENATE(V87,"."),'C Identification'!A$3:I$500,4,FALSE),"")</f>
        <v/>
      </c>
      <c r="X87" s="88" t="str">
        <f>IFERROR(VLOOKUP(CONCATENATE(V87,"."),'C Identification'!A$3:I$500,5,FALSE),"")</f>
        <v/>
      </c>
      <c r="Y87" s="114" t="str">
        <v/>
      </c>
    </row>
    <row r="88" spans="1:25" ht="75.75" customHeight="1" x14ac:dyDescent="0.25">
      <c r="A88" s="114" t="str">
        <v/>
      </c>
      <c r="B88" s="88" t="str">
        <v/>
      </c>
      <c r="C88" s="88" t="str">
        <f>IFERROR(VLOOKUP(CONCATENATE(B88,"."),'TS Identification'!A$3:H$500,2,FALSE),"")</f>
        <v/>
      </c>
      <c r="D88" s="114" t="str">
        <v/>
      </c>
      <c r="E88" s="114" t="str">
        <v/>
      </c>
      <c r="F88" s="114" t="str">
        <v/>
      </c>
      <c r="G88" s="114" t="str">
        <v/>
      </c>
      <c r="H88" s="88" t="str">
        <v/>
      </c>
      <c r="I88" s="88" t="str">
        <f>IFERROR(VLOOKUP(CONCATENATE(H88,"."),'TE Identification'!A$3:H$500,4,FALSE),"")</f>
        <v/>
      </c>
      <c r="J88" s="88" t="str">
        <v/>
      </c>
      <c r="K88" s="88" t="str">
        <v/>
      </c>
      <c r="L88" s="88" t="str">
        <f>IFERROR(VLOOKUP(CONCATENATE(K88,"."),'V Identification'!A$3:G$500,4,FALSE),"")</f>
        <v/>
      </c>
      <c r="M88" s="88" t="str">
        <f>IFERROR(VLOOKUP(CONCATENATE(K88,"."),'V Identification'!A$3:G$500,6,FALSE),"")</f>
        <v/>
      </c>
      <c r="N88" s="114" t="str">
        <v/>
      </c>
      <c r="O88" s="114" t="str">
        <v/>
      </c>
      <c r="P88" s="114" t="str">
        <v/>
      </c>
      <c r="Q88" s="88" t="str">
        <v/>
      </c>
      <c r="R88" s="88" t="str">
        <f>IFERROR(VLOOKUP(CONCATENATE(Q88,"."),'I Identification'!A$3:H$500,4,FALSE),"")</f>
        <v/>
      </c>
      <c r="S88" s="88" t="str">
        <f>IFERROR(VLOOKUP(CONCATENATE(Q88,"."),'I Identification'!A$3:H$500,5,FALSE),"")</f>
        <v/>
      </c>
      <c r="T88" s="114" t="str">
        <v/>
      </c>
      <c r="U88" s="114" t="str">
        <v/>
      </c>
      <c r="V88" s="88" t="str">
        <v/>
      </c>
      <c r="W88" s="88" t="str">
        <f>IFERROR(VLOOKUP(CONCATENATE(V88,"."),'C Identification'!A$3:I$500,4,FALSE),"")</f>
        <v/>
      </c>
      <c r="X88" s="88" t="str">
        <f>IFERROR(VLOOKUP(CONCATENATE(V88,"."),'C Identification'!A$3:I$500,5,FALSE),"")</f>
        <v/>
      </c>
      <c r="Y88" s="114" t="str">
        <v/>
      </c>
    </row>
    <row r="89" spans="1:25" ht="75.75" customHeight="1" x14ac:dyDescent="0.25">
      <c r="A89" s="114" t="str">
        <v/>
      </c>
      <c r="B89" s="88" t="str">
        <v/>
      </c>
      <c r="C89" s="88" t="str">
        <f>IFERROR(VLOOKUP(CONCATENATE(B89,"."),'TS Identification'!A$3:H$500,2,FALSE),"")</f>
        <v/>
      </c>
      <c r="D89" s="114" t="str">
        <v/>
      </c>
      <c r="E89" s="114" t="str">
        <v/>
      </c>
      <c r="F89" s="114" t="str">
        <v/>
      </c>
      <c r="G89" s="114" t="str">
        <v/>
      </c>
      <c r="H89" s="88" t="str">
        <v/>
      </c>
      <c r="I89" s="88" t="str">
        <f>IFERROR(VLOOKUP(CONCATENATE(H89,"."),'TE Identification'!A$3:H$500,4,FALSE),"")</f>
        <v/>
      </c>
      <c r="J89" s="88" t="str">
        <v/>
      </c>
      <c r="K89" s="88" t="str">
        <v/>
      </c>
      <c r="L89" s="88" t="str">
        <f>IFERROR(VLOOKUP(CONCATENATE(K89,"."),'V Identification'!A$3:G$500,4,FALSE),"")</f>
        <v/>
      </c>
      <c r="M89" s="88" t="str">
        <f>IFERROR(VLOOKUP(CONCATENATE(K89,"."),'V Identification'!A$3:G$500,6,FALSE),"")</f>
        <v/>
      </c>
      <c r="N89" s="114" t="str">
        <v/>
      </c>
      <c r="O89" s="114" t="str">
        <v/>
      </c>
      <c r="P89" s="114" t="str">
        <v/>
      </c>
      <c r="Q89" s="88" t="str">
        <v/>
      </c>
      <c r="R89" s="88" t="str">
        <f>IFERROR(VLOOKUP(CONCATENATE(Q89,"."),'I Identification'!A$3:H$500,4,FALSE),"")</f>
        <v/>
      </c>
      <c r="S89" s="88" t="str">
        <f>IFERROR(VLOOKUP(CONCATENATE(Q89,"."),'I Identification'!A$3:H$500,5,FALSE),"")</f>
        <v/>
      </c>
      <c r="T89" s="114" t="str">
        <v/>
      </c>
      <c r="U89" s="114" t="str">
        <v/>
      </c>
      <c r="V89" s="88" t="str">
        <v/>
      </c>
      <c r="W89" s="88" t="str">
        <f>IFERROR(VLOOKUP(CONCATENATE(V89,"."),'C Identification'!A$3:I$500,4,FALSE),"")</f>
        <v/>
      </c>
      <c r="X89" s="88" t="str">
        <f>IFERROR(VLOOKUP(CONCATENATE(V89,"."),'C Identification'!A$3:I$500,5,FALSE),"")</f>
        <v/>
      </c>
      <c r="Y89" s="114" t="str">
        <v/>
      </c>
    </row>
    <row r="90" spans="1:25" ht="75.75" customHeight="1" x14ac:dyDescent="0.25">
      <c r="A90" s="114" t="str">
        <v/>
      </c>
      <c r="B90" s="88" t="str">
        <v/>
      </c>
      <c r="C90" s="88" t="str">
        <f>IFERROR(VLOOKUP(CONCATENATE(B90,"."),'TS Identification'!A$3:H$500,2,FALSE),"")</f>
        <v/>
      </c>
      <c r="D90" s="114" t="str">
        <v/>
      </c>
      <c r="E90" s="114" t="str">
        <v/>
      </c>
      <c r="F90" s="114" t="str">
        <v/>
      </c>
      <c r="G90" s="114" t="str">
        <v/>
      </c>
      <c r="H90" s="88" t="str">
        <v/>
      </c>
      <c r="I90" s="88" t="str">
        <f>IFERROR(VLOOKUP(CONCATENATE(H90,"."),'TE Identification'!A$3:H$500,4,FALSE),"")</f>
        <v/>
      </c>
      <c r="J90" s="88" t="str">
        <v/>
      </c>
      <c r="K90" s="88" t="str">
        <v/>
      </c>
      <c r="L90" s="88" t="str">
        <f>IFERROR(VLOOKUP(CONCATENATE(K90,"."),'V Identification'!A$3:G$500,4,FALSE),"")</f>
        <v/>
      </c>
      <c r="M90" s="88" t="str">
        <f>IFERROR(VLOOKUP(CONCATENATE(K90,"."),'V Identification'!A$3:G$500,6,FALSE),"")</f>
        <v/>
      </c>
      <c r="N90" s="114" t="str">
        <v/>
      </c>
      <c r="O90" s="114" t="str">
        <v/>
      </c>
      <c r="P90" s="114" t="str">
        <v/>
      </c>
      <c r="Q90" s="88" t="str">
        <v/>
      </c>
      <c r="R90" s="88" t="str">
        <f>IFERROR(VLOOKUP(CONCATENATE(Q90,"."),'I Identification'!A$3:H$500,4,FALSE),"")</f>
        <v/>
      </c>
      <c r="S90" s="88" t="str">
        <f>IFERROR(VLOOKUP(CONCATENATE(Q90,"."),'I Identification'!A$3:H$500,5,FALSE),"")</f>
        <v/>
      </c>
      <c r="T90" s="114" t="str">
        <v/>
      </c>
      <c r="U90" s="114" t="str">
        <v/>
      </c>
      <c r="V90" s="88" t="str">
        <v/>
      </c>
      <c r="W90" s="88" t="str">
        <f>IFERROR(VLOOKUP(CONCATENATE(V90,"."),'C Identification'!A$3:I$500,4,FALSE),"")</f>
        <v/>
      </c>
      <c r="X90" s="88" t="str">
        <f>IFERROR(VLOOKUP(CONCATENATE(V90,"."),'C Identification'!A$3:I$500,5,FALSE),"")</f>
        <v/>
      </c>
      <c r="Y90" s="114" t="str">
        <v/>
      </c>
    </row>
    <row r="91" spans="1:25" ht="75.75" customHeight="1" x14ac:dyDescent="0.25">
      <c r="A91" s="114" t="str">
        <v/>
      </c>
      <c r="B91" s="88" t="str">
        <v/>
      </c>
      <c r="C91" s="88" t="str">
        <f>IFERROR(VLOOKUP(CONCATENATE(B91,"."),'TS Identification'!A$3:H$500,2,FALSE),"")</f>
        <v/>
      </c>
      <c r="D91" s="114" t="str">
        <v/>
      </c>
      <c r="E91" s="114" t="str">
        <v/>
      </c>
      <c r="F91" s="114" t="str">
        <v/>
      </c>
      <c r="G91" s="114" t="str">
        <v/>
      </c>
      <c r="H91" s="88" t="str">
        <v/>
      </c>
      <c r="I91" s="88" t="str">
        <f>IFERROR(VLOOKUP(CONCATENATE(H91,"."),'TE Identification'!A$3:H$500,4,FALSE),"")</f>
        <v/>
      </c>
      <c r="J91" s="88" t="str">
        <v/>
      </c>
      <c r="K91" s="88" t="str">
        <v/>
      </c>
      <c r="L91" s="88" t="str">
        <f>IFERROR(VLOOKUP(CONCATENATE(K91,"."),'V Identification'!A$3:G$500,4,FALSE),"")</f>
        <v/>
      </c>
      <c r="M91" s="88" t="str">
        <f>IFERROR(VLOOKUP(CONCATENATE(K91,"."),'V Identification'!A$3:G$500,6,FALSE),"")</f>
        <v/>
      </c>
      <c r="N91" s="114" t="str">
        <v/>
      </c>
      <c r="O91" s="114" t="str">
        <v/>
      </c>
      <c r="P91" s="114" t="str">
        <v/>
      </c>
      <c r="Q91" s="88" t="str">
        <v/>
      </c>
      <c r="R91" s="88" t="str">
        <f>IFERROR(VLOOKUP(CONCATENATE(Q91,"."),'I Identification'!A$3:H$500,4,FALSE),"")</f>
        <v/>
      </c>
      <c r="S91" s="88" t="str">
        <f>IFERROR(VLOOKUP(CONCATENATE(Q91,"."),'I Identification'!A$3:H$500,5,FALSE),"")</f>
        <v/>
      </c>
      <c r="T91" s="114" t="str">
        <v/>
      </c>
      <c r="U91" s="114" t="str">
        <v/>
      </c>
      <c r="V91" s="88" t="str">
        <v/>
      </c>
      <c r="W91" s="88" t="str">
        <f>IFERROR(VLOOKUP(CONCATENATE(V91,"."),'C Identification'!A$3:I$500,4,FALSE),"")</f>
        <v/>
      </c>
      <c r="X91" s="88" t="str">
        <f>IFERROR(VLOOKUP(CONCATENATE(V91,"."),'C Identification'!A$3:I$500,5,FALSE),"")</f>
        <v/>
      </c>
      <c r="Y91" s="114" t="str">
        <v/>
      </c>
    </row>
    <row r="92" spans="1:25" ht="75.75" customHeight="1" x14ac:dyDescent="0.25">
      <c r="A92" s="114" t="str">
        <v/>
      </c>
      <c r="B92" s="88" t="str">
        <v/>
      </c>
      <c r="C92" s="88" t="str">
        <f>IFERROR(VLOOKUP(CONCATENATE(B92,"."),'TS Identification'!A$3:H$500,2,FALSE),"")</f>
        <v/>
      </c>
      <c r="D92" s="114" t="str">
        <v/>
      </c>
      <c r="E92" s="114" t="str">
        <v/>
      </c>
      <c r="F92" s="114" t="str">
        <v/>
      </c>
      <c r="G92" s="114" t="str">
        <v/>
      </c>
      <c r="H92" s="88" t="str">
        <v/>
      </c>
      <c r="I92" s="88" t="str">
        <f>IFERROR(VLOOKUP(CONCATENATE(H92,"."),'TE Identification'!A$3:H$500,4,FALSE),"")</f>
        <v/>
      </c>
      <c r="J92" s="88" t="str">
        <v/>
      </c>
      <c r="K92" s="88" t="str">
        <v/>
      </c>
      <c r="L92" s="88" t="str">
        <f>IFERROR(VLOOKUP(CONCATENATE(K92,"."),'V Identification'!A$3:G$500,4,FALSE),"")</f>
        <v/>
      </c>
      <c r="M92" s="88" t="str">
        <f>IFERROR(VLOOKUP(CONCATENATE(K92,"."),'V Identification'!A$3:G$500,6,FALSE),"")</f>
        <v/>
      </c>
      <c r="N92" s="114" t="str">
        <v/>
      </c>
      <c r="O92" s="114" t="str">
        <v/>
      </c>
      <c r="P92" s="114" t="str">
        <v/>
      </c>
      <c r="Q92" s="88" t="str">
        <v/>
      </c>
      <c r="R92" s="88" t="str">
        <f>IFERROR(VLOOKUP(CONCATENATE(Q92,"."),'I Identification'!A$3:H$500,4,FALSE),"")</f>
        <v/>
      </c>
      <c r="S92" s="88" t="str">
        <f>IFERROR(VLOOKUP(CONCATENATE(Q92,"."),'I Identification'!A$3:H$500,5,FALSE),"")</f>
        <v/>
      </c>
      <c r="T92" s="114" t="str">
        <v/>
      </c>
      <c r="U92" s="114" t="str">
        <v/>
      </c>
      <c r="V92" s="88" t="str">
        <v/>
      </c>
      <c r="W92" s="88" t="str">
        <f>IFERROR(VLOOKUP(CONCATENATE(V92,"."),'C Identification'!A$3:I$500,4,FALSE),"")</f>
        <v/>
      </c>
      <c r="X92" s="88" t="str">
        <f>IFERROR(VLOOKUP(CONCATENATE(V92,"."),'C Identification'!A$3:I$500,5,FALSE),"")</f>
        <v/>
      </c>
      <c r="Y92" s="114" t="str">
        <v/>
      </c>
    </row>
    <row r="93" spans="1:25" ht="75.75" customHeight="1" x14ac:dyDescent="0.25">
      <c r="A93" s="114" t="str">
        <v/>
      </c>
      <c r="B93" s="88" t="str">
        <v/>
      </c>
      <c r="C93" s="88" t="str">
        <f>IFERROR(VLOOKUP(CONCATENATE(B93,"."),'TS Identification'!A$3:H$500,2,FALSE),"")</f>
        <v/>
      </c>
      <c r="D93" s="114" t="str">
        <v/>
      </c>
      <c r="E93" s="114" t="str">
        <v/>
      </c>
      <c r="F93" s="114" t="str">
        <v/>
      </c>
      <c r="G93" s="114" t="str">
        <v/>
      </c>
      <c r="H93" s="88" t="str">
        <v/>
      </c>
      <c r="I93" s="88" t="str">
        <f>IFERROR(VLOOKUP(CONCATENATE(H93,"."),'TE Identification'!A$3:H$500,4,FALSE),"")</f>
        <v/>
      </c>
      <c r="J93" s="88" t="str">
        <v/>
      </c>
      <c r="K93" s="88" t="str">
        <v/>
      </c>
      <c r="L93" s="88" t="str">
        <f>IFERROR(VLOOKUP(CONCATENATE(K93,"."),'V Identification'!A$3:G$500,4,FALSE),"")</f>
        <v/>
      </c>
      <c r="M93" s="88" t="str">
        <f>IFERROR(VLOOKUP(CONCATENATE(K93,"."),'V Identification'!A$3:G$500,6,FALSE),"")</f>
        <v/>
      </c>
      <c r="N93" s="114" t="str">
        <v/>
      </c>
      <c r="O93" s="114" t="str">
        <v/>
      </c>
      <c r="P93" s="114" t="str">
        <v/>
      </c>
      <c r="Q93" s="88" t="str">
        <v/>
      </c>
      <c r="R93" s="88" t="str">
        <f>IFERROR(VLOOKUP(CONCATENATE(Q93,"."),'I Identification'!A$3:H$500,4,FALSE),"")</f>
        <v/>
      </c>
      <c r="S93" s="88" t="str">
        <f>IFERROR(VLOOKUP(CONCATENATE(Q93,"."),'I Identification'!A$3:H$500,5,FALSE),"")</f>
        <v/>
      </c>
      <c r="T93" s="114" t="str">
        <v/>
      </c>
      <c r="U93" s="114" t="str">
        <v/>
      </c>
      <c r="V93" s="88" t="str">
        <v/>
      </c>
      <c r="W93" s="88" t="str">
        <f>IFERROR(VLOOKUP(CONCATENATE(V93,"."),'C Identification'!A$3:I$500,4,FALSE),"")</f>
        <v/>
      </c>
      <c r="X93" s="88" t="str">
        <f>IFERROR(VLOOKUP(CONCATENATE(V93,"."),'C Identification'!A$3:I$500,5,FALSE),"")</f>
        <v/>
      </c>
      <c r="Y93" s="114" t="str">
        <v/>
      </c>
    </row>
    <row r="94" spans="1:25" ht="75.75" customHeight="1" x14ac:dyDescent="0.25">
      <c r="A94" s="114" t="str">
        <v/>
      </c>
      <c r="B94" s="88" t="str">
        <v/>
      </c>
      <c r="C94" s="88" t="str">
        <f>IFERROR(VLOOKUP(CONCATENATE(B94,"."),'TS Identification'!A$3:H$500,2,FALSE),"")</f>
        <v/>
      </c>
      <c r="D94" s="114" t="str">
        <v/>
      </c>
      <c r="E94" s="114" t="str">
        <v/>
      </c>
      <c r="F94" s="114" t="str">
        <v/>
      </c>
      <c r="G94" s="114" t="str">
        <v/>
      </c>
      <c r="H94" s="88" t="str">
        <v/>
      </c>
      <c r="I94" s="88" t="str">
        <f>IFERROR(VLOOKUP(CONCATENATE(H94,"."),'TE Identification'!A$3:H$500,4,FALSE),"")</f>
        <v/>
      </c>
      <c r="J94" s="88" t="str">
        <v/>
      </c>
      <c r="K94" s="88" t="str">
        <v/>
      </c>
      <c r="L94" s="88" t="str">
        <f>IFERROR(VLOOKUP(CONCATENATE(K94,"."),'V Identification'!A$3:G$500,4,FALSE),"")</f>
        <v/>
      </c>
      <c r="M94" s="88" t="str">
        <f>IFERROR(VLOOKUP(CONCATENATE(K94,"."),'V Identification'!A$3:G$500,6,FALSE),"")</f>
        <v/>
      </c>
      <c r="N94" s="114" t="str">
        <v/>
      </c>
      <c r="O94" s="114" t="str">
        <v/>
      </c>
      <c r="P94" s="114" t="str">
        <v/>
      </c>
      <c r="Q94" s="88" t="str">
        <v/>
      </c>
      <c r="R94" s="88" t="str">
        <f>IFERROR(VLOOKUP(CONCATENATE(Q94,"."),'I Identification'!A$3:H$500,4,FALSE),"")</f>
        <v/>
      </c>
      <c r="S94" s="88" t="str">
        <f>IFERROR(VLOOKUP(CONCATENATE(Q94,"."),'I Identification'!A$3:H$500,5,FALSE),"")</f>
        <v/>
      </c>
      <c r="T94" s="114" t="str">
        <v/>
      </c>
      <c r="U94" s="114" t="str">
        <v/>
      </c>
      <c r="V94" s="88" t="str">
        <v/>
      </c>
      <c r="W94" s="88" t="str">
        <f>IFERROR(VLOOKUP(CONCATENATE(V94,"."),'C Identification'!A$3:I$500,4,FALSE),"")</f>
        <v/>
      </c>
      <c r="X94" s="88" t="str">
        <f>IFERROR(VLOOKUP(CONCATENATE(V94,"."),'C Identification'!A$3:I$500,5,FALSE),"")</f>
        <v/>
      </c>
      <c r="Y94" s="114" t="str">
        <v/>
      </c>
    </row>
    <row r="95" spans="1:25" ht="75.75" customHeight="1" x14ac:dyDescent="0.25">
      <c r="A95" s="114" t="str">
        <v/>
      </c>
      <c r="B95" s="88" t="str">
        <v/>
      </c>
      <c r="C95" s="88" t="str">
        <f>IFERROR(VLOOKUP(CONCATENATE(B95,"."),'TS Identification'!A$3:H$500,2,FALSE),"")</f>
        <v/>
      </c>
      <c r="D95" s="114" t="str">
        <v/>
      </c>
      <c r="E95" s="114" t="str">
        <v/>
      </c>
      <c r="F95" s="114" t="str">
        <v/>
      </c>
      <c r="G95" s="114" t="str">
        <v/>
      </c>
      <c r="H95" s="88" t="str">
        <v/>
      </c>
      <c r="I95" s="88" t="str">
        <f>IFERROR(VLOOKUP(CONCATENATE(H95,"."),'TE Identification'!A$3:H$500,4,FALSE),"")</f>
        <v/>
      </c>
      <c r="J95" s="88" t="str">
        <v/>
      </c>
      <c r="K95" s="88" t="str">
        <v/>
      </c>
      <c r="L95" s="88" t="str">
        <f>IFERROR(VLOOKUP(CONCATENATE(K95,"."),'V Identification'!A$3:G$500,4,FALSE),"")</f>
        <v/>
      </c>
      <c r="M95" s="88" t="str">
        <f>IFERROR(VLOOKUP(CONCATENATE(K95,"."),'V Identification'!A$3:G$500,6,FALSE),"")</f>
        <v/>
      </c>
      <c r="N95" s="114" t="str">
        <v/>
      </c>
      <c r="O95" s="114" t="str">
        <v/>
      </c>
      <c r="P95" s="114" t="str">
        <v/>
      </c>
      <c r="Q95" s="88" t="str">
        <v/>
      </c>
      <c r="R95" s="88" t="str">
        <f>IFERROR(VLOOKUP(CONCATENATE(Q95,"."),'I Identification'!A$3:H$500,4,FALSE),"")</f>
        <v/>
      </c>
      <c r="S95" s="88" t="str">
        <f>IFERROR(VLOOKUP(CONCATENATE(Q95,"."),'I Identification'!A$3:H$500,5,FALSE),"")</f>
        <v/>
      </c>
      <c r="T95" s="114" t="str">
        <v/>
      </c>
      <c r="U95" s="114" t="str">
        <v/>
      </c>
      <c r="V95" s="88" t="str">
        <v/>
      </c>
      <c r="W95" s="88" t="str">
        <f>IFERROR(VLOOKUP(CONCATENATE(V95,"."),'C Identification'!A$3:I$500,4,FALSE),"")</f>
        <v/>
      </c>
      <c r="X95" s="88" t="str">
        <f>IFERROR(VLOOKUP(CONCATENATE(V95,"."),'C Identification'!A$3:I$500,5,FALSE),"")</f>
        <v/>
      </c>
      <c r="Y95" s="114" t="str">
        <v/>
      </c>
    </row>
    <row r="96" spans="1:25" ht="75.75" customHeight="1" x14ac:dyDescent="0.25">
      <c r="A96" s="114" t="str">
        <v/>
      </c>
      <c r="B96" s="88" t="str">
        <v/>
      </c>
      <c r="C96" s="88" t="str">
        <f>IFERROR(VLOOKUP(CONCATENATE(B96,"."),'TS Identification'!A$3:H$500,2,FALSE),"")</f>
        <v/>
      </c>
      <c r="D96" s="114" t="str">
        <v/>
      </c>
      <c r="E96" s="114" t="str">
        <v/>
      </c>
      <c r="F96" s="114" t="str">
        <v/>
      </c>
      <c r="G96" s="114" t="str">
        <v/>
      </c>
      <c r="H96" s="88" t="str">
        <v/>
      </c>
      <c r="I96" s="88" t="str">
        <f>IFERROR(VLOOKUP(CONCATENATE(H96,"."),'TE Identification'!A$3:H$500,4,FALSE),"")</f>
        <v/>
      </c>
      <c r="J96" s="88" t="str">
        <v/>
      </c>
      <c r="K96" s="88" t="str">
        <v/>
      </c>
      <c r="L96" s="88" t="str">
        <f>IFERROR(VLOOKUP(CONCATENATE(K96,"."),'V Identification'!A$3:G$500,4,FALSE),"")</f>
        <v/>
      </c>
      <c r="M96" s="88" t="str">
        <f>IFERROR(VLOOKUP(CONCATENATE(K96,"."),'V Identification'!A$3:G$500,6,FALSE),"")</f>
        <v/>
      </c>
      <c r="N96" s="114" t="str">
        <v/>
      </c>
      <c r="O96" s="114" t="str">
        <v/>
      </c>
      <c r="P96" s="114" t="str">
        <v/>
      </c>
      <c r="Q96" s="88" t="str">
        <v/>
      </c>
      <c r="R96" s="88" t="str">
        <f>IFERROR(VLOOKUP(CONCATENATE(Q96,"."),'I Identification'!A$3:H$500,4,FALSE),"")</f>
        <v/>
      </c>
      <c r="S96" s="88" t="str">
        <f>IFERROR(VLOOKUP(CONCATENATE(Q96,"."),'I Identification'!A$3:H$500,5,FALSE),"")</f>
        <v/>
      </c>
      <c r="T96" s="114" t="str">
        <v/>
      </c>
      <c r="U96" s="114" t="str">
        <v/>
      </c>
      <c r="V96" s="88" t="str">
        <v/>
      </c>
      <c r="W96" s="88" t="str">
        <f>IFERROR(VLOOKUP(CONCATENATE(V96,"."),'C Identification'!A$3:I$500,4,FALSE),"")</f>
        <v/>
      </c>
      <c r="X96" s="88" t="str">
        <f>IFERROR(VLOOKUP(CONCATENATE(V96,"."),'C Identification'!A$3:I$500,5,FALSE),"")</f>
        <v/>
      </c>
      <c r="Y96" s="114" t="str">
        <v/>
      </c>
    </row>
    <row r="97" spans="1:25" ht="75.75" customHeight="1" x14ac:dyDescent="0.25">
      <c r="A97" s="114" t="str">
        <v/>
      </c>
      <c r="B97" s="88" t="str">
        <v/>
      </c>
      <c r="C97" s="88" t="str">
        <f>IFERROR(VLOOKUP(CONCATENATE(B97,"."),'TS Identification'!A$3:H$500,2,FALSE),"")</f>
        <v/>
      </c>
      <c r="D97" s="114" t="str">
        <v/>
      </c>
      <c r="E97" s="114" t="str">
        <v/>
      </c>
      <c r="F97" s="114" t="str">
        <v/>
      </c>
      <c r="G97" s="114" t="str">
        <v/>
      </c>
      <c r="H97" s="88" t="str">
        <v/>
      </c>
      <c r="I97" s="88" t="str">
        <f>IFERROR(VLOOKUP(CONCATENATE(H97,"."),'TE Identification'!A$3:H$500,4,FALSE),"")</f>
        <v/>
      </c>
      <c r="J97" s="88" t="str">
        <v/>
      </c>
      <c r="K97" s="88" t="str">
        <v/>
      </c>
      <c r="L97" s="88" t="str">
        <f>IFERROR(VLOOKUP(CONCATENATE(K97,"."),'V Identification'!A$3:G$500,4,FALSE),"")</f>
        <v/>
      </c>
      <c r="M97" s="88" t="str">
        <f>IFERROR(VLOOKUP(CONCATENATE(K97,"."),'V Identification'!A$3:G$500,6,FALSE),"")</f>
        <v/>
      </c>
      <c r="N97" s="114" t="str">
        <v/>
      </c>
      <c r="O97" s="114" t="str">
        <v/>
      </c>
      <c r="P97" s="114" t="str">
        <v/>
      </c>
      <c r="Q97" s="88" t="str">
        <v/>
      </c>
      <c r="R97" s="88" t="str">
        <f>IFERROR(VLOOKUP(CONCATENATE(Q97,"."),'I Identification'!A$3:H$500,4,FALSE),"")</f>
        <v/>
      </c>
      <c r="S97" s="88" t="str">
        <f>IFERROR(VLOOKUP(CONCATENATE(Q97,"."),'I Identification'!A$3:H$500,5,FALSE),"")</f>
        <v/>
      </c>
      <c r="T97" s="114" t="str">
        <v/>
      </c>
      <c r="U97" s="114" t="str">
        <v/>
      </c>
      <c r="V97" s="88" t="str">
        <v/>
      </c>
      <c r="W97" s="88" t="str">
        <f>IFERROR(VLOOKUP(CONCATENATE(V97,"."),'C Identification'!A$3:I$500,4,FALSE),"")</f>
        <v/>
      </c>
      <c r="X97" s="88" t="str">
        <f>IFERROR(VLOOKUP(CONCATENATE(V97,"."),'C Identification'!A$3:I$500,5,FALSE),"")</f>
        <v/>
      </c>
      <c r="Y97" s="114" t="str">
        <v/>
      </c>
    </row>
    <row r="98" spans="1:25" ht="75.75" customHeight="1" x14ac:dyDescent="0.25">
      <c r="A98" s="114" t="str">
        <v/>
      </c>
      <c r="B98" s="88" t="str">
        <v/>
      </c>
      <c r="C98" s="88" t="str">
        <f>IFERROR(VLOOKUP(CONCATENATE(B98,"."),'TS Identification'!A$3:H$500,2,FALSE),"")</f>
        <v/>
      </c>
      <c r="D98" s="114" t="str">
        <v/>
      </c>
      <c r="E98" s="114" t="str">
        <v/>
      </c>
      <c r="F98" s="114" t="str">
        <v/>
      </c>
      <c r="G98" s="114" t="str">
        <v/>
      </c>
      <c r="H98" s="88" t="str">
        <v/>
      </c>
      <c r="I98" s="88" t="str">
        <f>IFERROR(VLOOKUP(CONCATENATE(H98,"."),'TE Identification'!A$3:H$500,4,FALSE),"")</f>
        <v/>
      </c>
      <c r="J98" s="88" t="str">
        <v/>
      </c>
      <c r="K98" s="88" t="str">
        <v/>
      </c>
      <c r="L98" s="88" t="str">
        <f>IFERROR(VLOOKUP(CONCATENATE(K98,"."),'V Identification'!A$3:G$500,4,FALSE),"")</f>
        <v/>
      </c>
      <c r="M98" s="88" t="str">
        <f>IFERROR(VLOOKUP(CONCATENATE(K98,"."),'V Identification'!A$3:G$500,6,FALSE),"")</f>
        <v/>
      </c>
      <c r="N98" s="114" t="str">
        <v/>
      </c>
      <c r="O98" s="114" t="str">
        <v/>
      </c>
      <c r="P98" s="114" t="str">
        <v/>
      </c>
      <c r="Q98" s="88" t="str">
        <v/>
      </c>
      <c r="R98" s="88" t="str">
        <f>IFERROR(VLOOKUP(CONCATENATE(Q98,"."),'I Identification'!A$3:H$500,4,FALSE),"")</f>
        <v/>
      </c>
      <c r="S98" s="88" t="str">
        <f>IFERROR(VLOOKUP(CONCATENATE(Q98,"."),'I Identification'!A$3:H$500,5,FALSE),"")</f>
        <v/>
      </c>
      <c r="T98" s="114" t="str">
        <v/>
      </c>
      <c r="U98" s="114" t="str">
        <v/>
      </c>
      <c r="V98" s="88" t="str">
        <v/>
      </c>
      <c r="W98" s="88" t="str">
        <f>IFERROR(VLOOKUP(CONCATENATE(V98,"."),'C Identification'!A$3:I$500,4,FALSE),"")</f>
        <v/>
      </c>
      <c r="X98" s="88" t="str">
        <f>IFERROR(VLOOKUP(CONCATENATE(V98,"."),'C Identification'!A$3:I$500,5,FALSE),"")</f>
        <v/>
      </c>
      <c r="Y98" s="114" t="str">
        <v/>
      </c>
    </row>
    <row r="99" spans="1:25" ht="75.75" customHeight="1" x14ac:dyDescent="0.25">
      <c r="A99" s="114" t="str">
        <v/>
      </c>
      <c r="B99" s="88" t="str">
        <v/>
      </c>
      <c r="C99" s="88" t="str">
        <f>IFERROR(VLOOKUP(CONCATENATE(B99,"."),'TS Identification'!A$3:H$500,2,FALSE),"")</f>
        <v/>
      </c>
      <c r="D99" s="114" t="str">
        <v/>
      </c>
      <c r="E99" s="114" t="str">
        <v/>
      </c>
      <c r="F99" s="114" t="str">
        <v/>
      </c>
      <c r="G99" s="114" t="str">
        <v/>
      </c>
      <c r="H99" s="88" t="str">
        <v/>
      </c>
      <c r="I99" s="88" t="str">
        <f>IFERROR(VLOOKUP(CONCATENATE(H99,"."),'TE Identification'!A$3:H$500,4,FALSE),"")</f>
        <v/>
      </c>
      <c r="J99" s="88" t="str">
        <v/>
      </c>
      <c r="K99" s="88" t="str">
        <v/>
      </c>
      <c r="L99" s="88" t="str">
        <f>IFERROR(VLOOKUP(CONCATENATE(K99,"."),'V Identification'!A$3:G$500,4,FALSE),"")</f>
        <v/>
      </c>
      <c r="M99" s="88" t="str">
        <f>IFERROR(VLOOKUP(CONCATENATE(K99,"."),'V Identification'!A$3:G$500,6,FALSE),"")</f>
        <v/>
      </c>
      <c r="N99" s="114" t="str">
        <v/>
      </c>
      <c r="O99" s="114" t="str">
        <v/>
      </c>
      <c r="P99" s="114" t="str">
        <v/>
      </c>
      <c r="Q99" s="88" t="str">
        <v/>
      </c>
      <c r="R99" s="88" t="str">
        <f>IFERROR(VLOOKUP(CONCATENATE(Q99,"."),'I Identification'!A$3:H$500,4,FALSE),"")</f>
        <v/>
      </c>
      <c r="S99" s="88" t="str">
        <f>IFERROR(VLOOKUP(CONCATENATE(Q99,"."),'I Identification'!A$3:H$500,5,FALSE),"")</f>
        <v/>
      </c>
      <c r="T99" s="114" t="str">
        <v/>
      </c>
      <c r="U99" s="114" t="str">
        <v/>
      </c>
      <c r="V99" s="88" t="str">
        <v/>
      </c>
      <c r="W99" s="88" t="str">
        <f>IFERROR(VLOOKUP(CONCATENATE(V99,"."),'C Identification'!A$3:I$500,4,FALSE),"")</f>
        <v/>
      </c>
      <c r="X99" s="88" t="str">
        <f>IFERROR(VLOOKUP(CONCATENATE(V99,"."),'C Identification'!A$3:I$500,5,FALSE),"")</f>
        <v/>
      </c>
      <c r="Y99" s="114" t="str">
        <v/>
      </c>
    </row>
    <row r="100" spans="1:25" ht="75.75" customHeight="1" x14ac:dyDescent="0.25">
      <c r="A100" s="114" t="str">
        <v/>
      </c>
      <c r="B100" s="88" t="str">
        <v/>
      </c>
      <c r="C100" s="88" t="str">
        <f>IFERROR(VLOOKUP(CONCATENATE(B100,"."),'TS Identification'!A$3:H$500,2,FALSE),"")</f>
        <v/>
      </c>
      <c r="D100" s="114" t="str">
        <v/>
      </c>
      <c r="E100" s="114" t="str">
        <v/>
      </c>
      <c r="F100" s="114" t="str">
        <v/>
      </c>
      <c r="G100" s="114" t="str">
        <v/>
      </c>
      <c r="H100" s="88" t="str">
        <v/>
      </c>
      <c r="I100" s="88" t="str">
        <f>IFERROR(VLOOKUP(CONCATENATE(H100,"."),'TE Identification'!A$3:H$500,4,FALSE),"")</f>
        <v/>
      </c>
      <c r="J100" s="88" t="str">
        <v/>
      </c>
      <c r="K100" s="88" t="str">
        <v/>
      </c>
      <c r="L100" s="88" t="str">
        <f>IFERROR(VLOOKUP(CONCATENATE(K100,"."),'V Identification'!A$3:G$500,4,FALSE),"")</f>
        <v/>
      </c>
      <c r="M100" s="88" t="str">
        <f>IFERROR(VLOOKUP(CONCATENATE(K100,"."),'V Identification'!A$3:G$500,6,FALSE),"")</f>
        <v/>
      </c>
      <c r="N100" s="114" t="str">
        <v/>
      </c>
      <c r="O100" s="114" t="str">
        <v/>
      </c>
      <c r="P100" s="114" t="str">
        <v/>
      </c>
      <c r="Q100" s="88" t="str">
        <v/>
      </c>
      <c r="R100" s="88" t="str">
        <f>IFERROR(VLOOKUP(CONCATENATE(Q100,"."),'I Identification'!A$3:H$500,4,FALSE),"")</f>
        <v/>
      </c>
      <c r="S100" s="88" t="str">
        <f>IFERROR(VLOOKUP(CONCATENATE(Q100,"."),'I Identification'!A$3:H$500,5,FALSE),"")</f>
        <v/>
      </c>
      <c r="T100" s="114" t="str">
        <v/>
      </c>
      <c r="U100" s="114" t="str">
        <v/>
      </c>
      <c r="V100" s="88" t="str">
        <v/>
      </c>
      <c r="W100" s="88" t="str">
        <f>IFERROR(VLOOKUP(CONCATENATE(V100,"."),'C Identification'!A$3:I$500,4,FALSE),"")</f>
        <v/>
      </c>
      <c r="X100" s="88" t="str">
        <f>IFERROR(VLOOKUP(CONCATENATE(V100,"."),'C Identification'!A$3:I$500,5,FALSE),"")</f>
        <v/>
      </c>
      <c r="Y100" s="114" t="str">
        <v/>
      </c>
    </row>
    <row r="101" spans="1:25" ht="75.75" customHeight="1" x14ac:dyDescent="0.25">
      <c r="A101" s="114" t="str">
        <v/>
      </c>
      <c r="B101" s="88" t="str">
        <v/>
      </c>
      <c r="C101" s="88" t="str">
        <f>IFERROR(VLOOKUP(CONCATENATE(B101,"."),'TS Identification'!A$3:H$500,2,FALSE),"")</f>
        <v/>
      </c>
      <c r="D101" s="114" t="str">
        <v/>
      </c>
      <c r="E101" s="114" t="str">
        <v/>
      </c>
      <c r="F101" s="114" t="str">
        <v/>
      </c>
      <c r="G101" s="114" t="str">
        <v/>
      </c>
      <c r="H101" s="88" t="str">
        <v/>
      </c>
      <c r="I101" s="88" t="str">
        <f>IFERROR(VLOOKUP(CONCATENATE(H101,"."),'TE Identification'!A$3:H$500,4,FALSE),"")</f>
        <v/>
      </c>
      <c r="J101" s="88" t="str">
        <v/>
      </c>
      <c r="K101" s="88" t="str">
        <v/>
      </c>
      <c r="L101" s="88" t="str">
        <f>IFERROR(VLOOKUP(CONCATENATE(K101,"."),'V Identification'!A$3:G$500,4,FALSE),"")</f>
        <v/>
      </c>
      <c r="M101" s="88" t="str">
        <f>IFERROR(VLOOKUP(CONCATENATE(K101,"."),'V Identification'!A$3:G$500,6,FALSE),"")</f>
        <v/>
      </c>
      <c r="N101" s="114" t="str">
        <v/>
      </c>
      <c r="O101" s="114" t="str">
        <v/>
      </c>
      <c r="P101" s="114" t="str">
        <v/>
      </c>
      <c r="Q101" s="88" t="str">
        <v/>
      </c>
      <c r="R101" s="88" t="str">
        <f>IFERROR(VLOOKUP(CONCATENATE(Q101,"."),'I Identification'!A$3:H$500,4,FALSE),"")</f>
        <v/>
      </c>
      <c r="S101" s="88" t="str">
        <f>IFERROR(VLOOKUP(CONCATENATE(Q101,"."),'I Identification'!A$3:H$500,5,FALSE),"")</f>
        <v/>
      </c>
      <c r="T101" s="114" t="str">
        <v/>
      </c>
      <c r="U101" s="114" t="str">
        <v/>
      </c>
      <c r="V101" s="88" t="str">
        <v/>
      </c>
      <c r="W101" s="88" t="str">
        <f>IFERROR(VLOOKUP(CONCATENATE(V101,"."),'C Identification'!A$3:I$500,4,FALSE),"")</f>
        <v/>
      </c>
      <c r="X101" s="88" t="str">
        <f>IFERROR(VLOOKUP(CONCATENATE(V101,"."),'C Identification'!A$3:I$500,5,FALSE),"")</f>
        <v/>
      </c>
      <c r="Y101" s="114" t="str">
        <v/>
      </c>
    </row>
    <row r="102" spans="1:25" ht="75.75" customHeight="1" x14ac:dyDescent="0.25">
      <c r="A102" s="114" t="str">
        <v/>
      </c>
      <c r="B102" s="88" t="str">
        <v/>
      </c>
      <c r="C102" s="88" t="str">
        <f>IFERROR(VLOOKUP(CONCATENATE(B102,"."),'TS Identification'!A$3:H$500,2,FALSE),"")</f>
        <v/>
      </c>
      <c r="D102" s="114" t="str">
        <v/>
      </c>
      <c r="E102" s="114" t="str">
        <v/>
      </c>
      <c r="F102" s="114" t="str">
        <v/>
      </c>
      <c r="G102" s="114" t="str">
        <v/>
      </c>
      <c r="H102" s="88" t="str">
        <v/>
      </c>
      <c r="I102" s="88" t="str">
        <f>IFERROR(VLOOKUP(CONCATENATE(H102,"."),'TE Identification'!A$3:H$500,4,FALSE),"")</f>
        <v/>
      </c>
      <c r="J102" s="88" t="str">
        <v/>
      </c>
      <c r="K102" s="88" t="str">
        <v/>
      </c>
      <c r="L102" s="88" t="str">
        <f>IFERROR(VLOOKUP(CONCATENATE(K102,"."),'V Identification'!A$3:G$500,4,FALSE),"")</f>
        <v/>
      </c>
      <c r="M102" s="88" t="str">
        <f>IFERROR(VLOOKUP(CONCATENATE(K102,"."),'V Identification'!A$3:G$500,6,FALSE),"")</f>
        <v/>
      </c>
      <c r="N102" s="114" t="str">
        <v/>
      </c>
      <c r="O102" s="114" t="str">
        <v/>
      </c>
      <c r="P102" s="114" t="str">
        <v/>
      </c>
      <c r="Q102" s="88" t="str">
        <v/>
      </c>
      <c r="R102" s="88" t="str">
        <f>IFERROR(VLOOKUP(CONCATENATE(Q102,"."),'I Identification'!A$3:H$500,4,FALSE),"")</f>
        <v/>
      </c>
      <c r="S102" s="88" t="str">
        <f>IFERROR(VLOOKUP(CONCATENATE(Q102,"."),'I Identification'!A$3:H$500,5,FALSE),"")</f>
        <v/>
      </c>
      <c r="T102" s="114" t="str">
        <v/>
      </c>
      <c r="U102" s="114" t="str">
        <v/>
      </c>
      <c r="V102" s="88" t="str">
        <v/>
      </c>
      <c r="W102" s="88" t="str">
        <f>IFERROR(VLOOKUP(CONCATENATE(V102,"."),'C Identification'!A$3:I$500,4,FALSE),"")</f>
        <v/>
      </c>
      <c r="X102" s="88" t="str">
        <f>IFERROR(VLOOKUP(CONCATENATE(V102,"."),'C Identification'!A$3:I$500,5,FALSE),"")</f>
        <v/>
      </c>
      <c r="Y102" s="114" t="str">
        <v/>
      </c>
    </row>
    <row r="103" spans="1:25" ht="75.75" customHeight="1" x14ac:dyDescent="0.25">
      <c r="A103" s="114" t="str">
        <v/>
      </c>
      <c r="B103" s="88" t="str">
        <v/>
      </c>
      <c r="C103" s="88" t="str">
        <f>IFERROR(VLOOKUP(CONCATENATE(B103,"."),'TS Identification'!A$3:H$500,2,FALSE),"")</f>
        <v/>
      </c>
      <c r="D103" s="114" t="str">
        <v/>
      </c>
      <c r="E103" s="114" t="str">
        <v/>
      </c>
      <c r="F103" s="114" t="str">
        <v/>
      </c>
      <c r="G103" s="114" t="str">
        <v/>
      </c>
      <c r="H103" s="88" t="str">
        <v/>
      </c>
      <c r="I103" s="88" t="str">
        <f>IFERROR(VLOOKUP(CONCATENATE(H103,"."),'TE Identification'!A$3:H$500,4,FALSE),"")</f>
        <v/>
      </c>
      <c r="J103" s="88" t="str">
        <v/>
      </c>
      <c r="K103" s="88" t="str">
        <v/>
      </c>
      <c r="L103" s="88" t="str">
        <f>IFERROR(VLOOKUP(CONCATENATE(K103,"."),'V Identification'!A$3:G$500,4,FALSE),"")</f>
        <v/>
      </c>
      <c r="M103" s="88" t="str">
        <f>IFERROR(VLOOKUP(CONCATENATE(K103,"."),'V Identification'!A$3:G$500,6,FALSE),"")</f>
        <v/>
      </c>
      <c r="N103" s="114" t="str">
        <v/>
      </c>
      <c r="O103" s="114" t="str">
        <v/>
      </c>
      <c r="P103" s="114" t="str">
        <v/>
      </c>
      <c r="Q103" s="88" t="str">
        <v/>
      </c>
      <c r="R103" s="88" t="str">
        <f>IFERROR(VLOOKUP(CONCATENATE(Q103,"."),'I Identification'!A$3:H$500,4,FALSE),"")</f>
        <v/>
      </c>
      <c r="S103" s="88" t="str">
        <f>IFERROR(VLOOKUP(CONCATENATE(Q103,"."),'I Identification'!A$3:H$500,5,FALSE),"")</f>
        <v/>
      </c>
      <c r="T103" s="114" t="str">
        <v/>
      </c>
      <c r="U103" s="114" t="str">
        <v/>
      </c>
      <c r="V103" s="88" t="str">
        <v/>
      </c>
      <c r="W103" s="88" t="str">
        <f>IFERROR(VLOOKUP(CONCATENATE(V103,"."),'C Identification'!A$3:I$500,4,FALSE),"")</f>
        <v/>
      </c>
      <c r="X103" s="88" t="str">
        <f>IFERROR(VLOOKUP(CONCATENATE(V103,"."),'C Identification'!A$3:I$500,5,FALSE),"")</f>
        <v/>
      </c>
      <c r="Y103" s="114" t="str">
        <v/>
      </c>
    </row>
    <row r="104" spans="1:25" ht="75.75" customHeight="1" x14ac:dyDescent="0.25">
      <c r="A104" s="114" t="str">
        <v/>
      </c>
      <c r="B104" s="88" t="str">
        <v/>
      </c>
      <c r="C104" s="88" t="str">
        <f>IFERROR(VLOOKUP(CONCATENATE(B104,"."),'TS Identification'!A$3:H$500,2,FALSE),"")</f>
        <v/>
      </c>
      <c r="D104" s="114" t="str">
        <v/>
      </c>
      <c r="E104" s="114" t="str">
        <v/>
      </c>
      <c r="F104" s="114" t="str">
        <v/>
      </c>
      <c r="G104" s="114" t="str">
        <v/>
      </c>
      <c r="H104" s="88" t="str">
        <v/>
      </c>
      <c r="I104" s="88" t="str">
        <f>IFERROR(VLOOKUP(CONCATENATE(H104,"."),'TE Identification'!A$3:H$500,4,FALSE),"")</f>
        <v/>
      </c>
      <c r="J104" s="88" t="str">
        <v/>
      </c>
      <c r="K104" s="88" t="str">
        <v/>
      </c>
      <c r="L104" s="88" t="str">
        <f>IFERROR(VLOOKUP(CONCATENATE(K104,"."),'V Identification'!A$3:G$500,4,FALSE),"")</f>
        <v/>
      </c>
      <c r="M104" s="88" t="str">
        <f>IFERROR(VLOOKUP(CONCATENATE(K104,"."),'V Identification'!A$3:G$500,6,FALSE),"")</f>
        <v/>
      </c>
      <c r="N104" s="114" t="str">
        <v/>
      </c>
      <c r="O104" s="114" t="str">
        <v/>
      </c>
      <c r="P104" s="114" t="str">
        <v/>
      </c>
      <c r="Q104" s="88" t="str">
        <v/>
      </c>
      <c r="R104" s="88" t="str">
        <f>IFERROR(VLOOKUP(CONCATENATE(Q104,"."),'I Identification'!A$3:H$500,4,FALSE),"")</f>
        <v/>
      </c>
      <c r="S104" s="88" t="str">
        <f>IFERROR(VLOOKUP(CONCATENATE(Q104,"."),'I Identification'!A$3:H$500,5,FALSE),"")</f>
        <v/>
      </c>
      <c r="T104" s="114" t="str">
        <v/>
      </c>
      <c r="U104" s="114" t="str">
        <v/>
      </c>
      <c r="V104" s="88" t="str">
        <v/>
      </c>
      <c r="W104" s="88" t="str">
        <f>IFERROR(VLOOKUP(CONCATENATE(V104,"."),'C Identification'!A$3:I$500,4,FALSE),"")</f>
        <v/>
      </c>
      <c r="X104" s="88" t="str">
        <f>IFERROR(VLOOKUP(CONCATENATE(V104,"."),'C Identification'!A$3:I$500,5,FALSE),"")</f>
        <v/>
      </c>
      <c r="Y104" s="114" t="str">
        <v/>
      </c>
    </row>
    <row r="105" spans="1:25" ht="75.75" customHeight="1" x14ac:dyDescent="0.25">
      <c r="A105" s="114" t="str">
        <v/>
      </c>
      <c r="B105" s="88" t="str">
        <v/>
      </c>
      <c r="C105" s="88" t="str">
        <f>IFERROR(VLOOKUP(CONCATENATE(B105,"."),'TS Identification'!A$3:H$500,2,FALSE),"")</f>
        <v/>
      </c>
      <c r="D105" s="114" t="str">
        <v/>
      </c>
      <c r="E105" s="114" t="str">
        <v/>
      </c>
      <c r="F105" s="114" t="str">
        <v/>
      </c>
      <c r="G105" s="114" t="str">
        <v/>
      </c>
      <c r="H105" s="88" t="str">
        <v/>
      </c>
      <c r="I105" s="88" t="str">
        <f>IFERROR(VLOOKUP(CONCATENATE(H105,"."),'TE Identification'!A$3:H$500,4,FALSE),"")</f>
        <v/>
      </c>
      <c r="J105" s="88" t="str">
        <v/>
      </c>
      <c r="K105" s="88" t="str">
        <v/>
      </c>
      <c r="L105" s="88" t="str">
        <f>IFERROR(VLOOKUP(CONCATENATE(K105,"."),'V Identification'!A$3:G$500,4,FALSE),"")</f>
        <v/>
      </c>
      <c r="M105" s="88" t="str">
        <f>IFERROR(VLOOKUP(CONCATENATE(K105,"."),'V Identification'!A$3:G$500,6,FALSE),"")</f>
        <v/>
      </c>
      <c r="N105" s="114" t="str">
        <v/>
      </c>
      <c r="O105" s="114" t="str">
        <v/>
      </c>
      <c r="P105" s="114" t="str">
        <v/>
      </c>
      <c r="Q105" s="88" t="str">
        <v/>
      </c>
      <c r="R105" s="88" t="str">
        <f>IFERROR(VLOOKUP(CONCATENATE(Q105,"."),'I Identification'!A$3:H$500,4,FALSE),"")</f>
        <v/>
      </c>
      <c r="S105" s="88" t="str">
        <f>IFERROR(VLOOKUP(CONCATENATE(Q105,"."),'I Identification'!A$3:H$500,5,FALSE),"")</f>
        <v/>
      </c>
      <c r="T105" s="114" t="str">
        <v/>
      </c>
      <c r="U105" s="114" t="str">
        <v/>
      </c>
      <c r="V105" s="88" t="str">
        <v/>
      </c>
      <c r="W105" s="88" t="str">
        <f>IFERROR(VLOOKUP(CONCATENATE(V105,"."),'C Identification'!A$3:I$500,4,FALSE),"")</f>
        <v/>
      </c>
      <c r="X105" s="88" t="str">
        <f>IFERROR(VLOOKUP(CONCATENATE(V105,"."),'C Identification'!A$3:I$500,5,FALSE),"")</f>
        <v/>
      </c>
      <c r="Y105" s="114" t="str">
        <v/>
      </c>
    </row>
    <row r="106" spans="1:25" ht="75.75" customHeight="1" x14ac:dyDescent="0.25">
      <c r="A106" s="114" t="str">
        <v/>
      </c>
      <c r="B106" s="88" t="str">
        <v/>
      </c>
      <c r="C106" s="88" t="str">
        <f>IFERROR(VLOOKUP(CONCATENATE(B106,"."),'TS Identification'!A$3:H$500,2,FALSE),"")</f>
        <v/>
      </c>
      <c r="D106" s="114" t="str">
        <v/>
      </c>
      <c r="E106" s="114" t="str">
        <v/>
      </c>
      <c r="F106" s="114" t="str">
        <v/>
      </c>
      <c r="G106" s="114" t="str">
        <v/>
      </c>
      <c r="H106" s="88" t="str">
        <v/>
      </c>
      <c r="I106" s="88" t="str">
        <f>IFERROR(VLOOKUP(CONCATENATE(H106,"."),'TE Identification'!A$3:H$500,4,FALSE),"")</f>
        <v/>
      </c>
      <c r="J106" s="88" t="str">
        <v/>
      </c>
      <c r="K106" s="88" t="str">
        <v/>
      </c>
      <c r="L106" s="88" t="str">
        <f>IFERROR(VLOOKUP(CONCATENATE(K106,"."),'V Identification'!A$3:G$500,4,FALSE),"")</f>
        <v/>
      </c>
      <c r="M106" s="88" t="str">
        <f>IFERROR(VLOOKUP(CONCATENATE(K106,"."),'V Identification'!A$3:G$500,6,FALSE),"")</f>
        <v/>
      </c>
      <c r="N106" s="114" t="str">
        <v/>
      </c>
      <c r="O106" s="114" t="str">
        <v/>
      </c>
      <c r="P106" s="114" t="str">
        <v/>
      </c>
      <c r="Q106" s="88" t="str">
        <v/>
      </c>
      <c r="R106" s="88" t="str">
        <f>IFERROR(VLOOKUP(CONCATENATE(Q106,"."),'I Identification'!A$3:H$500,4,FALSE),"")</f>
        <v/>
      </c>
      <c r="S106" s="88" t="str">
        <f>IFERROR(VLOOKUP(CONCATENATE(Q106,"."),'I Identification'!A$3:H$500,5,FALSE),"")</f>
        <v/>
      </c>
      <c r="T106" s="114" t="str">
        <v/>
      </c>
      <c r="U106" s="114" t="str">
        <v/>
      </c>
      <c r="V106" s="88" t="str">
        <v/>
      </c>
      <c r="W106" s="88" t="str">
        <f>IFERROR(VLOOKUP(CONCATENATE(V106,"."),'C Identification'!A$3:I$500,4,FALSE),"")</f>
        <v/>
      </c>
      <c r="X106" s="88" t="str">
        <f>IFERROR(VLOOKUP(CONCATENATE(V106,"."),'C Identification'!A$3:I$500,5,FALSE),"")</f>
        <v/>
      </c>
      <c r="Y106" s="114" t="str">
        <v/>
      </c>
    </row>
    <row r="107" spans="1:25" ht="75.75" customHeight="1" x14ac:dyDescent="0.25">
      <c r="A107" s="114" t="str">
        <v/>
      </c>
      <c r="B107" s="88" t="str">
        <v/>
      </c>
      <c r="C107" s="88" t="str">
        <f>IFERROR(VLOOKUP(CONCATENATE(B107,"."),'TS Identification'!A$3:H$500,2,FALSE),"")</f>
        <v/>
      </c>
      <c r="D107" s="114" t="str">
        <v/>
      </c>
      <c r="E107" s="114" t="str">
        <v/>
      </c>
      <c r="F107" s="114" t="str">
        <v/>
      </c>
      <c r="G107" s="114" t="str">
        <v/>
      </c>
      <c r="H107" s="88" t="str">
        <v/>
      </c>
      <c r="I107" s="88" t="str">
        <f>IFERROR(VLOOKUP(CONCATENATE(H107,"."),'TE Identification'!A$3:H$500,4,FALSE),"")</f>
        <v/>
      </c>
      <c r="J107" s="88" t="str">
        <v/>
      </c>
      <c r="K107" s="88" t="str">
        <v/>
      </c>
      <c r="L107" s="88" t="str">
        <f>IFERROR(VLOOKUP(CONCATENATE(K107,"."),'V Identification'!A$3:G$500,4,FALSE),"")</f>
        <v/>
      </c>
      <c r="M107" s="88" t="str">
        <f>IFERROR(VLOOKUP(CONCATENATE(K107,"."),'V Identification'!A$3:G$500,6,FALSE),"")</f>
        <v/>
      </c>
      <c r="N107" s="114" t="str">
        <v/>
      </c>
      <c r="O107" s="114" t="str">
        <v/>
      </c>
      <c r="P107" s="114" t="str">
        <v/>
      </c>
      <c r="Q107" s="88" t="str">
        <v/>
      </c>
      <c r="R107" s="88" t="str">
        <f>IFERROR(VLOOKUP(CONCATENATE(Q107,"."),'I Identification'!A$3:H$500,4,FALSE),"")</f>
        <v/>
      </c>
      <c r="S107" s="88" t="str">
        <f>IFERROR(VLOOKUP(CONCATENATE(Q107,"."),'I Identification'!A$3:H$500,5,FALSE),"")</f>
        <v/>
      </c>
      <c r="T107" s="114" t="str">
        <v/>
      </c>
      <c r="U107" s="114" t="str">
        <v/>
      </c>
      <c r="V107" s="88" t="str">
        <v/>
      </c>
      <c r="W107" s="88" t="str">
        <f>IFERROR(VLOOKUP(CONCATENATE(V107,"."),'C Identification'!A$3:I$500,4,FALSE),"")</f>
        <v/>
      </c>
      <c r="X107" s="88" t="str">
        <f>IFERROR(VLOOKUP(CONCATENATE(V107,"."),'C Identification'!A$3:I$500,5,FALSE),"")</f>
        <v/>
      </c>
      <c r="Y107" s="114" t="str">
        <v/>
      </c>
    </row>
    <row r="108" spans="1:25" ht="75.75" customHeight="1" x14ac:dyDescent="0.25">
      <c r="A108" s="114" t="str">
        <v/>
      </c>
      <c r="B108" s="88" t="str">
        <v/>
      </c>
      <c r="C108" s="88" t="str">
        <f>IFERROR(VLOOKUP(CONCATENATE(B108,"."),'TS Identification'!A$3:H$500,2,FALSE),"")</f>
        <v/>
      </c>
      <c r="D108" s="114" t="str">
        <v/>
      </c>
      <c r="E108" s="114" t="str">
        <v/>
      </c>
      <c r="F108" s="114" t="str">
        <v/>
      </c>
      <c r="G108" s="114" t="str">
        <v/>
      </c>
      <c r="H108" s="88" t="str">
        <v/>
      </c>
      <c r="I108" s="88" t="str">
        <f>IFERROR(VLOOKUP(CONCATENATE(H108,"."),'TE Identification'!A$3:H$500,4,FALSE),"")</f>
        <v/>
      </c>
      <c r="J108" s="88" t="str">
        <v/>
      </c>
      <c r="K108" s="88" t="str">
        <v/>
      </c>
      <c r="L108" s="88" t="str">
        <f>IFERROR(VLOOKUP(CONCATENATE(K108,"."),'V Identification'!A$3:G$500,4,FALSE),"")</f>
        <v/>
      </c>
      <c r="M108" s="88" t="str">
        <f>IFERROR(VLOOKUP(CONCATENATE(K108,"."),'V Identification'!A$3:G$500,6,FALSE),"")</f>
        <v/>
      </c>
      <c r="N108" s="114" t="str">
        <v/>
      </c>
      <c r="O108" s="114" t="str">
        <v/>
      </c>
      <c r="P108" s="114" t="str">
        <v/>
      </c>
      <c r="Q108" s="88" t="str">
        <v/>
      </c>
      <c r="R108" s="88" t="str">
        <f>IFERROR(VLOOKUP(CONCATENATE(Q108,"."),'I Identification'!A$3:H$500,4,FALSE),"")</f>
        <v/>
      </c>
      <c r="S108" s="88" t="str">
        <f>IFERROR(VLOOKUP(CONCATENATE(Q108,"."),'I Identification'!A$3:H$500,5,FALSE),"")</f>
        <v/>
      </c>
      <c r="T108" s="114" t="str">
        <v/>
      </c>
      <c r="U108" s="114" t="str">
        <v/>
      </c>
      <c r="V108" s="88" t="str">
        <v/>
      </c>
      <c r="W108" s="88" t="str">
        <f>IFERROR(VLOOKUP(CONCATENATE(V108,"."),'C Identification'!A$3:I$500,4,FALSE),"")</f>
        <v/>
      </c>
      <c r="X108" s="88" t="str">
        <f>IFERROR(VLOOKUP(CONCATENATE(V108,"."),'C Identification'!A$3:I$500,5,FALSE),"")</f>
        <v/>
      </c>
      <c r="Y108" s="114" t="str">
        <v/>
      </c>
    </row>
    <row r="109" spans="1:25" ht="75.75" customHeight="1" x14ac:dyDescent="0.25">
      <c r="A109" s="114" t="str">
        <v/>
      </c>
      <c r="B109" s="88" t="str">
        <v/>
      </c>
      <c r="C109" s="88" t="str">
        <f>IFERROR(VLOOKUP(CONCATENATE(B109,"."),'TS Identification'!A$3:H$500,2,FALSE),"")</f>
        <v/>
      </c>
      <c r="D109" s="114" t="str">
        <v/>
      </c>
      <c r="E109" s="114" t="str">
        <v/>
      </c>
      <c r="F109" s="114" t="str">
        <v/>
      </c>
      <c r="G109" s="114" t="str">
        <v/>
      </c>
      <c r="H109" s="88" t="str">
        <v/>
      </c>
      <c r="I109" s="88" t="str">
        <f>IFERROR(VLOOKUP(CONCATENATE(H109,"."),'TE Identification'!A$3:H$500,4,FALSE),"")</f>
        <v/>
      </c>
      <c r="J109" s="88" t="str">
        <v/>
      </c>
      <c r="K109" s="88" t="str">
        <v/>
      </c>
      <c r="L109" s="88" t="str">
        <f>IFERROR(VLOOKUP(CONCATENATE(K109,"."),'V Identification'!A$3:G$500,4,FALSE),"")</f>
        <v/>
      </c>
      <c r="M109" s="88" t="str">
        <f>IFERROR(VLOOKUP(CONCATENATE(K109,"."),'V Identification'!A$3:G$500,6,FALSE),"")</f>
        <v/>
      </c>
      <c r="N109" s="114" t="str">
        <v/>
      </c>
      <c r="O109" s="114" t="str">
        <v/>
      </c>
      <c r="P109" s="114" t="str">
        <v/>
      </c>
      <c r="Q109" s="88" t="str">
        <v/>
      </c>
      <c r="R109" s="88" t="str">
        <f>IFERROR(VLOOKUP(CONCATENATE(Q109,"."),'I Identification'!A$3:H$500,4,FALSE),"")</f>
        <v/>
      </c>
      <c r="S109" s="88" t="str">
        <f>IFERROR(VLOOKUP(CONCATENATE(Q109,"."),'I Identification'!A$3:H$500,5,FALSE),"")</f>
        <v/>
      </c>
      <c r="T109" s="114" t="str">
        <v/>
      </c>
      <c r="U109" s="114" t="str">
        <v/>
      </c>
      <c r="V109" s="88" t="str">
        <v/>
      </c>
      <c r="W109" s="88" t="str">
        <f>IFERROR(VLOOKUP(CONCATENATE(V109,"."),'C Identification'!A$3:I$500,4,FALSE),"")</f>
        <v/>
      </c>
      <c r="X109" s="88" t="str">
        <f>IFERROR(VLOOKUP(CONCATENATE(V109,"."),'C Identification'!A$3:I$500,5,FALSE),"")</f>
        <v/>
      </c>
      <c r="Y109" s="114" t="str">
        <v/>
      </c>
    </row>
    <row r="110" spans="1:25" ht="75.75" customHeight="1" x14ac:dyDescent="0.25">
      <c r="A110" s="114" t="str">
        <v/>
      </c>
      <c r="B110" s="88" t="str">
        <v/>
      </c>
      <c r="C110" s="88" t="str">
        <f>IFERROR(VLOOKUP(CONCATENATE(B110,"."),'TS Identification'!A$3:H$500,2,FALSE),"")</f>
        <v/>
      </c>
      <c r="D110" s="114" t="str">
        <v/>
      </c>
      <c r="E110" s="114" t="str">
        <v/>
      </c>
      <c r="F110" s="114" t="str">
        <v/>
      </c>
      <c r="G110" s="114" t="str">
        <v/>
      </c>
      <c r="H110" s="88" t="str">
        <v/>
      </c>
      <c r="I110" s="88" t="str">
        <f>IFERROR(VLOOKUP(CONCATENATE(H110,"."),'TE Identification'!A$3:H$500,4,FALSE),"")</f>
        <v/>
      </c>
      <c r="J110" s="88" t="str">
        <v/>
      </c>
      <c r="K110" s="88" t="str">
        <v/>
      </c>
      <c r="L110" s="88" t="str">
        <f>IFERROR(VLOOKUP(CONCATENATE(K110,"."),'V Identification'!A$3:G$500,4,FALSE),"")</f>
        <v/>
      </c>
      <c r="M110" s="88" t="str">
        <f>IFERROR(VLOOKUP(CONCATENATE(K110,"."),'V Identification'!A$3:G$500,6,FALSE),"")</f>
        <v/>
      </c>
      <c r="N110" s="114" t="str">
        <v/>
      </c>
      <c r="O110" s="114" t="str">
        <v/>
      </c>
      <c r="P110" s="114" t="str">
        <v/>
      </c>
      <c r="Q110" s="88" t="str">
        <v/>
      </c>
      <c r="R110" s="88" t="str">
        <f>IFERROR(VLOOKUP(CONCATENATE(Q110,"."),'I Identification'!A$3:H$500,4,FALSE),"")</f>
        <v/>
      </c>
      <c r="S110" s="88" t="str">
        <f>IFERROR(VLOOKUP(CONCATENATE(Q110,"."),'I Identification'!A$3:H$500,5,FALSE),"")</f>
        <v/>
      </c>
      <c r="T110" s="114" t="str">
        <v/>
      </c>
      <c r="U110" s="114" t="str">
        <v/>
      </c>
      <c r="V110" s="88" t="str">
        <v/>
      </c>
      <c r="W110" s="88" t="str">
        <f>IFERROR(VLOOKUP(CONCATENATE(V110,"."),'C Identification'!A$3:I$500,4,FALSE),"")</f>
        <v/>
      </c>
      <c r="X110" s="88" t="str">
        <f>IFERROR(VLOOKUP(CONCATENATE(V110,"."),'C Identification'!A$3:I$500,5,FALSE),"")</f>
        <v/>
      </c>
      <c r="Y110" s="114" t="str">
        <v/>
      </c>
    </row>
    <row r="111" spans="1:25" ht="75.75" customHeight="1" x14ac:dyDescent="0.25">
      <c r="A111" s="114" t="str">
        <v/>
      </c>
      <c r="B111" s="88" t="str">
        <v/>
      </c>
      <c r="C111" s="88" t="str">
        <f>IFERROR(VLOOKUP(CONCATENATE(B111,"."),'TS Identification'!A$3:H$500,2,FALSE),"")</f>
        <v/>
      </c>
      <c r="D111" s="114" t="str">
        <v/>
      </c>
      <c r="E111" s="114" t="str">
        <v/>
      </c>
      <c r="F111" s="114" t="str">
        <v/>
      </c>
      <c r="G111" s="114" t="str">
        <v/>
      </c>
      <c r="H111" s="88" t="str">
        <v/>
      </c>
      <c r="I111" s="88" t="str">
        <f>IFERROR(VLOOKUP(CONCATENATE(H111,"."),'TE Identification'!A$3:H$500,4,FALSE),"")</f>
        <v/>
      </c>
      <c r="J111" s="88" t="str">
        <v/>
      </c>
      <c r="K111" s="88" t="str">
        <v/>
      </c>
      <c r="L111" s="88" t="str">
        <f>IFERROR(VLOOKUP(CONCATENATE(K111,"."),'V Identification'!A$3:G$500,4,FALSE),"")</f>
        <v/>
      </c>
      <c r="M111" s="88" t="str">
        <f>IFERROR(VLOOKUP(CONCATENATE(K111,"."),'V Identification'!A$3:G$500,6,FALSE),"")</f>
        <v/>
      </c>
      <c r="N111" s="114" t="str">
        <v/>
      </c>
      <c r="O111" s="114" t="str">
        <v/>
      </c>
      <c r="P111" s="114" t="str">
        <v/>
      </c>
      <c r="Q111" s="88" t="str">
        <v/>
      </c>
      <c r="R111" s="88" t="str">
        <f>IFERROR(VLOOKUP(CONCATENATE(Q111,"."),'I Identification'!A$3:H$500,4,FALSE),"")</f>
        <v/>
      </c>
      <c r="S111" s="88" t="str">
        <f>IFERROR(VLOOKUP(CONCATENATE(Q111,"."),'I Identification'!A$3:H$500,5,FALSE),"")</f>
        <v/>
      </c>
      <c r="T111" s="114" t="str">
        <v/>
      </c>
      <c r="U111" s="114" t="str">
        <v/>
      </c>
      <c r="V111" s="88" t="str">
        <v/>
      </c>
      <c r="W111" s="88" t="str">
        <f>IFERROR(VLOOKUP(CONCATENATE(V111,"."),'C Identification'!A$3:I$500,4,FALSE),"")</f>
        <v/>
      </c>
      <c r="X111" s="88" t="str">
        <f>IFERROR(VLOOKUP(CONCATENATE(V111,"."),'C Identification'!A$3:I$500,5,FALSE),"")</f>
        <v/>
      </c>
      <c r="Y111" s="114" t="str">
        <v/>
      </c>
    </row>
    <row r="112" spans="1:25" ht="75.75" customHeight="1" x14ac:dyDescent="0.25">
      <c r="A112" s="114" t="str">
        <v/>
      </c>
      <c r="B112" s="88" t="str">
        <v/>
      </c>
      <c r="C112" s="88" t="str">
        <f>IFERROR(VLOOKUP(CONCATENATE(B112,"."),'TS Identification'!A$3:H$500,2,FALSE),"")</f>
        <v/>
      </c>
      <c r="D112" s="114" t="str">
        <v/>
      </c>
      <c r="E112" s="114" t="str">
        <v/>
      </c>
      <c r="F112" s="114" t="str">
        <v/>
      </c>
      <c r="G112" s="114" t="str">
        <v/>
      </c>
      <c r="H112" s="88" t="str">
        <v/>
      </c>
      <c r="I112" s="88" t="str">
        <f>IFERROR(VLOOKUP(CONCATENATE(H112,"."),'TE Identification'!A$3:H$500,4,FALSE),"")</f>
        <v/>
      </c>
      <c r="J112" s="88" t="str">
        <v/>
      </c>
      <c r="K112" s="88" t="str">
        <v/>
      </c>
      <c r="L112" s="88" t="str">
        <f>IFERROR(VLOOKUP(CONCATENATE(K112,"."),'V Identification'!A$3:G$500,4,FALSE),"")</f>
        <v/>
      </c>
      <c r="M112" s="88" t="str">
        <f>IFERROR(VLOOKUP(CONCATENATE(K112,"."),'V Identification'!A$3:G$500,6,FALSE),"")</f>
        <v/>
      </c>
      <c r="N112" s="114" t="str">
        <v/>
      </c>
      <c r="O112" s="114" t="str">
        <v/>
      </c>
      <c r="P112" s="114" t="str">
        <v/>
      </c>
      <c r="Q112" s="88" t="str">
        <v/>
      </c>
      <c r="R112" s="88" t="str">
        <f>IFERROR(VLOOKUP(CONCATENATE(Q112,"."),'I Identification'!A$3:H$500,4,FALSE),"")</f>
        <v/>
      </c>
      <c r="S112" s="88" t="str">
        <f>IFERROR(VLOOKUP(CONCATENATE(Q112,"."),'I Identification'!A$3:H$500,5,FALSE),"")</f>
        <v/>
      </c>
      <c r="T112" s="114" t="str">
        <v/>
      </c>
      <c r="U112" s="114" t="str">
        <v/>
      </c>
      <c r="V112" s="88" t="str">
        <v/>
      </c>
      <c r="W112" s="88" t="str">
        <f>IFERROR(VLOOKUP(CONCATENATE(V112,"."),'C Identification'!A$3:I$500,4,FALSE),"")</f>
        <v/>
      </c>
      <c r="X112" s="88" t="str">
        <f>IFERROR(VLOOKUP(CONCATENATE(V112,"."),'C Identification'!A$3:I$500,5,FALSE),"")</f>
        <v/>
      </c>
      <c r="Y112" s="114" t="str">
        <v/>
      </c>
    </row>
    <row r="113" spans="1:25" ht="75.75" customHeight="1" x14ac:dyDescent="0.25">
      <c r="A113" s="114" t="str">
        <v/>
      </c>
      <c r="B113" s="88" t="str">
        <v/>
      </c>
      <c r="C113" s="88" t="str">
        <f>IFERROR(VLOOKUP(CONCATENATE(B113,"."),'TS Identification'!A$3:H$500,2,FALSE),"")</f>
        <v/>
      </c>
      <c r="D113" s="114" t="str">
        <v/>
      </c>
      <c r="E113" s="114" t="str">
        <v/>
      </c>
      <c r="F113" s="114" t="str">
        <v/>
      </c>
      <c r="G113" s="114" t="str">
        <v/>
      </c>
      <c r="H113" s="88" t="str">
        <v/>
      </c>
      <c r="I113" s="88" t="str">
        <f>IFERROR(VLOOKUP(CONCATENATE(H113,"."),'TE Identification'!A$3:H$500,4,FALSE),"")</f>
        <v/>
      </c>
      <c r="J113" s="88" t="str">
        <v/>
      </c>
      <c r="K113" s="88" t="str">
        <v/>
      </c>
      <c r="L113" s="88" t="str">
        <f>IFERROR(VLOOKUP(CONCATENATE(K113,"."),'V Identification'!A$3:G$500,4,FALSE),"")</f>
        <v/>
      </c>
      <c r="M113" s="88" t="str">
        <f>IFERROR(VLOOKUP(CONCATENATE(K113,"."),'V Identification'!A$3:G$500,6,FALSE),"")</f>
        <v/>
      </c>
      <c r="N113" s="114" t="str">
        <v/>
      </c>
      <c r="O113" s="114" t="str">
        <v/>
      </c>
      <c r="P113" s="114" t="str">
        <v/>
      </c>
      <c r="Q113" s="88" t="str">
        <v/>
      </c>
      <c r="R113" s="88" t="str">
        <f>IFERROR(VLOOKUP(CONCATENATE(Q113,"."),'I Identification'!A$3:H$500,4,FALSE),"")</f>
        <v/>
      </c>
      <c r="S113" s="88" t="str">
        <f>IFERROR(VLOOKUP(CONCATENATE(Q113,"."),'I Identification'!A$3:H$500,5,FALSE),"")</f>
        <v/>
      </c>
      <c r="T113" s="114" t="str">
        <v/>
      </c>
      <c r="U113" s="114" t="str">
        <v/>
      </c>
      <c r="V113" s="88" t="str">
        <v/>
      </c>
      <c r="W113" s="88" t="str">
        <f>IFERROR(VLOOKUP(CONCATENATE(V113,"."),'C Identification'!A$3:I$500,4,FALSE),"")</f>
        <v/>
      </c>
      <c r="X113" s="88" t="str">
        <f>IFERROR(VLOOKUP(CONCATENATE(V113,"."),'C Identification'!A$3:I$500,5,FALSE),"")</f>
        <v/>
      </c>
      <c r="Y113" s="114" t="str">
        <v/>
      </c>
    </row>
    <row r="114" spans="1:25" ht="75.75" customHeight="1" x14ac:dyDescent="0.25">
      <c r="A114" s="114" t="str">
        <v/>
      </c>
      <c r="B114" s="88" t="str">
        <v/>
      </c>
      <c r="C114" s="88" t="str">
        <f>IFERROR(VLOOKUP(CONCATENATE(B114,"."),'TS Identification'!A$3:H$500,2,FALSE),"")</f>
        <v/>
      </c>
      <c r="D114" s="114" t="str">
        <v/>
      </c>
      <c r="E114" s="114" t="str">
        <v/>
      </c>
      <c r="F114" s="114" t="str">
        <v/>
      </c>
      <c r="G114" s="114" t="str">
        <v/>
      </c>
      <c r="H114" s="88" t="str">
        <v/>
      </c>
      <c r="I114" s="88" t="str">
        <f>IFERROR(VLOOKUP(CONCATENATE(H114,"."),'TE Identification'!A$3:H$500,4,FALSE),"")</f>
        <v/>
      </c>
      <c r="J114" s="88" t="str">
        <v/>
      </c>
      <c r="K114" s="88" t="str">
        <v/>
      </c>
      <c r="L114" s="88" t="str">
        <f>IFERROR(VLOOKUP(CONCATENATE(K114,"."),'V Identification'!A$3:G$500,4,FALSE),"")</f>
        <v/>
      </c>
      <c r="M114" s="88" t="str">
        <f>IFERROR(VLOOKUP(CONCATENATE(K114,"."),'V Identification'!A$3:G$500,6,FALSE),"")</f>
        <v/>
      </c>
      <c r="N114" s="114" t="str">
        <v/>
      </c>
      <c r="O114" s="114" t="str">
        <v/>
      </c>
      <c r="P114" s="114" t="str">
        <v/>
      </c>
      <c r="Q114" s="88" t="str">
        <v/>
      </c>
      <c r="R114" s="88" t="str">
        <f>IFERROR(VLOOKUP(CONCATENATE(Q114,"."),'I Identification'!A$3:H$500,4,FALSE),"")</f>
        <v/>
      </c>
      <c r="S114" s="88" t="str">
        <f>IFERROR(VLOOKUP(CONCATENATE(Q114,"."),'I Identification'!A$3:H$500,5,FALSE),"")</f>
        <v/>
      </c>
      <c r="T114" s="114" t="str">
        <v/>
      </c>
      <c r="U114" s="114" t="str">
        <v/>
      </c>
      <c r="V114" s="88" t="str">
        <v/>
      </c>
      <c r="W114" s="88" t="str">
        <f>IFERROR(VLOOKUP(CONCATENATE(V114,"."),'C Identification'!A$3:I$500,4,FALSE),"")</f>
        <v/>
      </c>
      <c r="X114" s="88" t="str">
        <f>IFERROR(VLOOKUP(CONCATENATE(V114,"."),'C Identification'!A$3:I$500,5,FALSE),"")</f>
        <v/>
      </c>
      <c r="Y114" s="114" t="str">
        <v/>
      </c>
    </row>
    <row r="115" spans="1:25" ht="75.75" customHeight="1" x14ac:dyDescent="0.25">
      <c r="A115" s="114" t="str">
        <v/>
      </c>
      <c r="B115" s="88" t="str">
        <v/>
      </c>
      <c r="C115" s="88" t="str">
        <f>IFERROR(VLOOKUP(CONCATENATE(B115,"."),'TS Identification'!A$3:H$500,2,FALSE),"")</f>
        <v/>
      </c>
      <c r="D115" s="114" t="str">
        <v/>
      </c>
      <c r="E115" s="114" t="str">
        <v/>
      </c>
      <c r="F115" s="114" t="str">
        <v/>
      </c>
      <c r="G115" s="114" t="str">
        <v/>
      </c>
      <c r="H115" s="88" t="str">
        <v/>
      </c>
      <c r="I115" s="88" t="str">
        <f>IFERROR(VLOOKUP(CONCATENATE(H115,"."),'TE Identification'!A$3:H$500,4,FALSE),"")</f>
        <v/>
      </c>
      <c r="J115" s="88" t="str">
        <v/>
      </c>
      <c r="K115" s="88" t="str">
        <v/>
      </c>
      <c r="L115" s="88" t="str">
        <f>IFERROR(VLOOKUP(CONCATENATE(K115,"."),'V Identification'!A$3:G$500,4,FALSE),"")</f>
        <v/>
      </c>
      <c r="M115" s="88" t="str">
        <f>IFERROR(VLOOKUP(CONCATENATE(K115,"."),'V Identification'!A$3:G$500,6,FALSE),"")</f>
        <v/>
      </c>
      <c r="N115" s="114" t="str">
        <v/>
      </c>
      <c r="O115" s="114" t="str">
        <v/>
      </c>
      <c r="P115" s="114" t="str">
        <v/>
      </c>
      <c r="Q115" s="88" t="str">
        <v/>
      </c>
      <c r="R115" s="88" t="str">
        <f>IFERROR(VLOOKUP(CONCATENATE(Q115,"."),'I Identification'!A$3:H$500,4,FALSE),"")</f>
        <v/>
      </c>
      <c r="S115" s="88" t="str">
        <f>IFERROR(VLOOKUP(CONCATENATE(Q115,"."),'I Identification'!A$3:H$500,5,FALSE),"")</f>
        <v/>
      </c>
      <c r="T115" s="114" t="str">
        <v/>
      </c>
      <c r="U115" s="114" t="str">
        <v/>
      </c>
      <c r="V115" s="88" t="str">
        <v/>
      </c>
      <c r="W115" s="88" t="str">
        <f>IFERROR(VLOOKUP(CONCATENATE(V115,"."),'C Identification'!A$3:I$500,4,FALSE),"")</f>
        <v/>
      </c>
      <c r="X115" s="88" t="str">
        <f>IFERROR(VLOOKUP(CONCATENATE(V115,"."),'C Identification'!A$3:I$500,5,FALSE),"")</f>
        <v/>
      </c>
      <c r="Y115" s="114" t="str">
        <v/>
      </c>
    </row>
    <row r="116" spans="1:25" ht="75.75" customHeight="1" x14ac:dyDescent="0.25">
      <c r="A116" s="114" t="str">
        <v/>
      </c>
      <c r="B116" s="88" t="str">
        <v/>
      </c>
      <c r="C116" s="88" t="str">
        <f>IFERROR(VLOOKUP(CONCATENATE(B116,"."),'TS Identification'!A$3:H$500,2,FALSE),"")</f>
        <v/>
      </c>
      <c r="D116" s="114" t="str">
        <v/>
      </c>
      <c r="E116" s="114" t="str">
        <v/>
      </c>
      <c r="F116" s="114" t="str">
        <v/>
      </c>
      <c r="G116" s="114" t="str">
        <v/>
      </c>
      <c r="H116" s="88" t="str">
        <v/>
      </c>
      <c r="I116" s="88" t="str">
        <f>IFERROR(VLOOKUP(CONCATENATE(H116,"."),'TE Identification'!A$3:H$500,4,FALSE),"")</f>
        <v/>
      </c>
      <c r="J116" s="88" t="str">
        <v/>
      </c>
      <c r="K116" s="88" t="str">
        <v/>
      </c>
      <c r="L116" s="88" t="str">
        <f>IFERROR(VLOOKUP(CONCATENATE(K116,"."),'V Identification'!A$3:G$500,4,FALSE),"")</f>
        <v/>
      </c>
      <c r="M116" s="88" t="str">
        <f>IFERROR(VLOOKUP(CONCATENATE(K116,"."),'V Identification'!A$3:G$500,6,FALSE),"")</f>
        <v/>
      </c>
      <c r="N116" s="114" t="str">
        <v/>
      </c>
      <c r="O116" s="114" t="str">
        <v/>
      </c>
      <c r="P116" s="114" t="str">
        <v/>
      </c>
      <c r="Q116" s="88" t="str">
        <v/>
      </c>
      <c r="R116" s="88" t="str">
        <f>IFERROR(VLOOKUP(CONCATENATE(Q116,"."),'I Identification'!A$3:H$500,4,FALSE),"")</f>
        <v/>
      </c>
      <c r="S116" s="88" t="str">
        <f>IFERROR(VLOOKUP(CONCATENATE(Q116,"."),'I Identification'!A$3:H$500,5,FALSE),"")</f>
        <v/>
      </c>
      <c r="T116" s="114" t="str">
        <v/>
      </c>
      <c r="U116" s="114" t="str">
        <v/>
      </c>
      <c r="V116" s="88" t="str">
        <v/>
      </c>
      <c r="W116" s="88" t="str">
        <f>IFERROR(VLOOKUP(CONCATENATE(V116,"."),'C Identification'!A$3:I$500,4,FALSE),"")</f>
        <v/>
      </c>
      <c r="X116" s="88" t="str">
        <f>IFERROR(VLOOKUP(CONCATENATE(V116,"."),'C Identification'!A$3:I$500,5,FALSE),"")</f>
        <v/>
      </c>
      <c r="Y116" s="114" t="str">
        <v/>
      </c>
    </row>
    <row r="117" spans="1:25" ht="75.75" customHeight="1" x14ac:dyDescent="0.25">
      <c r="A117" s="114" t="str">
        <v/>
      </c>
      <c r="B117" s="88" t="str">
        <v/>
      </c>
      <c r="C117" s="88" t="str">
        <f>IFERROR(VLOOKUP(CONCATENATE(B117,"."),'TS Identification'!A$3:H$500,2,FALSE),"")</f>
        <v/>
      </c>
      <c r="D117" s="114" t="str">
        <v/>
      </c>
      <c r="E117" s="114" t="str">
        <v/>
      </c>
      <c r="F117" s="114" t="str">
        <v/>
      </c>
      <c r="G117" s="114" t="str">
        <v/>
      </c>
      <c r="H117" s="88" t="str">
        <v/>
      </c>
      <c r="I117" s="88" t="str">
        <f>IFERROR(VLOOKUP(CONCATENATE(H117,"."),'TE Identification'!A$3:H$500,4,FALSE),"")</f>
        <v/>
      </c>
      <c r="J117" s="88" t="str">
        <v/>
      </c>
      <c r="K117" s="88" t="str">
        <v/>
      </c>
      <c r="L117" s="88" t="str">
        <f>IFERROR(VLOOKUP(CONCATENATE(K117,"."),'V Identification'!A$3:G$500,4,FALSE),"")</f>
        <v/>
      </c>
      <c r="M117" s="88" t="str">
        <f>IFERROR(VLOOKUP(CONCATENATE(K117,"."),'V Identification'!A$3:G$500,6,FALSE),"")</f>
        <v/>
      </c>
      <c r="N117" s="114" t="str">
        <v/>
      </c>
      <c r="O117" s="114" t="str">
        <v/>
      </c>
      <c r="P117" s="114" t="str">
        <v/>
      </c>
      <c r="Q117" s="88" t="str">
        <v/>
      </c>
      <c r="R117" s="88" t="str">
        <f>IFERROR(VLOOKUP(CONCATENATE(Q117,"."),'I Identification'!A$3:H$500,4,FALSE),"")</f>
        <v/>
      </c>
      <c r="S117" s="88" t="str">
        <f>IFERROR(VLOOKUP(CONCATENATE(Q117,"."),'I Identification'!A$3:H$500,5,FALSE),"")</f>
        <v/>
      </c>
      <c r="T117" s="114" t="str">
        <v/>
      </c>
      <c r="U117" s="114" t="str">
        <v/>
      </c>
      <c r="V117" s="88" t="str">
        <v/>
      </c>
      <c r="W117" s="88" t="str">
        <f>IFERROR(VLOOKUP(CONCATENATE(V117,"."),'C Identification'!A$3:I$500,4,FALSE),"")</f>
        <v/>
      </c>
      <c r="X117" s="88" t="str">
        <f>IFERROR(VLOOKUP(CONCATENATE(V117,"."),'C Identification'!A$3:I$500,5,FALSE),"")</f>
        <v/>
      </c>
      <c r="Y117" s="114" t="str">
        <v/>
      </c>
    </row>
    <row r="118" spans="1:25" ht="75.75" customHeight="1" x14ac:dyDescent="0.25">
      <c r="A118" s="114" t="str">
        <v/>
      </c>
      <c r="B118" s="88" t="str">
        <v/>
      </c>
      <c r="C118" s="88" t="str">
        <f>IFERROR(VLOOKUP(CONCATENATE(B118,"."),'TS Identification'!A$3:H$500,2,FALSE),"")</f>
        <v/>
      </c>
      <c r="D118" s="114" t="str">
        <v/>
      </c>
      <c r="E118" s="114" t="str">
        <v/>
      </c>
      <c r="F118" s="114" t="str">
        <v/>
      </c>
      <c r="G118" s="114" t="str">
        <v/>
      </c>
      <c r="H118" s="88" t="str">
        <v/>
      </c>
      <c r="I118" s="88" t="str">
        <f>IFERROR(VLOOKUP(CONCATENATE(H118,"."),'TE Identification'!A$3:H$500,4,FALSE),"")</f>
        <v/>
      </c>
      <c r="J118" s="88" t="str">
        <v/>
      </c>
      <c r="K118" s="88" t="str">
        <v/>
      </c>
      <c r="L118" s="88" t="str">
        <f>IFERROR(VLOOKUP(CONCATENATE(K118,"."),'V Identification'!A$3:G$500,4,FALSE),"")</f>
        <v/>
      </c>
      <c r="M118" s="88" t="str">
        <f>IFERROR(VLOOKUP(CONCATENATE(K118,"."),'V Identification'!A$3:G$500,6,FALSE),"")</f>
        <v/>
      </c>
      <c r="N118" s="114" t="str">
        <v/>
      </c>
      <c r="O118" s="114" t="str">
        <v/>
      </c>
      <c r="P118" s="114" t="str">
        <v/>
      </c>
      <c r="Q118" s="88" t="str">
        <v/>
      </c>
      <c r="R118" s="88" t="str">
        <f>IFERROR(VLOOKUP(CONCATENATE(Q118,"."),'I Identification'!A$3:H$500,4,FALSE),"")</f>
        <v/>
      </c>
      <c r="S118" s="88" t="str">
        <f>IFERROR(VLOOKUP(CONCATENATE(Q118,"."),'I Identification'!A$3:H$500,5,FALSE),"")</f>
        <v/>
      </c>
      <c r="T118" s="114" t="str">
        <v/>
      </c>
      <c r="U118" s="114" t="str">
        <v/>
      </c>
      <c r="V118" s="88" t="str">
        <v/>
      </c>
      <c r="W118" s="88" t="str">
        <f>IFERROR(VLOOKUP(CONCATENATE(V118,"."),'C Identification'!A$3:I$500,4,FALSE),"")</f>
        <v/>
      </c>
      <c r="X118" s="88" t="str">
        <f>IFERROR(VLOOKUP(CONCATENATE(V118,"."),'C Identification'!A$3:I$500,5,FALSE),"")</f>
        <v/>
      </c>
      <c r="Y118" s="114" t="str">
        <v/>
      </c>
    </row>
    <row r="119" spans="1:25" ht="75.75" customHeight="1" x14ac:dyDescent="0.25">
      <c r="A119" s="114" t="str">
        <v/>
      </c>
      <c r="B119" s="88" t="str">
        <v/>
      </c>
      <c r="C119" s="88" t="str">
        <f>IFERROR(VLOOKUP(CONCATENATE(B119,"."),'TS Identification'!A$3:H$500,2,FALSE),"")</f>
        <v/>
      </c>
      <c r="D119" s="114" t="str">
        <v/>
      </c>
      <c r="E119" s="114" t="str">
        <v/>
      </c>
      <c r="F119" s="114" t="str">
        <v/>
      </c>
      <c r="G119" s="114" t="str">
        <v/>
      </c>
      <c r="H119" s="88" t="str">
        <v/>
      </c>
      <c r="I119" s="88" t="str">
        <f>IFERROR(VLOOKUP(CONCATENATE(H119,"."),'TE Identification'!A$3:H$500,4,FALSE),"")</f>
        <v/>
      </c>
      <c r="J119" s="88" t="str">
        <v/>
      </c>
      <c r="K119" s="88" t="str">
        <v/>
      </c>
      <c r="L119" s="88" t="str">
        <f>IFERROR(VLOOKUP(CONCATENATE(K119,"."),'V Identification'!A$3:G$500,4,FALSE),"")</f>
        <v/>
      </c>
      <c r="M119" s="88" t="str">
        <f>IFERROR(VLOOKUP(CONCATENATE(K119,"."),'V Identification'!A$3:G$500,6,FALSE),"")</f>
        <v/>
      </c>
      <c r="N119" s="114" t="str">
        <v/>
      </c>
      <c r="O119" s="114" t="str">
        <v/>
      </c>
      <c r="P119" s="114" t="str">
        <v/>
      </c>
      <c r="Q119" s="88" t="str">
        <v/>
      </c>
      <c r="R119" s="88" t="str">
        <f>IFERROR(VLOOKUP(CONCATENATE(Q119,"."),'I Identification'!A$3:H$500,4,FALSE),"")</f>
        <v/>
      </c>
      <c r="S119" s="88" t="str">
        <f>IFERROR(VLOOKUP(CONCATENATE(Q119,"."),'I Identification'!A$3:H$500,5,FALSE),"")</f>
        <v/>
      </c>
      <c r="T119" s="114" t="str">
        <v/>
      </c>
      <c r="U119" s="114" t="str">
        <v/>
      </c>
      <c r="V119" s="88" t="str">
        <v/>
      </c>
      <c r="W119" s="88" t="str">
        <f>IFERROR(VLOOKUP(CONCATENATE(V119,"."),'C Identification'!A$3:I$500,4,FALSE),"")</f>
        <v/>
      </c>
      <c r="X119" s="88" t="str">
        <f>IFERROR(VLOOKUP(CONCATENATE(V119,"."),'C Identification'!A$3:I$500,5,FALSE),"")</f>
        <v/>
      </c>
      <c r="Y119" s="114" t="str">
        <v/>
      </c>
    </row>
    <row r="120" spans="1:25" ht="75.75" customHeight="1" x14ac:dyDescent="0.25">
      <c r="A120" s="114" t="str">
        <v/>
      </c>
      <c r="B120" s="88" t="str">
        <v/>
      </c>
      <c r="C120" s="88" t="str">
        <f>IFERROR(VLOOKUP(CONCATENATE(B120,"."),'TS Identification'!A$3:H$500,2,FALSE),"")</f>
        <v/>
      </c>
      <c r="D120" s="114" t="str">
        <v/>
      </c>
      <c r="E120" s="114" t="str">
        <v/>
      </c>
      <c r="F120" s="114" t="str">
        <v/>
      </c>
      <c r="G120" s="114" t="str">
        <v/>
      </c>
      <c r="H120" s="88" t="str">
        <v/>
      </c>
      <c r="I120" s="88" t="str">
        <f>IFERROR(VLOOKUP(CONCATENATE(H120,"."),'TE Identification'!A$3:H$500,4,FALSE),"")</f>
        <v/>
      </c>
      <c r="J120" s="88" t="str">
        <v/>
      </c>
      <c r="K120" s="88" t="str">
        <v/>
      </c>
      <c r="L120" s="88" t="str">
        <f>IFERROR(VLOOKUP(CONCATENATE(K120,"."),'V Identification'!A$3:G$500,4,FALSE),"")</f>
        <v/>
      </c>
      <c r="M120" s="88" t="str">
        <f>IFERROR(VLOOKUP(CONCATENATE(K120,"."),'V Identification'!A$3:G$500,6,FALSE),"")</f>
        <v/>
      </c>
      <c r="N120" s="114" t="str">
        <v/>
      </c>
      <c r="O120" s="114" t="str">
        <v/>
      </c>
      <c r="P120" s="114" t="str">
        <v/>
      </c>
      <c r="Q120" s="88" t="str">
        <v/>
      </c>
      <c r="R120" s="88" t="str">
        <f>IFERROR(VLOOKUP(CONCATENATE(Q120,"."),'I Identification'!A$3:H$500,4,FALSE),"")</f>
        <v/>
      </c>
      <c r="S120" s="88" t="str">
        <f>IFERROR(VLOOKUP(CONCATENATE(Q120,"."),'I Identification'!A$3:H$500,5,FALSE),"")</f>
        <v/>
      </c>
      <c r="T120" s="114" t="str">
        <v/>
      </c>
      <c r="U120" s="114" t="str">
        <v/>
      </c>
      <c r="V120" s="88" t="str">
        <v/>
      </c>
      <c r="W120" s="88" t="str">
        <f>IFERROR(VLOOKUP(CONCATENATE(V120,"."),'C Identification'!A$3:I$500,4,FALSE),"")</f>
        <v/>
      </c>
      <c r="X120" s="88" t="str">
        <f>IFERROR(VLOOKUP(CONCATENATE(V120,"."),'C Identification'!A$3:I$500,5,FALSE),"")</f>
        <v/>
      </c>
      <c r="Y120" s="114" t="str">
        <v/>
      </c>
    </row>
    <row r="121" spans="1:25" ht="75.75" customHeight="1" x14ac:dyDescent="0.25">
      <c r="A121" s="114" t="str">
        <v/>
      </c>
      <c r="B121" s="88" t="str">
        <v/>
      </c>
      <c r="C121" s="88" t="str">
        <f>IFERROR(VLOOKUP(CONCATENATE(B121,"."),'TS Identification'!A$3:H$500,2,FALSE),"")</f>
        <v/>
      </c>
      <c r="D121" s="114" t="str">
        <v/>
      </c>
      <c r="E121" s="114" t="str">
        <v/>
      </c>
      <c r="F121" s="114" t="str">
        <v/>
      </c>
      <c r="G121" s="114" t="str">
        <v/>
      </c>
      <c r="H121" s="88" t="str">
        <v/>
      </c>
      <c r="I121" s="88" t="str">
        <f>IFERROR(VLOOKUP(CONCATENATE(H121,"."),'TE Identification'!A$3:H$500,4,FALSE),"")</f>
        <v/>
      </c>
      <c r="J121" s="88" t="str">
        <v/>
      </c>
      <c r="K121" s="88" t="str">
        <v/>
      </c>
      <c r="L121" s="88" t="str">
        <f>IFERROR(VLOOKUP(CONCATENATE(K121,"."),'V Identification'!A$3:G$500,4,FALSE),"")</f>
        <v/>
      </c>
      <c r="M121" s="88" t="str">
        <f>IFERROR(VLOOKUP(CONCATENATE(K121,"."),'V Identification'!A$3:G$500,6,FALSE),"")</f>
        <v/>
      </c>
      <c r="N121" s="114" t="str">
        <v/>
      </c>
      <c r="O121" s="114" t="str">
        <v/>
      </c>
      <c r="P121" s="114" t="str">
        <v/>
      </c>
      <c r="Q121" s="88" t="str">
        <v/>
      </c>
      <c r="R121" s="88" t="str">
        <f>IFERROR(VLOOKUP(CONCATENATE(Q121,"."),'I Identification'!A$3:H$500,4,FALSE),"")</f>
        <v/>
      </c>
      <c r="S121" s="88" t="str">
        <f>IFERROR(VLOOKUP(CONCATENATE(Q121,"."),'I Identification'!A$3:H$500,5,FALSE),"")</f>
        <v/>
      </c>
      <c r="T121" s="114" t="str">
        <v/>
      </c>
      <c r="U121" s="114" t="str">
        <v/>
      </c>
      <c r="V121" s="88" t="str">
        <v/>
      </c>
      <c r="W121" s="88" t="str">
        <f>IFERROR(VLOOKUP(CONCATENATE(V121,"."),'C Identification'!A$3:I$500,4,FALSE),"")</f>
        <v/>
      </c>
      <c r="X121" s="88" t="str">
        <f>IFERROR(VLOOKUP(CONCATENATE(V121,"."),'C Identification'!A$3:I$500,5,FALSE),"")</f>
        <v/>
      </c>
      <c r="Y121" s="114" t="str">
        <v/>
      </c>
    </row>
    <row r="122" spans="1:25" ht="75.75" customHeight="1" x14ac:dyDescent="0.25">
      <c r="A122" s="114" t="str">
        <v/>
      </c>
      <c r="B122" s="88" t="str">
        <v/>
      </c>
      <c r="C122" s="88" t="str">
        <f>IFERROR(VLOOKUP(CONCATENATE(B122,"."),'TS Identification'!A$3:H$500,2,FALSE),"")</f>
        <v/>
      </c>
      <c r="D122" s="114" t="str">
        <v/>
      </c>
      <c r="E122" s="114" t="str">
        <v/>
      </c>
      <c r="F122" s="114" t="str">
        <v/>
      </c>
      <c r="G122" s="114" t="str">
        <v/>
      </c>
      <c r="H122" s="88" t="str">
        <v/>
      </c>
      <c r="I122" s="88" t="str">
        <f>IFERROR(VLOOKUP(CONCATENATE(H122,"."),'TE Identification'!A$3:H$500,4,FALSE),"")</f>
        <v/>
      </c>
      <c r="J122" s="88" t="str">
        <v/>
      </c>
      <c r="K122" s="88" t="str">
        <v/>
      </c>
      <c r="L122" s="88" t="str">
        <f>IFERROR(VLOOKUP(CONCATENATE(K122,"."),'V Identification'!A$3:G$500,4,FALSE),"")</f>
        <v/>
      </c>
      <c r="M122" s="88" t="str">
        <f>IFERROR(VLOOKUP(CONCATENATE(K122,"."),'V Identification'!A$3:G$500,6,FALSE),"")</f>
        <v/>
      </c>
      <c r="N122" s="114" t="str">
        <v/>
      </c>
      <c r="O122" s="114" t="str">
        <v/>
      </c>
      <c r="P122" s="114" t="str">
        <v/>
      </c>
      <c r="Q122" s="88" t="str">
        <v/>
      </c>
      <c r="R122" s="88" t="str">
        <f>IFERROR(VLOOKUP(CONCATENATE(Q122,"."),'I Identification'!A$3:H$500,4,FALSE),"")</f>
        <v/>
      </c>
      <c r="S122" s="88" t="str">
        <f>IFERROR(VLOOKUP(CONCATENATE(Q122,"."),'I Identification'!A$3:H$500,5,FALSE),"")</f>
        <v/>
      </c>
      <c r="T122" s="114" t="str">
        <v/>
      </c>
      <c r="U122" s="114" t="str">
        <v/>
      </c>
      <c r="V122" s="88" t="str">
        <v/>
      </c>
      <c r="W122" s="88" t="str">
        <f>IFERROR(VLOOKUP(CONCATENATE(V122,"."),'C Identification'!A$3:I$500,4,FALSE),"")</f>
        <v/>
      </c>
      <c r="X122" s="88" t="str">
        <f>IFERROR(VLOOKUP(CONCATENATE(V122,"."),'C Identification'!A$3:I$500,5,FALSE),"")</f>
        <v/>
      </c>
      <c r="Y122" s="114" t="str">
        <v/>
      </c>
    </row>
    <row r="123" spans="1:25" ht="75.75" customHeight="1" x14ac:dyDescent="0.25">
      <c r="A123" s="114" t="str">
        <v/>
      </c>
      <c r="B123" s="88" t="str">
        <v/>
      </c>
      <c r="C123" s="88" t="str">
        <f>IFERROR(VLOOKUP(CONCATENATE(B123,"."),'TS Identification'!A$3:H$500,2,FALSE),"")</f>
        <v/>
      </c>
      <c r="D123" s="114" t="str">
        <v/>
      </c>
      <c r="E123" s="114" t="str">
        <v/>
      </c>
      <c r="F123" s="114" t="str">
        <v/>
      </c>
      <c r="G123" s="114" t="str">
        <v/>
      </c>
      <c r="H123" s="88" t="str">
        <v/>
      </c>
      <c r="I123" s="88" t="str">
        <f>IFERROR(VLOOKUP(CONCATENATE(H123,"."),'TE Identification'!A$3:H$500,4,FALSE),"")</f>
        <v/>
      </c>
      <c r="J123" s="88" t="str">
        <v/>
      </c>
      <c r="K123" s="88" t="str">
        <v/>
      </c>
      <c r="L123" s="88" t="str">
        <f>IFERROR(VLOOKUP(CONCATENATE(K123,"."),'V Identification'!A$3:G$500,4,FALSE),"")</f>
        <v/>
      </c>
      <c r="M123" s="88" t="str">
        <f>IFERROR(VLOOKUP(CONCATENATE(K123,"."),'V Identification'!A$3:G$500,6,FALSE),"")</f>
        <v/>
      </c>
      <c r="N123" s="114" t="str">
        <v/>
      </c>
      <c r="O123" s="114" t="str">
        <v/>
      </c>
      <c r="P123" s="114" t="str">
        <v/>
      </c>
      <c r="Q123" s="88" t="str">
        <v/>
      </c>
      <c r="R123" s="88" t="str">
        <f>IFERROR(VLOOKUP(CONCATENATE(Q123,"."),'I Identification'!A$3:H$500,4,FALSE),"")</f>
        <v/>
      </c>
      <c r="S123" s="88" t="str">
        <f>IFERROR(VLOOKUP(CONCATENATE(Q123,"."),'I Identification'!A$3:H$500,5,FALSE),"")</f>
        <v/>
      </c>
      <c r="T123" s="114" t="str">
        <v/>
      </c>
      <c r="U123" s="114" t="str">
        <v/>
      </c>
      <c r="V123" s="88" t="str">
        <v/>
      </c>
      <c r="W123" s="88" t="str">
        <f>IFERROR(VLOOKUP(CONCATENATE(V123,"."),'C Identification'!A$3:I$500,4,FALSE),"")</f>
        <v/>
      </c>
      <c r="X123" s="88" t="str">
        <f>IFERROR(VLOOKUP(CONCATENATE(V123,"."),'C Identification'!A$3:I$500,5,FALSE),"")</f>
        <v/>
      </c>
      <c r="Y123" s="114" t="str">
        <v/>
      </c>
    </row>
    <row r="124" spans="1:25" ht="75.75" customHeight="1" x14ac:dyDescent="0.25">
      <c r="A124" s="114" t="str">
        <v/>
      </c>
      <c r="B124" s="88" t="str">
        <v/>
      </c>
      <c r="C124" s="88" t="str">
        <f>IFERROR(VLOOKUP(CONCATENATE(B124,"."),'TS Identification'!A$3:H$500,2,FALSE),"")</f>
        <v/>
      </c>
      <c r="D124" s="114" t="str">
        <v/>
      </c>
      <c r="E124" s="114" t="str">
        <v/>
      </c>
      <c r="F124" s="114" t="str">
        <v/>
      </c>
      <c r="G124" s="114" t="str">
        <v/>
      </c>
      <c r="H124" s="88" t="str">
        <v/>
      </c>
      <c r="I124" s="88" t="str">
        <f>IFERROR(VLOOKUP(CONCATENATE(H124,"."),'TE Identification'!A$3:H$500,4,FALSE),"")</f>
        <v/>
      </c>
      <c r="J124" s="88" t="str">
        <v/>
      </c>
      <c r="K124" s="88" t="str">
        <v/>
      </c>
      <c r="L124" s="88" t="str">
        <f>IFERROR(VLOOKUP(CONCATENATE(K124,"."),'V Identification'!A$3:G$500,4,FALSE),"")</f>
        <v/>
      </c>
      <c r="M124" s="88" t="str">
        <f>IFERROR(VLOOKUP(CONCATENATE(K124,"."),'V Identification'!A$3:G$500,6,FALSE),"")</f>
        <v/>
      </c>
      <c r="N124" s="114" t="str">
        <v/>
      </c>
      <c r="O124" s="114" t="str">
        <v/>
      </c>
      <c r="P124" s="114" t="str">
        <v/>
      </c>
      <c r="Q124" s="88" t="str">
        <v/>
      </c>
      <c r="R124" s="88" t="str">
        <f>IFERROR(VLOOKUP(CONCATENATE(Q124,"."),'I Identification'!A$3:H$500,4,FALSE),"")</f>
        <v/>
      </c>
      <c r="S124" s="88" t="str">
        <f>IFERROR(VLOOKUP(CONCATENATE(Q124,"."),'I Identification'!A$3:H$500,5,FALSE),"")</f>
        <v/>
      </c>
      <c r="T124" s="114" t="str">
        <v/>
      </c>
      <c r="U124" s="114" t="str">
        <v/>
      </c>
      <c r="V124" s="88" t="str">
        <v/>
      </c>
      <c r="W124" s="88" t="str">
        <f>IFERROR(VLOOKUP(CONCATENATE(V124,"."),'C Identification'!A$3:I$500,4,FALSE),"")</f>
        <v/>
      </c>
      <c r="X124" s="88" t="str">
        <f>IFERROR(VLOOKUP(CONCATENATE(V124,"."),'C Identification'!A$3:I$500,5,FALSE),"")</f>
        <v/>
      </c>
      <c r="Y124" s="114" t="str">
        <v/>
      </c>
    </row>
    <row r="125" spans="1:25" ht="75.75" customHeight="1" x14ac:dyDescent="0.25">
      <c r="A125" s="114" t="str">
        <v/>
      </c>
      <c r="B125" s="88" t="str">
        <v/>
      </c>
      <c r="C125" s="88" t="str">
        <f>IFERROR(VLOOKUP(CONCATENATE(B125,"."),'TS Identification'!A$3:H$500,2,FALSE),"")</f>
        <v/>
      </c>
      <c r="D125" s="114" t="str">
        <v/>
      </c>
      <c r="E125" s="114" t="str">
        <v/>
      </c>
      <c r="F125" s="114" t="str">
        <v/>
      </c>
      <c r="G125" s="114" t="str">
        <v/>
      </c>
      <c r="H125" s="88" t="str">
        <v/>
      </c>
      <c r="I125" s="88" t="str">
        <f>IFERROR(VLOOKUP(CONCATENATE(H125,"."),'TE Identification'!A$3:H$500,4,FALSE),"")</f>
        <v/>
      </c>
      <c r="J125" s="88" t="str">
        <v/>
      </c>
      <c r="K125" s="88" t="str">
        <v/>
      </c>
      <c r="L125" s="88" t="str">
        <f>IFERROR(VLOOKUP(CONCATENATE(K125,"."),'V Identification'!A$3:G$500,4,FALSE),"")</f>
        <v/>
      </c>
      <c r="M125" s="88" t="str">
        <f>IFERROR(VLOOKUP(CONCATENATE(K125,"."),'V Identification'!A$3:G$500,6,FALSE),"")</f>
        <v/>
      </c>
      <c r="N125" s="114" t="str">
        <v/>
      </c>
      <c r="O125" s="114" t="str">
        <v/>
      </c>
      <c r="P125" s="114" t="str">
        <v/>
      </c>
      <c r="Q125" s="88" t="str">
        <v/>
      </c>
      <c r="R125" s="88" t="str">
        <f>IFERROR(VLOOKUP(CONCATENATE(Q125,"."),'I Identification'!A$3:H$500,4,FALSE),"")</f>
        <v/>
      </c>
      <c r="S125" s="88" t="str">
        <f>IFERROR(VLOOKUP(CONCATENATE(Q125,"."),'I Identification'!A$3:H$500,5,FALSE),"")</f>
        <v/>
      </c>
      <c r="T125" s="114" t="str">
        <v/>
      </c>
      <c r="U125" s="114" t="str">
        <v/>
      </c>
      <c r="V125" s="88" t="str">
        <v/>
      </c>
      <c r="W125" s="88" t="str">
        <f>IFERROR(VLOOKUP(CONCATENATE(V125,"."),'C Identification'!A$3:I$500,4,FALSE),"")</f>
        <v/>
      </c>
      <c r="X125" s="88" t="str">
        <f>IFERROR(VLOOKUP(CONCATENATE(V125,"."),'C Identification'!A$3:I$500,5,FALSE),"")</f>
        <v/>
      </c>
      <c r="Y125" s="114" t="str">
        <v/>
      </c>
    </row>
    <row r="126" spans="1:25" ht="75.75" customHeight="1" x14ac:dyDescent="0.25">
      <c r="A126" s="114" t="str">
        <v/>
      </c>
      <c r="B126" s="88" t="str">
        <v/>
      </c>
      <c r="C126" s="88" t="str">
        <f>IFERROR(VLOOKUP(CONCATENATE(B126,"."),'TS Identification'!A$3:H$500,2,FALSE),"")</f>
        <v/>
      </c>
      <c r="D126" s="114" t="str">
        <v/>
      </c>
      <c r="E126" s="114" t="str">
        <v/>
      </c>
      <c r="F126" s="114" t="str">
        <v/>
      </c>
      <c r="G126" s="114" t="str">
        <v/>
      </c>
      <c r="H126" s="88" t="str">
        <v/>
      </c>
      <c r="I126" s="88" t="str">
        <f>IFERROR(VLOOKUP(CONCATENATE(H126,"."),'TE Identification'!A$3:H$500,4,FALSE),"")</f>
        <v/>
      </c>
      <c r="J126" s="88" t="str">
        <v/>
      </c>
      <c r="K126" s="88" t="str">
        <v/>
      </c>
      <c r="L126" s="88" t="str">
        <f>IFERROR(VLOOKUP(CONCATENATE(K126,"."),'V Identification'!A$3:G$500,4,FALSE),"")</f>
        <v/>
      </c>
      <c r="M126" s="88" t="str">
        <f>IFERROR(VLOOKUP(CONCATENATE(K126,"."),'V Identification'!A$3:G$500,6,FALSE),"")</f>
        <v/>
      </c>
      <c r="N126" s="114" t="str">
        <v/>
      </c>
      <c r="O126" s="114" t="str">
        <v/>
      </c>
      <c r="P126" s="114" t="str">
        <v/>
      </c>
      <c r="Q126" s="88" t="str">
        <v/>
      </c>
      <c r="R126" s="88" t="str">
        <f>IFERROR(VLOOKUP(CONCATENATE(Q126,"."),'I Identification'!A$3:H$500,4,FALSE),"")</f>
        <v/>
      </c>
      <c r="S126" s="88" t="str">
        <f>IFERROR(VLOOKUP(CONCATENATE(Q126,"."),'I Identification'!A$3:H$500,5,FALSE),"")</f>
        <v/>
      </c>
      <c r="T126" s="114" t="str">
        <v/>
      </c>
      <c r="U126" s="114" t="str">
        <v/>
      </c>
      <c r="V126" s="88" t="str">
        <v/>
      </c>
      <c r="W126" s="88" t="str">
        <f>IFERROR(VLOOKUP(CONCATENATE(V126,"."),'C Identification'!A$3:I$500,4,FALSE),"")</f>
        <v/>
      </c>
      <c r="X126" s="88" t="str">
        <f>IFERROR(VLOOKUP(CONCATENATE(V126,"."),'C Identification'!A$3:I$500,5,FALSE),"")</f>
        <v/>
      </c>
      <c r="Y126" s="114" t="str">
        <v/>
      </c>
    </row>
    <row r="127" spans="1:25" ht="75.75" customHeight="1" x14ac:dyDescent="0.25">
      <c r="A127" s="114" t="str">
        <v/>
      </c>
      <c r="B127" s="88" t="str">
        <v/>
      </c>
      <c r="C127" s="88" t="str">
        <f>IFERROR(VLOOKUP(CONCATENATE(B127,"."),'TS Identification'!A$3:H$500,2,FALSE),"")</f>
        <v/>
      </c>
      <c r="D127" s="114" t="str">
        <v/>
      </c>
      <c r="E127" s="114" t="str">
        <v/>
      </c>
      <c r="F127" s="114" t="str">
        <v/>
      </c>
      <c r="G127" s="114" t="str">
        <v/>
      </c>
      <c r="H127" s="88" t="str">
        <v/>
      </c>
      <c r="I127" s="88" t="str">
        <f>IFERROR(VLOOKUP(CONCATENATE(H127,"."),'TE Identification'!A$3:H$500,4,FALSE),"")</f>
        <v/>
      </c>
      <c r="J127" s="88" t="str">
        <v/>
      </c>
      <c r="K127" s="88" t="str">
        <v/>
      </c>
      <c r="L127" s="88" t="str">
        <f>IFERROR(VLOOKUP(CONCATENATE(K127,"."),'V Identification'!A$3:G$500,4,FALSE),"")</f>
        <v/>
      </c>
      <c r="M127" s="88" t="str">
        <f>IFERROR(VLOOKUP(CONCATENATE(K127,"."),'V Identification'!A$3:G$500,6,FALSE),"")</f>
        <v/>
      </c>
      <c r="N127" s="114" t="str">
        <v/>
      </c>
      <c r="O127" s="114" t="str">
        <v/>
      </c>
      <c r="P127" s="114" t="str">
        <v/>
      </c>
      <c r="Q127" s="88" t="str">
        <v/>
      </c>
      <c r="R127" s="88" t="str">
        <f>IFERROR(VLOOKUP(CONCATENATE(Q127,"."),'I Identification'!A$3:H$500,4,FALSE),"")</f>
        <v/>
      </c>
      <c r="S127" s="88" t="str">
        <f>IFERROR(VLOOKUP(CONCATENATE(Q127,"."),'I Identification'!A$3:H$500,5,FALSE),"")</f>
        <v/>
      </c>
      <c r="T127" s="114" t="str">
        <v/>
      </c>
      <c r="U127" s="114" t="str">
        <v/>
      </c>
      <c r="V127" s="88" t="str">
        <v/>
      </c>
      <c r="W127" s="88" t="str">
        <f>IFERROR(VLOOKUP(CONCATENATE(V127,"."),'C Identification'!A$3:I$500,4,FALSE),"")</f>
        <v/>
      </c>
      <c r="X127" s="88" t="str">
        <f>IFERROR(VLOOKUP(CONCATENATE(V127,"."),'C Identification'!A$3:I$500,5,FALSE),"")</f>
        <v/>
      </c>
      <c r="Y127" s="114" t="str">
        <v/>
      </c>
    </row>
    <row r="128" spans="1:25" ht="75.75" customHeight="1" x14ac:dyDescent="0.25">
      <c r="A128" s="114" t="str">
        <v/>
      </c>
      <c r="B128" s="88" t="str">
        <v/>
      </c>
      <c r="C128" s="88" t="str">
        <f>IFERROR(VLOOKUP(CONCATENATE(B128,"."),'TS Identification'!A$3:H$500,2,FALSE),"")</f>
        <v/>
      </c>
      <c r="D128" s="114" t="str">
        <v/>
      </c>
      <c r="E128" s="114" t="str">
        <v/>
      </c>
      <c r="F128" s="114" t="str">
        <v/>
      </c>
      <c r="G128" s="114" t="str">
        <v/>
      </c>
      <c r="H128" s="88" t="str">
        <v/>
      </c>
      <c r="I128" s="88" t="str">
        <f>IFERROR(VLOOKUP(CONCATENATE(H128,"."),'TE Identification'!A$3:H$500,4,FALSE),"")</f>
        <v/>
      </c>
      <c r="J128" s="88" t="str">
        <v/>
      </c>
      <c r="K128" s="88" t="str">
        <v/>
      </c>
      <c r="L128" s="88" t="str">
        <f>IFERROR(VLOOKUP(CONCATENATE(K128,"."),'V Identification'!A$3:G$500,4,FALSE),"")</f>
        <v/>
      </c>
      <c r="M128" s="88" t="str">
        <f>IFERROR(VLOOKUP(CONCATENATE(K128,"."),'V Identification'!A$3:G$500,6,FALSE),"")</f>
        <v/>
      </c>
      <c r="N128" s="114" t="str">
        <v/>
      </c>
      <c r="O128" s="114" t="str">
        <v/>
      </c>
      <c r="P128" s="114" t="str">
        <v/>
      </c>
      <c r="Q128" s="88" t="str">
        <v/>
      </c>
      <c r="R128" s="88" t="str">
        <f>IFERROR(VLOOKUP(CONCATENATE(Q128,"."),'I Identification'!A$3:H$500,4,FALSE),"")</f>
        <v/>
      </c>
      <c r="S128" s="88" t="str">
        <f>IFERROR(VLOOKUP(CONCATENATE(Q128,"."),'I Identification'!A$3:H$500,5,FALSE),"")</f>
        <v/>
      </c>
      <c r="T128" s="114" t="str">
        <v/>
      </c>
      <c r="U128" s="114" t="str">
        <v/>
      </c>
      <c r="V128" s="88" t="str">
        <v/>
      </c>
      <c r="W128" s="88" t="str">
        <f>IFERROR(VLOOKUP(CONCATENATE(V128,"."),'C Identification'!A$3:I$500,4,FALSE),"")</f>
        <v/>
      </c>
      <c r="X128" s="88" t="str">
        <f>IFERROR(VLOOKUP(CONCATENATE(V128,"."),'C Identification'!A$3:I$500,5,FALSE),"")</f>
        <v/>
      </c>
      <c r="Y128" s="114" t="str">
        <v/>
      </c>
    </row>
    <row r="129" spans="1:25" ht="75.75" customHeight="1" x14ac:dyDescent="0.25">
      <c r="A129" s="114" t="str">
        <v/>
      </c>
      <c r="B129" s="88" t="str">
        <v/>
      </c>
      <c r="C129" s="88" t="str">
        <f>IFERROR(VLOOKUP(CONCATENATE(B129,"."),'TS Identification'!A$3:H$500,2,FALSE),"")</f>
        <v/>
      </c>
      <c r="D129" s="114" t="str">
        <v/>
      </c>
      <c r="E129" s="114" t="str">
        <v/>
      </c>
      <c r="F129" s="114" t="str">
        <v/>
      </c>
      <c r="G129" s="114" t="str">
        <v/>
      </c>
      <c r="H129" s="88" t="str">
        <v/>
      </c>
      <c r="I129" s="88" t="str">
        <f>IFERROR(VLOOKUP(CONCATENATE(H129,"."),'TE Identification'!A$3:H$500,4,FALSE),"")</f>
        <v/>
      </c>
      <c r="J129" s="88" t="str">
        <v/>
      </c>
      <c r="K129" s="88" t="str">
        <v/>
      </c>
      <c r="L129" s="88" t="str">
        <f>IFERROR(VLOOKUP(CONCATENATE(K129,"."),'V Identification'!A$3:G$500,4,FALSE),"")</f>
        <v/>
      </c>
      <c r="M129" s="88" t="str">
        <f>IFERROR(VLOOKUP(CONCATENATE(K129,"."),'V Identification'!A$3:G$500,6,FALSE),"")</f>
        <v/>
      </c>
      <c r="N129" s="114" t="str">
        <v/>
      </c>
      <c r="O129" s="114" t="str">
        <v/>
      </c>
      <c r="P129" s="114" t="str">
        <v/>
      </c>
      <c r="Q129" s="88" t="str">
        <v/>
      </c>
      <c r="R129" s="88" t="str">
        <f>IFERROR(VLOOKUP(CONCATENATE(Q129,"."),'I Identification'!A$3:H$500,4,FALSE),"")</f>
        <v/>
      </c>
      <c r="S129" s="88" t="str">
        <f>IFERROR(VLOOKUP(CONCATENATE(Q129,"."),'I Identification'!A$3:H$500,5,FALSE),"")</f>
        <v/>
      </c>
      <c r="T129" s="114" t="str">
        <v/>
      </c>
      <c r="U129" s="114" t="str">
        <v/>
      </c>
      <c r="V129" s="88" t="str">
        <v/>
      </c>
      <c r="W129" s="88" t="str">
        <f>IFERROR(VLOOKUP(CONCATENATE(V129,"."),'C Identification'!A$3:I$500,4,FALSE),"")</f>
        <v/>
      </c>
      <c r="X129" s="88" t="str">
        <f>IFERROR(VLOOKUP(CONCATENATE(V129,"."),'C Identification'!A$3:I$500,5,FALSE),"")</f>
        <v/>
      </c>
      <c r="Y129" s="114" t="str">
        <v/>
      </c>
    </row>
    <row r="130" spans="1:25" ht="75.75" customHeight="1" x14ac:dyDescent="0.25">
      <c r="A130" s="114" t="str">
        <v/>
      </c>
      <c r="B130" s="88" t="str">
        <v/>
      </c>
      <c r="C130" s="88" t="str">
        <f>IFERROR(VLOOKUP(CONCATENATE(B130,"."),'TS Identification'!A$3:H$500,2,FALSE),"")</f>
        <v/>
      </c>
      <c r="D130" s="114" t="str">
        <v/>
      </c>
      <c r="E130" s="114" t="str">
        <v/>
      </c>
      <c r="F130" s="114" t="str">
        <v/>
      </c>
      <c r="G130" s="114" t="str">
        <v/>
      </c>
      <c r="H130" s="88" t="str">
        <v/>
      </c>
      <c r="I130" s="88" t="str">
        <f>IFERROR(VLOOKUP(CONCATENATE(H130,"."),'TE Identification'!A$3:H$500,4,FALSE),"")</f>
        <v/>
      </c>
      <c r="J130" s="88" t="str">
        <v/>
      </c>
      <c r="K130" s="88" t="str">
        <v/>
      </c>
      <c r="L130" s="88" t="str">
        <f>IFERROR(VLOOKUP(CONCATENATE(K130,"."),'V Identification'!A$3:G$500,4,FALSE),"")</f>
        <v/>
      </c>
      <c r="M130" s="88" t="str">
        <f>IFERROR(VLOOKUP(CONCATENATE(K130,"."),'V Identification'!A$3:G$500,6,FALSE),"")</f>
        <v/>
      </c>
      <c r="N130" s="114" t="str">
        <v/>
      </c>
      <c r="O130" s="114" t="str">
        <v/>
      </c>
      <c r="P130" s="114" t="str">
        <v/>
      </c>
      <c r="Q130" s="88" t="str">
        <v/>
      </c>
      <c r="R130" s="88" t="str">
        <f>IFERROR(VLOOKUP(CONCATENATE(Q130,"."),'I Identification'!A$3:H$500,4,FALSE),"")</f>
        <v/>
      </c>
      <c r="S130" s="88" t="str">
        <f>IFERROR(VLOOKUP(CONCATENATE(Q130,"."),'I Identification'!A$3:H$500,5,FALSE),"")</f>
        <v/>
      </c>
      <c r="T130" s="114" t="str">
        <v/>
      </c>
      <c r="U130" s="114" t="str">
        <v/>
      </c>
      <c r="V130" s="88" t="str">
        <v/>
      </c>
      <c r="W130" s="88" t="str">
        <f>IFERROR(VLOOKUP(CONCATENATE(V130,"."),'C Identification'!A$3:I$500,4,FALSE),"")</f>
        <v/>
      </c>
      <c r="X130" s="88" t="str">
        <f>IFERROR(VLOOKUP(CONCATENATE(V130,"."),'C Identification'!A$3:I$500,5,FALSE),"")</f>
        <v/>
      </c>
      <c r="Y130" s="114" t="str">
        <v/>
      </c>
    </row>
    <row r="131" spans="1:25" ht="75.75" customHeight="1" x14ac:dyDescent="0.25">
      <c r="A131" s="114" t="str">
        <v/>
      </c>
      <c r="B131" s="88" t="str">
        <v/>
      </c>
      <c r="C131" s="88" t="str">
        <f>IFERROR(VLOOKUP(CONCATENATE(B131,"."),'TS Identification'!A$3:H$500,2,FALSE),"")</f>
        <v/>
      </c>
      <c r="D131" s="114" t="str">
        <v/>
      </c>
      <c r="E131" s="114" t="str">
        <v/>
      </c>
      <c r="F131" s="114" t="str">
        <v/>
      </c>
      <c r="G131" s="114" t="str">
        <v/>
      </c>
      <c r="H131" s="88" t="str">
        <v/>
      </c>
      <c r="I131" s="88" t="str">
        <f>IFERROR(VLOOKUP(CONCATENATE(H131,"."),'TE Identification'!A$3:H$500,4,FALSE),"")</f>
        <v/>
      </c>
      <c r="J131" s="88" t="str">
        <v/>
      </c>
      <c r="K131" s="88" t="str">
        <v/>
      </c>
      <c r="L131" s="88" t="str">
        <f>IFERROR(VLOOKUP(CONCATENATE(K131,"."),'V Identification'!A$3:G$500,4,FALSE),"")</f>
        <v/>
      </c>
      <c r="M131" s="88" t="str">
        <f>IFERROR(VLOOKUP(CONCATENATE(K131,"."),'V Identification'!A$3:G$500,6,FALSE),"")</f>
        <v/>
      </c>
      <c r="N131" s="114" t="str">
        <v/>
      </c>
      <c r="O131" s="114" t="str">
        <v/>
      </c>
      <c r="P131" s="114" t="str">
        <v/>
      </c>
      <c r="Q131" s="88" t="str">
        <v/>
      </c>
      <c r="R131" s="88" t="str">
        <f>IFERROR(VLOOKUP(CONCATENATE(Q131,"."),'I Identification'!A$3:H$500,4,FALSE),"")</f>
        <v/>
      </c>
      <c r="S131" s="88" t="str">
        <f>IFERROR(VLOOKUP(CONCATENATE(Q131,"."),'I Identification'!A$3:H$500,5,FALSE),"")</f>
        <v/>
      </c>
      <c r="T131" s="114" t="str">
        <v/>
      </c>
      <c r="U131" s="114" t="str">
        <v/>
      </c>
      <c r="V131" s="88" t="str">
        <v/>
      </c>
      <c r="W131" s="88" t="str">
        <f>IFERROR(VLOOKUP(CONCATENATE(V131,"."),'C Identification'!A$3:I$500,4,FALSE),"")</f>
        <v/>
      </c>
      <c r="X131" s="88" t="str">
        <f>IFERROR(VLOOKUP(CONCATENATE(V131,"."),'C Identification'!A$3:I$500,5,FALSE),"")</f>
        <v/>
      </c>
      <c r="Y131" s="114" t="str">
        <v/>
      </c>
    </row>
    <row r="132" spans="1:25" ht="75.75" customHeight="1" x14ac:dyDescent="0.25">
      <c r="A132" s="114" t="str">
        <v/>
      </c>
      <c r="B132" s="88" t="str">
        <v/>
      </c>
      <c r="C132" s="88" t="str">
        <f>IFERROR(VLOOKUP(CONCATENATE(B132,"."),'TS Identification'!A$3:H$500,2,FALSE),"")</f>
        <v/>
      </c>
      <c r="D132" s="114" t="str">
        <v/>
      </c>
      <c r="E132" s="114" t="str">
        <v/>
      </c>
      <c r="F132" s="114" t="str">
        <v/>
      </c>
      <c r="G132" s="114" t="str">
        <v/>
      </c>
      <c r="H132" s="88" t="str">
        <v/>
      </c>
      <c r="I132" s="88" t="str">
        <f>IFERROR(VLOOKUP(CONCATENATE(H132,"."),'TE Identification'!A$3:H$500,4,FALSE),"")</f>
        <v/>
      </c>
      <c r="J132" s="88" t="str">
        <v/>
      </c>
      <c r="K132" s="88" t="str">
        <v/>
      </c>
      <c r="L132" s="88" t="str">
        <f>IFERROR(VLOOKUP(CONCATENATE(K132,"."),'V Identification'!A$3:G$500,4,FALSE),"")</f>
        <v/>
      </c>
      <c r="M132" s="88" t="str">
        <f>IFERROR(VLOOKUP(CONCATENATE(K132,"."),'V Identification'!A$3:G$500,6,FALSE),"")</f>
        <v/>
      </c>
      <c r="N132" s="114" t="str">
        <v/>
      </c>
      <c r="O132" s="114" t="str">
        <v/>
      </c>
      <c r="P132" s="114" t="str">
        <v/>
      </c>
      <c r="Q132" s="88" t="str">
        <v/>
      </c>
      <c r="R132" s="88" t="str">
        <f>IFERROR(VLOOKUP(CONCATENATE(Q132,"."),'I Identification'!A$3:H$500,4,FALSE),"")</f>
        <v/>
      </c>
      <c r="S132" s="88" t="str">
        <f>IFERROR(VLOOKUP(CONCATENATE(Q132,"."),'I Identification'!A$3:H$500,5,FALSE),"")</f>
        <v/>
      </c>
      <c r="T132" s="114" t="str">
        <v/>
      </c>
      <c r="U132" s="114" t="str">
        <v/>
      </c>
      <c r="V132" s="88" t="str">
        <v/>
      </c>
      <c r="W132" s="88" t="str">
        <f>IFERROR(VLOOKUP(CONCATENATE(V132,"."),'C Identification'!A$3:I$500,4,FALSE),"")</f>
        <v/>
      </c>
      <c r="X132" s="88" t="str">
        <f>IFERROR(VLOOKUP(CONCATENATE(V132,"."),'C Identification'!A$3:I$500,5,FALSE),"")</f>
        <v/>
      </c>
      <c r="Y132" s="114" t="str">
        <v/>
      </c>
    </row>
    <row r="133" spans="1:25" ht="75.75" customHeight="1" x14ac:dyDescent="0.25">
      <c r="A133" s="114" t="str">
        <v/>
      </c>
      <c r="B133" s="88" t="str">
        <v/>
      </c>
      <c r="C133" s="88" t="str">
        <f>IFERROR(VLOOKUP(CONCATENATE(B133,"."),'TS Identification'!A$3:H$500,2,FALSE),"")</f>
        <v/>
      </c>
      <c r="D133" s="114" t="str">
        <v/>
      </c>
      <c r="E133" s="114" t="str">
        <v/>
      </c>
      <c r="F133" s="114" t="str">
        <v/>
      </c>
      <c r="G133" s="114" t="str">
        <v/>
      </c>
      <c r="H133" s="88" t="str">
        <v/>
      </c>
      <c r="I133" s="88" t="str">
        <f>IFERROR(VLOOKUP(CONCATENATE(H133,"."),'TE Identification'!A$3:H$500,4,FALSE),"")</f>
        <v/>
      </c>
      <c r="J133" s="88" t="str">
        <v/>
      </c>
      <c r="K133" s="88" t="str">
        <v/>
      </c>
      <c r="L133" s="88" t="str">
        <f>IFERROR(VLOOKUP(CONCATENATE(K133,"."),'V Identification'!A$3:G$500,4,FALSE),"")</f>
        <v/>
      </c>
      <c r="M133" s="88" t="str">
        <f>IFERROR(VLOOKUP(CONCATENATE(K133,"."),'V Identification'!A$3:G$500,6,FALSE),"")</f>
        <v/>
      </c>
      <c r="N133" s="114" t="str">
        <v/>
      </c>
      <c r="O133" s="114" t="str">
        <v/>
      </c>
      <c r="P133" s="114" t="str">
        <v/>
      </c>
      <c r="Q133" s="88" t="str">
        <v/>
      </c>
      <c r="R133" s="88" t="str">
        <f>IFERROR(VLOOKUP(CONCATENATE(Q133,"."),'I Identification'!A$3:H$500,4,FALSE),"")</f>
        <v/>
      </c>
      <c r="S133" s="88" t="str">
        <f>IFERROR(VLOOKUP(CONCATENATE(Q133,"."),'I Identification'!A$3:H$500,5,FALSE),"")</f>
        <v/>
      </c>
      <c r="T133" s="114" t="str">
        <v/>
      </c>
      <c r="U133" s="114" t="str">
        <v/>
      </c>
      <c r="V133" s="88" t="str">
        <v/>
      </c>
      <c r="W133" s="88" t="str">
        <f>IFERROR(VLOOKUP(CONCATENATE(V133,"."),'C Identification'!A$3:I$500,4,FALSE),"")</f>
        <v/>
      </c>
      <c r="X133" s="88" t="str">
        <f>IFERROR(VLOOKUP(CONCATENATE(V133,"."),'C Identification'!A$3:I$500,5,FALSE),"")</f>
        <v/>
      </c>
      <c r="Y133" s="114" t="str">
        <v/>
      </c>
    </row>
    <row r="134" spans="1:25" ht="75.75" customHeight="1" x14ac:dyDescent="0.25">
      <c r="A134" s="114" t="str">
        <v/>
      </c>
      <c r="B134" s="88" t="str">
        <v/>
      </c>
      <c r="C134" s="88" t="str">
        <f>IFERROR(VLOOKUP(CONCATENATE(B134,"."),'TS Identification'!A$3:H$500,2,FALSE),"")</f>
        <v/>
      </c>
      <c r="D134" s="114" t="str">
        <v/>
      </c>
      <c r="E134" s="114" t="str">
        <v/>
      </c>
      <c r="F134" s="114" t="str">
        <v/>
      </c>
      <c r="G134" s="114" t="str">
        <v/>
      </c>
      <c r="H134" s="88" t="str">
        <v/>
      </c>
      <c r="I134" s="88" t="str">
        <f>IFERROR(VLOOKUP(CONCATENATE(H134,"."),'TE Identification'!A$3:H$500,4,FALSE),"")</f>
        <v/>
      </c>
      <c r="J134" s="88" t="str">
        <v/>
      </c>
      <c r="K134" s="88" t="str">
        <v/>
      </c>
      <c r="L134" s="88" t="str">
        <f>IFERROR(VLOOKUP(CONCATENATE(K134,"."),'V Identification'!A$3:G$500,4,FALSE),"")</f>
        <v/>
      </c>
      <c r="M134" s="88" t="str">
        <f>IFERROR(VLOOKUP(CONCATENATE(K134,"."),'V Identification'!A$3:G$500,6,FALSE),"")</f>
        <v/>
      </c>
      <c r="N134" s="114" t="str">
        <v/>
      </c>
      <c r="O134" s="114" t="str">
        <v/>
      </c>
      <c r="P134" s="114" t="str">
        <v/>
      </c>
      <c r="Q134" s="88" t="str">
        <v/>
      </c>
      <c r="R134" s="88" t="str">
        <f>IFERROR(VLOOKUP(CONCATENATE(Q134,"."),'I Identification'!A$3:H$500,4,FALSE),"")</f>
        <v/>
      </c>
      <c r="S134" s="88" t="str">
        <f>IFERROR(VLOOKUP(CONCATENATE(Q134,"."),'I Identification'!A$3:H$500,5,FALSE),"")</f>
        <v/>
      </c>
      <c r="T134" s="114" t="str">
        <v/>
      </c>
      <c r="U134" s="114" t="str">
        <v/>
      </c>
      <c r="V134" s="88" t="str">
        <v/>
      </c>
      <c r="W134" s="88" t="str">
        <f>IFERROR(VLOOKUP(CONCATENATE(V134,"."),'C Identification'!A$3:I$500,4,FALSE),"")</f>
        <v/>
      </c>
      <c r="X134" s="88" t="str">
        <f>IFERROR(VLOOKUP(CONCATENATE(V134,"."),'C Identification'!A$3:I$500,5,FALSE),"")</f>
        <v/>
      </c>
      <c r="Y134" s="114" t="str">
        <v/>
      </c>
    </row>
    <row r="135" spans="1:25" ht="75.75" customHeight="1" x14ac:dyDescent="0.25">
      <c r="A135" s="114" t="str">
        <v/>
      </c>
      <c r="B135" s="88" t="str">
        <v/>
      </c>
      <c r="C135" s="88" t="str">
        <f>IFERROR(VLOOKUP(CONCATENATE(B135,"."),'TS Identification'!A$3:H$500,2,FALSE),"")</f>
        <v/>
      </c>
      <c r="D135" s="114" t="str">
        <v/>
      </c>
      <c r="E135" s="114" t="str">
        <v/>
      </c>
      <c r="F135" s="114" t="str">
        <v/>
      </c>
      <c r="G135" s="114" t="str">
        <v/>
      </c>
      <c r="H135" s="88" t="str">
        <v/>
      </c>
      <c r="I135" s="88" t="str">
        <f>IFERROR(VLOOKUP(CONCATENATE(H135,"."),'TE Identification'!A$3:H$500,4,FALSE),"")</f>
        <v/>
      </c>
      <c r="J135" s="88" t="str">
        <v/>
      </c>
      <c r="K135" s="88" t="str">
        <v/>
      </c>
      <c r="L135" s="88" t="str">
        <f>IFERROR(VLOOKUP(CONCATENATE(K135,"."),'V Identification'!A$3:G$500,4,FALSE),"")</f>
        <v/>
      </c>
      <c r="M135" s="88" t="str">
        <f>IFERROR(VLOOKUP(CONCATENATE(K135,"."),'V Identification'!A$3:G$500,6,FALSE),"")</f>
        <v/>
      </c>
      <c r="N135" s="114" t="str">
        <v/>
      </c>
      <c r="O135" s="114" t="str">
        <v/>
      </c>
      <c r="P135" s="114" t="str">
        <v/>
      </c>
      <c r="Q135" s="88" t="str">
        <v/>
      </c>
      <c r="R135" s="88" t="str">
        <f>IFERROR(VLOOKUP(CONCATENATE(Q135,"."),'I Identification'!A$3:H$500,4,FALSE),"")</f>
        <v/>
      </c>
      <c r="S135" s="88" t="str">
        <f>IFERROR(VLOOKUP(CONCATENATE(Q135,"."),'I Identification'!A$3:H$500,5,FALSE),"")</f>
        <v/>
      </c>
      <c r="T135" s="114" t="str">
        <v/>
      </c>
      <c r="U135" s="114" t="str">
        <v/>
      </c>
      <c r="V135" s="88" t="str">
        <v/>
      </c>
      <c r="W135" s="88" t="str">
        <f>IFERROR(VLOOKUP(CONCATENATE(V135,"."),'C Identification'!A$3:I$500,4,FALSE),"")</f>
        <v/>
      </c>
      <c r="X135" s="88" t="str">
        <f>IFERROR(VLOOKUP(CONCATENATE(V135,"."),'C Identification'!A$3:I$500,5,FALSE),"")</f>
        <v/>
      </c>
      <c r="Y135" s="114" t="str">
        <v/>
      </c>
    </row>
    <row r="136" spans="1:25" ht="75.75" customHeight="1" x14ac:dyDescent="0.25">
      <c r="A136" s="114" t="str">
        <v/>
      </c>
      <c r="B136" s="88" t="str">
        <v/>
      </c>
      <c r="C136" s="88" t="str">
        <f>IFERROR(VLOOKUP(CONCATENATE(B136,"."),'TS Identification'!A$3:H$500,2,FALSE),"")</f>
        <v/>
      </c>
      <c r="D136" s="114" t="str">
        <v/>
      </c>
      <c r="E136" s="114" t="str">
        <v/>
      </c>
      <c r="F136" s="114" t="str">
        <v/>
      </c>
      <c r="G136" s="114" t="str">
        <v/>
      </c>
      <c r="H136" s="88" t="str">
        <v/>
      </c>
      <c r="I136" s="88" t="str">
        <f>IFERROR(VLOOKUP(CONCATENATE(H136,"."),'TE Identification'!A$3:H$500,4,FALSE),"")</f>
        <v/>
      </c>
      <c r="J136" s="88" t="str">
        <v/>
      </c>
      <c r="K136" s="88" t="str">
        <v/>
      </c>
      <c r="L136" s="88" t="str">
        <f>IFERROR(VLOOKUP(CONCATENATE(K136,"."),'V Identification'!A$3:G$500,4,FALSE),"")</f>
        <v/>
      </c>
      <c r="M136" s="88" t="str">
        <f>IFERROR(VLOOKUP(CONCATENATE(K136,"."),'V Identification'!A$3:G$500,6,FALSE),"")</f>
        <v/>
      </c>
      <c r="N136" s="114" t="str">
        <v/>
      </c>
      <c r="O136" s="114" t="str">
        <v/>
      </c>
      <c r="P136" s="114" t="str">
        <v/>
      </c>
      <c r="Q136" s="88" t="str">
        <v/>
      </c>
      <c r="R136" s="88" t="str">
        <f>IFERROR(VLOOKUP(CONCATENATE(Q136,"."),'I Identification'!A$3:H$500,4,FALSE),"")</f>
        <v/>
      </c>
      <c r="S136" s="88" t="str">
        <f>IFERROR(VLOOKUP(CONCATENATE(Q136,"."),'I Identification'!A$3:H$500,5,FALSE),"")</f>
        <v/>
      </c>
      <c r="T136" s="114" t="str">
        <v/>
      </c>
      <c r="U136" s="114" t="str">
        <v/>
      </c>
      <c r="V136" s="88" t="str">
        <v/>
      </c>
      <c r="W136" s="88" t="str">
        <f>IFERROR(VLOOKUP(CONCATENATE(V136,"."),'C Identification'!A$3:I$500,4,FALSE),"")</f>
        <v/>
      </c>
      <c r="X136" s="88" t="str">
        <f>IFERROR(VLOOKUP(CONCATENATE(V136,"."),'C Identification'!A$3:I$500,5,FALSE),"")</f>
        <v/>
      </c>
      <c r="Y136" s="114" t="str">
        <v/>
      </c>
    </row>
    <row r="137" spans="1:25" ht="75.75" customHeight="1" x14ac:dyDescent="0.25">
      <c r="A137" s="114" t="str">
        <v/>
      </c>
      <c r="B137" s="88" t="str">
        <v/>
      </c>
      <c r="C137" s="88" t="str">
        <f>IFERROR(VLOOKUP(CONCATENATE(B137,"."),'TS Identification'!A$3:H$500,2,FALSE),"")</f>
        <v/>
      </c>
      <c r="D137" s="114" t="str">
        <v/>
      </c>
      <c r="E137" s="114" t="str">
        <v/>
      </c>
      <c r="F137" s="114" t="str">
        <v/>
      </c>
      <c r="G137" s="114" t="str">
        <v/>
      </c>
      <c r="H137" s="88" t="str">
        <v/>
      </c>
      <c r="I137" s="88" t="str">
        <f>IFERROR(VLOOKUP(CONCATENATE(H137,"."),'TE Identification'!A$3:H$500,4,FALSE),"")</f>
        <v/>
      </c>
      <c r="J137" s="88" t="str">
        <v/>
      </c>
      <c r="K137" s="88" t="str">
        <v/>
      </c>
      <c r="L137" s="88" t="str">
        <f>IFERROR(VLOOKUP(CONCATENATE(K137,"."),'V Identification'!A$3:G$500,4,FALSE),"")</f>
        <v/>
      </c>
      <c r="M137" s="88" t="str">
        <f>IFERROR(VLOOKUP(CONCATENATE(K137,"."),'V Identification'!A$3:G$500,6,FALSE),"")</f>
        <v/>
      </c>
      <c r="N137" s="114" t="str">
        <v/>
      </c>
      <c r="O137" s="114" t="str">
        <v/>
      </c>
      <c r="P137" s="114" t="str">
        <v/>
      </c>
      <c r="Q137" s="88" t="str">
        <v/>
      </c>
      <c r="R137" s="88" t="str">
        <f>IFERROR(VLOOKUP(CONCATENATE(Q137,"."),'I Identification'!A$3:H$500,4,FALSE),"")</f>
        <v/>
      </c>
      <c r="S137" s="88" t="str">
        <f>IFERROR(VLOOKUP(CONCATENATE(Q137,"."),'I Identification'!A$3:H$500,5,FALSE),"")</f>
        <v/>
      </c>
      <c r="T137" s="114" t="str">
        <v/>
      </c>
      <c r="U137" s="114" t="str">
        <v/>
      </c>
      <c r="V137" s="88" t="str">
        <v/>
      </c>
      <c r="W137" s="88" t="str">
        <f>IFERROR(VLOOKUP(CONCATENATE(V137,"."),'C Identification'!A$3:I$500,4,FALSE),"")</f>
        <v/>
      </c>
      <c r="X137" s="88" t="str">
        <f>IFERROR(VLOOKUP(CONCATENATE(V137,"."),'C Identification'!A$3:I$500,5,FALSE),"")</f>
        <v/>
      </c>
      <c r="Y137" s="114" t="str">
        <v/>
      </c>
    </row>
    <row r="138" spans="1:25" ht="75.75" customHeight="1" x14ac:dyDescent="0.25">
      <c r="A138" s="114" t="str">
        <v/>
      </c>
      <c r="B138" s="88" t="str">
        <v/>
      </c>
      <c r="C138" s="88" t="str">
        <f>IFERROR(VLOOKUP(CONCATENATE(B138,"."),'TS Identification'!A$3:H$500,2,FALSE),"")</f>
        <v/>
      </c>
      <c r="D138" s="114" t="str">
        <v/>
      </c>
      <c r="E138" s="114" t="str">
        <v/>
      </c>
      <c r="F138" s="114" t="str">
        <v/>
      </c>
      <c r="G138" s="114" t="str">
        <v/>
      </c>
      <c r="H138" s="88" t="str">
        <v/>
      </c>
      <c r="I138" s="88" t="str">
        <f>IFERROR(VLOOKUP(CONCATENATE(H138,"."),'TE Identification'!A$3:H$500,4,FALSE),"")</f>
        <v/>
      </c>
      <c r="J138" s="88" t="str">
        <v/>
      </c>
      <c r="K138" s="88" t="str">
        <v/>
      </c>
      <c r="L138" s="88" t="str">
        <f>IFERROR(VLOOKUP(CONCATENATE(K138,"."),'V Identification'!A$3:G$500,4,FALSE),"")</f>
        <v/>
      </c>
      <c r="M138" s="88" t="str">
        <f>IFERROR(VLOOKUP(CONCATENATE(K138,"."),'V Identification'!A$3:G$500,6,FALSE),"")</f>
        <v/>
      </c>
      <c r="N138" s="114" t="str">
        <v/>
      </c>
      <c r="O138" s="114" t="str">
        <v/>
      </c>
      <c r="P138" s="114" t="str">
        <v/>
      </c>
      <c r="Q138" s="88" t="str">
        <v/>
      </c>
      <c r="R138" s="88" t="str">
        <f>IFERROR(VLOOKUP(CONCATENATE(Q138,"."),'I Identification'!A$3:H$500,4,FALSE),"")</f>
        <v/>
      </c>
      <c r="S138" s="88" t="str">
        <f>IFERROR(VLOOKUP(CONCATENATE(Q138,"."),'I Identification'!A$3:H$500,5,FALSE),"")</f>
        <v/>
      </c>
      <c r="T138" s="114" t="str">
        <v/>
      </c>
      <c r="U138" s="114" t="str">
        <v/>
      </c>
      <c r="V138" s="88" t="str">
        <v/>
      </c>
      <c r="W138" s="88" t="str">
        <f>IFERROR(VLOOKUP(CONCATENATE(V138,"."),'C Identification'!A$3:I$500,4,FALSE),"")</f>
        <v/>
      </c>
      <c r="X138" s="88" t="str">
        <f>IFERROR(VLOOKUP(CONCATENATE(V138,"."),'C Identification'!A$3:I$500,5,FALSE),"")</f>
        <v/>
      </c>
      <c r="Y138" s="114" t="str">
        <v/>
      </c>
    </row>
    <row r="139" spans="1:25" ht="75.75" customHeight="1" x14ac:dyDescent="0.25">
      <c r="A139" s="114" t="str">
        <v/>
      </c>
      <c r="B139" s="88" t="str">
        <v/>
      </c>
      <c r="C139" s="88" t="str">
        <f>IFERROR(VLOOKUP(CONCATENATE(B139,"."),'TS Identification'!A$3:H$500,2,FALSE),"")</f>
        <v/>
      </c>
      <c r="D139" s="114" t="str">
        <v/>
      </c>
      <c r="E139" s="114" t="str">
        <v/>
      </c>
      <c r="F139" s="114" t="str">
        <v/>
      </c>
      <c r="G139" s="114" t="str">
        <v/>
      </c>
      <c r="H139" s="88" t="str">
        <v/>
      </c>
      <c r="I139" s="88" t="str">
        <f>IFERROR(VLOOKUP(CONCATENATE(H139,"."),'TE Identification'!A$3:H$500,4,FALSE),"")</f>
        <v/>
      </c>
      <c r="J139" s="88" t="str">
        <v/>
      </c>
      <c r="K139" s="88" t="str">
        <v/>
      </c>
      <c r="L139" s="88" t="str">
        <f>IFERROR(VLOOKUP(CONCATENATE(K139,"."),'V Identification'!A$3:G$500,4,FALSE),"")</f>
        <v/>
      </c>
      <c r="M139" s="88" t="str">
        <f>IFERROR(VLOOKUP(CONCATENATE(K139,"."),'V Identification'!A$3:G$500,6,FALSE),"")</f>
        <v/>
      </c>
      <c r="N139" s="114" t="str">
        <v/>
      </c>
      <c r="O139" s="114" t="str">
        <v/>
      </c>
      <c r="P139" s="114" t="str">
        <v/>
      </c>
      <c r="Q139" s="88" t="str">
        <v/>
      </c>
      <c r="R139" s="88" t="str">
        <f>IFERROR(VLOOKUP(CONCATENATE(Q139,"."),'I Identification'!A$3:H$500,4,FALSE),"")</f>
        <v/>
      </c>
      <c r="S139" s="88" t="str">
        <f>IFERROR(VLOOKUP(CONCATENATE(Q139,"."),'I Identification'!A$3:H$500,5,FALSE),"")</f>
        <v/>
      </c>
      <c r="T139" s="114" t="str">
        <v/>
      </c>
      <c r="U139" s="114" t="str">
        <v/>
      </c>
      <c r="V139" s="88" t="str">
        <v/>
      </c>
      <c r="W139" s="88" t="str">
        <f>IFERROR(VLOOKUP(CONCATENATE(V139,"."),'C Identification'!A$3:I$500,4,FALSE),"")</f>
        <v/>
      </c>
      <c r="X139" s="88" t="str">
        <f>IFERROR(VLOOKUP(CONCATENATE(V139,"."),'C Identification'!A$3:I$500,5,FALSE),"")</f>
        <v/>
      </c>
      <c r="Y139" s="114" t="str">
        <v/>
      </c>
    </row>
    <row r="140" spans="1:25" ht="75.75" customHeight="1" x14ac:dyDescent="0.25">
      <c r="A140" s="114" t="str">
        <v/>
      </c>
      <c r="B140" s="88" t="str">
        <v/>
      </c>
      <c r="C140" s="88" t="str">
        <f>IFERROR(VLOOKUP(CONCATENATE(B140,"."),'TS Identification'!A$3:H$500,2,FALSE),"")</f>
        <v/>
      </c>
      <c r="D140" s="114" t="str">
        <v/>
      </c>
      <c r="E140" s="114" t="str">
        <v/>
      </c>
      <c r="F140" s="114" t="str">
        <v/>
      </c>
      <c r="G140" s="114" t="str">
        <v/>
      </c>
      <c r="H140" s="88" t="str">
        <v/>
      </c>
      <c r="I140" s="88" t="str">
        <f>IFERROR(VLOOKUP(CONCATENATE(H140,"."),'TE Identification'!A$3:H$500,4,FALSE),"")</f>
        <v/>
      </c>
      <c r="J140" s="88" t="str">
        <v/>
      </c>
      <c r="K140" s="88" t="str">
        <v/>
      </c>
      <c r="L140" s="88" t="str">
        <f>IFERROR(VLOOKUP(CONCATENATE(K140,"."),'V Identification'!A$3:G$500,4,FALSE),"")</f>
        <v/>
      </c>
      <c r="M140" s="88" t="str">
        <f>IFERROR(VLOOKUP(CONCATENATE(K140,"."),'V Identification'!A$3:G$500,6,FALSE),"")</f>
        <v/>
      </c>
      <c r="N140" s="114" t="str">
        <v/>
      </c>
      <c r="O140" s="114" t="str">
        <v/>
      </c>
      <c r="P140" s="114" t="str">
        <v/>
      </c>
      <c r="Q140" s="88" t="str">
        <v/>
      </c>
      <c r="R140" s="88" t="str">
        <f>IFERROR(VLOOKUP(CONCATENATE(Q140,"."),'I Identification'!A$3:H$500,4,FALSE),"")</f>
        <v/>
      </c>
      <c r="S140" s="88" t="str">
        <f>IFERROR(VLOOKUP(CONCATENATE(Q140,"."),'I Identification'!A$3:H$500,5,FALSE),"")</f>
        <v/>
      </c>
      <c r="T140" s="114" t="str">
        <v/>
      </c>
      <c r="U140" s="114" t="str">
        <v/>
      </c>
      <c r="V140" s="88" t="str">
        <v/>
      </c>
      <c r="W140" s="88" t="str">
        <f>IFERROR(VLOOKUP(CONCATENATE(V140,"."),'C Identification'!A$3:I$500,4,FALSE),"")</f>
        <v/>
      </c>
      <c r="X140" s="88" t="str">
        <f>IFERROR(VLOOKUP(CONCATENATE(V140,"."),'C Identification'!A$3:I$500,5,FALSE),"")</f>
        <v/>
      </c>
      <c r="Y140" s="114" t="str">
        <v/>
      </c>
    </row>
    <row r="141" spans="1:25" ht="75.75" customHeight="1" x14ac:dyDescent="0.25">
      <c r="A141" s="114" t="str">
        <v/>
      </c>
      <c r="B141" s="88" t="str">
        <v/>
      </c>
      <c r="C141" s="88" t="str">
        <f>IFERROR(VLOOKUP(CONCATENATE(B141,"."),'TS Identification'!A$3:H$500,2,FALSE),"")</f>
        <v/>
      </c>
      <c r="D141" s="114" t="str">
        <v/>
      </c>
      <c r="E141" s="114" t="str">
        <v/>
      </c>
      <c r="F141" s="114" t="str">
        <v/>
      </c>
      <c r="G141" s="114" t="str">
        <v/>
      </c>
      <c r="H141" s="88" t="str">
        <v/>
      </c>
      <c r="I141" s="88" t="str">
        <f>IFERROR(VLOOKUP(CONCATENATE(H141,"."),'TE Identification'!A$3:H$500,4,FALSE),"")</f>
        <v/>
      </c>
      <c r="J141" s="88" t="str">
        <v/>
      </c>
      <c r="K141" s="88" t="str">
        <v/>
      </c>
      <c r="L141" s="88" t="str">
        <f>IFERROR(VLOOKUP(CONCATENATE(K141,"."),'V Identification'!A$3:G$500,4,FALSE),"")</f>
        <v/>
      </c>
      <c r="M141" s="88" t="str">
        <f>IFERROR(VLOOKUP(CONCATENATE(K141,"."),'V Identification'!A$3:G$500,6,FALSE),"")</f>
        <v/>
      </c>
      <c r="N141" s="114" t="str">
        <v/>
      </c>
      <c r="O141" s="114" t="str">
        <v/>
      </c>
      <c r="P141" s="114" t="str">
        <v/>
      </c>
      <c r="Q141" s="88" t="str">
        <v/>
      </c>
      <c r="R141" s="88" t="str">
        <f>IFERROR(VLOOKUP(CONCATENATE(Q141,"."),'I Identification'!A$3:H$500,4,FALSE),"")</f>
        <v/>
      </c>
      <c r="S141" s="88" t="str">
        <f>IFERROR(VLOOKUP(CONCATENATE(Q141,"."),'I Identification'!A$3:H$500,5,FALSE),"")</f>
        <v/>
      </c>
      <c r="T141" s="114" t="str">
        <v/>
      </c>
      <c r="U141" s="114" t="str">
        <v/>
      </c>
      <c r="V141" s="88" t="str">
        <v/>
      </c>
      <c r="W141" s="88" t="str">
        <f>IFERROR(VLOOKUP(CONCATENATE(V141,"."),'C Identification'!A$3:I$500,4,FALSE),"")</f>
        <v/>
      </c>
      <c r="X141" s="88" t="str">
        <f>IFERROR(VLOOKUP(CONCATENATE(V141,"."),'C Identification'!A$3:I$500,5,FALSE),"")</f>
        <v/>
      </c>
      <c r="Y141" s="114" t="str">
        <v/>
      </c>
    </row>
    <row r="142" spans="1:25" ht="75.75" customHeight="1" x14ac:dyDescent="0.25">
      <c r="A142" s="114" t="str">
        <v/>
      </c>
      <c r="B142" s="88" t="str">
        <v/>
      </c>
      <c r="C142" s="88" t="str">
        <f>IFERROR(VLOOKUP(CONCATENATE(B142,"."),'TS Identification'!A$3:H$500,2,FALSE),"")</f>
        <v/>
      </c>
      <c r="D142" s="114" t="str">
        <v/>
      </c>
      <c r="E142" s="114" t="str">
        <v/>
      </c>
      <c r="F142" s="114" t="str">
        <v/>
      </c>
      <c r="G142" s="114" t="str">
        <v/>
      </c>
      <c r="H142" s="88" t="str">
        <v/>
      </c>
      <c r="I142" s="88" t="str">
        <f>IFERROR(VLOOKUP(CONCATENATE(H142,"."),'TE Identification'!A$3:H$500,4,FALSE),"")</f>
        <v/>
      </c>
      <c r="J142" s="88" t="str">
        <v/>
      </c>
      <c r="K142" s="88" t="str">
        <v/>
      </c>
      <c r="L142" s="88" t="str">
        <f>IFERROR(VLOOKUP(CONCATENATE(K142,"."),'V Identification'!A$3:G$500,4,FALSE),"")</f>
        <v/>
      </c>
      <c r="M142" s="88" t="str">
        <f>IFERROR(VLOOKUP(CONCATENATE(K142,"."),'V Identification'!A$3:G$500,6,FALSE),"")</f>
        <v/>
      </c>
      <c r="N142" s="114" t="str">
        <v/>
      </c>
      <c r="O142" s="114" t="str">
        <v/>
      </c>
      <c r="P142" s="114" t="str">
        <v/>
      </c>
      <c r="Q142" s="88" t="str">
        <v/>
      </c>
      <c r="R142" s="88" t="str">
        <f>IFERROR(VLOOKUP(CONCATENATE(Q142,"."),'I Identification'!A$3:H$500,4,FALSE),"")</f>
        <v/>
      </c>
      <c r="S142" s="88" t="str">
        <f>IFERROR(VLOOKUP(CONCATENATE(Q142,"."),'I Identification'!A$3:H$500,5,FALSE),"")</f>
        <v/>
      </c>
      <c r="T142" s="114" t="str">
        <v/>
      </c>
      <c r="U142" s="114" t="str">
        <v/>
      </c>
      <c r="V142" s="88" t="str">
        <v/>
      </c>
      <c r="W142" s="88" t="str">
        <f>IFERROR(VLOOKUP(CONCATENATE(V142,"."),'C Identification'!A$3:I$500,4,FALSE),"")</f>
        <v/>
      </c>
      <c r="X142" s="88" t="str">
        <f>IFERROR(VLOOKUP(CONCATENATE(V142,"."),'C Identification'!A$3:I$500,5,FALSE),"")</f>
        <v/>
      </c>
      <c r="Y142" s="114" t="str">
        <v/>
      </c>
    </row>
    <row r="143" spans="1:25" ht="75.75" customHeight="1" x14ac:dyDescent="0.25">
      <c r="A143" s="114" t="str">
        <v/>
      </c>
      <c r="B143" s="88" t="str">
        <v/>
      </c>
      <c r="C143" s="88" t="str">
        <f>IFERROR(VLOOKUP(CONCATENATE(B143,"."),'TS Identification'!A$3:H$500,2,FALSE),"")</f>
        <v/>
      </c>
      <c r="D143" s="114" t="str">
        <v/>
      </c>
      <c r="E143" s="114" t="str">
        <v/>
      </c>
      <c r="F143" s="114" t="str">
        <v/>
      </c>
      <c r="G143" s="114" t="str">
        <v/>
      </c>
      <c r="H143" s="88" t="str">
        <v/>
      </c>
      <c r="I143" s="88" t="str">
        <f>IFERROR(VLOOKUP(CONCATENATE(H143,"."),'TE Identification'!A$3:H$500,4,FALSE),"")</f>
        <v/>
      </c>
      <c r="J143" s="88" t="str">
        <v/>
      </c>
      <c r="K143" s="88" t="str">
        <v/>
      </c>
      <c r="L143" s="88" t="str">
        <f>IFERROR(VLOOKUP(CONCATENATE(K143,"."),'V Identification'!A$3:G$500,4,FALSE),"")</f>
        <v/>
      </c>
      <c r="M143" s="88" t="str">
        <f>IFERROR(VLOOKUP(CONCATENATE(K143,"."),'V Identification'!A$3:G$500,6,FALSE),"")</f>
        <v/>
      </c>
      <c r="N143" s="114" t="str">
        <v/>
      </c>
      <c r="O143" s="114" t="str">
        <v/>
      </c>
      <c r="P143" s="114" t="str">
        <v/>
      </c>
      <c r="Q143" s="88" t="str">
        <v/>
      </c>
      <c r="R143" s="88" t="str">
        <f>IFERROR(VLOOKUP(CONCATENATE(Q143,"."),'I Identification'!A$3:H$500,4,FALSE),"")</f>
        <v/>
      </c>
      <c r="S143" s="88" t="str">
        <f>IFERROR(VLOOKUP(CONCATENATE(Q143,"."),'I Identification'!A$3:H$500,5,FALSE),"")</f>
        <v/>
      </c>
      <c r="T143" s="114" t="str">
        <v/>
      </c>
      <c r="U143" s="114" t="str">
        <v/>
      </c>
      <c r="V143" s="88" t="str">
        <v/>
      </c>
      <c r="W143" s="88" t="str">
        <f>IFERROR(VLOOKUP(CONCATENATE(V143,"."),'C Identification'!A$3:I$500,4,FALSE),"")</f>
        <v/>
      </c>
      <c r="X143" s="88" t="str">
        <f>IFERROR(VLOOKUP(CONCATENATE(V143,"."),'C Identification'!A$3:I$500,5,FALSE),"")</f>
        <v/>
      </c>
      <c r="Y143" s="114" t="str">
        <v/>
      </c>
    </row>
    <row r="144" spans="1:25" ht="75.75" customHeight="1" x14ac:dyDescent="0.25">
      <c r="A144" s="114" t="str">
        <v/>
      </c>
      <c r="B144" s="88" t="str">
        <v/>
      </c>
      <c r="C144" s="88" t="str">
        <f>IFERROR(VLOOKUP(CONCATENATE(B144,"."),'TS Identification'!A$3:H$500,2,FALSE),"")</f>
        <v/>
      </c>
      <c r="D144" s="114" t="str">
        <v/>
      </c>
      <c r="E144" s="114" t="str">
        <v/>
      </c>
      <c r="F144" s="114" t="str">
        <v/>
      </c>
      <c r="G144" s="114" t="str">
        <v/>
      </c>
      <c r="H144" s="88" t="str">
        <v/>
      </c>
      <c r="I144" s="88" t="str">
        <f>IFERROR(VLOOKUP(CONCATENATE(H144,"."),'TE Identification'!A$3:H$500,4,FALSE),"")</f>
        <v/>
      </c>
      <c r="J144" s="88" t="str">
        <v/>
      </c>
      <c r="K144" s="88" t="str">
        <v/>
      </c>
      <c r="L144" s="88" t="str">
        <f>IFERROR(VLOOKUP(CONCATENATE(K144,"."),'V Identification'!A$3:G$500,4,FALSE),"")</f>
        <v/>
      </c>
      <c r="M144" s="88" t="str">
        <f>IFERROR(VLOOKUP(CONCATENATE(K144,"."),'V Identification'!A$3:G$500,6,FALSE),"")</f>
        <v/>
      </c>
      <c r="N144" s="114" t="str">
        <v/>
      </c>
      <c r="O144" s="114" t="str">
        <v/>
      </c>
      <c r="P144" s="114" t="str">
        <v/>
      </c>
      <c r="Q144" s="88" t="str">
        <v/>
      </c>
      <c r="R144" s="88" t="str">
        <f>IFERROR(VLOOKUP(CONCATENATE(Q144,"."),'I Identification'!A$3:H$500,4,FALSE),"")</f>
        <v/>
      </c>
      <c r="S144" s="88" t="str">
        <f>IFERROR(VLOOKUP(CONCATENATE(Q144,"."),'I Identification'!A$3:H$500,5,FALSE),"")</f>
        <v/>
      </c>
      <c r="T144" s="114" t="str">
        <v/>
      </c>
      <c r="U144" s="114" t="str">
        <v/>
      </c>
      <c r="V144" s="88" t="str">
        <v/>
      </c>
      <c r="W144" s="88" t="str">
        <f>IFERROR(VLOOKUP(CONCATENATE(V144,"."),'C Identification'!A$3:I$500,4,FALSE),"")</f>
        <v/>
      </c>
      <c r="X144" s="88" t="str">
        <f>IFERROR(VLOOKUP(CONCATENATE(V144,"."),'C Identification'!A$3:I$500,5,FALSE),"")</f>
        <v/>
      </c>
      <c r="Y144" s="114" t="str">
        <v/>
      </c>
    </row>
    <row r="145" spans="1:25" ht="75.75" customHeight="1" x14ac:dyDescent="0.25">
      <c r="A145" s="114" t="str">
        <v/>
      </c>
      <c r="B145" s="88" t="str">
        <v/>
      </c>
      <c r="C145" s="88" t="str">
        <f>IFERROR(VLOOKUP(CONCATENATE(B145,"."),'TS Identification'!A$3:H$500,2,FALSE),"")</f>
        <v/>
      </c>
      <c r="D145" s="114" t="str">
        <v/>
      </c>
      <c r="E145" s="114" t="str">
        <v/>
      </c>
      <c r="F145" s="114" t="str">
        <v/>
      </c>
      <c r="G145" s="114" t="str">
        <v/>
      </c>
      <c r="H145" s="88" t="str">
        <v/>
      </c>
      <c r="I145" s="88" t="str">
        <f>IFERROR(VLOOKUP(CONCATENATE(H145,"."),'TE Identification'!A$3:H$500,4,FALSE),"")</f>
        <v/>
      </c>
      <c r="J145" s="88" t="str">
        <v/>
      </c>
      <c r="K145" s="88" t="str">
        <v/>
      </c>
      <c r="L145" s="88" t="str">
        <f>IFERROR(VLOOKUP(CONCATENATE(K145,"."),'V Identification'!A$3:G$500,4,FALSE),"")</f>
        <v/>
      </c>
      <c r="M145" s="88" t="str">
        <f>IFERROR(VLOOKUP(CONCATENATE(K145,"."),'V Identification'!A$3:G$500,6,FALSE),"")</f>
        <v/>
      </c>
      <c r="N145" s="114" t="str">
        <v/>
      </c>
      <c r="O145" s="114" t="str">
        <v/>
      </c>
      <c r="P145" s="114" t="str">
        <v/>
      </c>
      <c r="Q145" s="88" t="str">
        <v/>
      </c>
      <c r="R145" s="88" t="str">
        <f>IFERROR(VLOOKUP(CONCATENATE(Q145,"."),'I Identification'!A$3:H$500,4,FALSE),"")</f>
        <v/>
      </c>
      <c r="S145" s="88" t="str">
        <f>IFERROR(VLOOKUP(CONCATENATE(Q145,"."),'I Identification'!A$3:H$500,5,FALSE),"")</f>
        <v/>
      </c>
      <c r="T145" s="114" t="str">
        <v/>
      </c>
      <c r="U145" s="114" t="str">
        <v/>
      </c>
      <c r="V145" s="88" t="str">
        <v/>
      </c>
      <c r="W145" s="88" t="str">
        <f>IFERROR(VLOOKUP(CONCATENATE(V145,"."),'C Identification'!A$3:I$500,4,FALSE),"")</f>
        <v/>
      </c>
      <c r="X145" s="88" t="str">
        <f>IFERROR(VLOOKUP(CONCATENATE(V145,"."),'C Identification'!A$3:I$500,5,FALSE),"")</f>
        <v/>
      </c>
      <c r="Y145" s="114" t="str">
        <v/>
      </c>
    </row>
    <row r="146" spans="1:25" ht="75.75" customHeight="1" x14ac:dyDescent="0.25">
      <c r="A146" s="114" t="str">
        <v/>
      </c>
      <c r="B146" s="88" t="str">
        <v/>
      </c>
      <c r="C146" s="88" t="str">
        <f>IFERROR(VLOOKUP(CONCATENATE(B146,"."),'TS Identification'!A$3:H$500,2,FALSE),"")</f>
        <v/>
      </c>
      <c r="D146" s="114" t="str">
        <v/>
      </c>
      <c r="E146" s="114" t="str">
        <v/>
      </c>
      <c r="F146" s="114" t="str">
        <v/>
      </c>
      <c r="G146" s="114" t="str">
        <v/>
      </c>
      <c r="H146" s="88" t="str">
        <v/>
      </c>
      <c r="I146" s="88" t="str">
        <f>IFERROR(VLOOKUP(CONCATENATE(H146,"."),'TE Identification'!A$3:H$500,4,FALSE),"")</f>
        <v/>
      </c>
      <c r="J146" s="88" t="str">
        <v/>
      </c>
      <c r="K146" s="88" t="str">
        <v/>
      </c>
      <c r="L146" s="88" t="str">
        <f>IFERROR(VLOOKUP(CONCATENATE(K146,"."),'V Identification'!A$3:G$500,4,FALSE),"")</f>
        <v/>
      </c>
      <c r="M146" s="88" t="str">
        <f>IFERROR(VLOOKUP(CONCATENATE(K146,"."),'V Identification'!A$3:G$500,6,FALSE),"")</f>
        <v/>
      </c>
      <c r="N146" s="114" t="str">
        <v/>
      </c>
      <c r="O146" s="114" t="str">
        <v/>
      </c>
      <c r="P146" s="114" t="str">
        <v/>
      </c>
      <c r="Q146" s="88" t="str">
        <v/>
      </c>
      <c r="R146" s="88" t="str">
        <f>IFERROR(VLOOKUP(CONCATENATE(Q146,"."),'I Identification'!A$3:H$500,4,FALSE),"")</f>
        <v/>
      </c>
      <c r="S146" s="88" t="str">
        <f>IFERROR(VLOOKUP(CONCATENATE(Q146,"."),'I Identification'!A$3:H$500,5,FALSE),"")</f>
        <v/>
      </c>
      <c r="T146" s="114" t="str">
        <v/>
      </c>
      <c r="U146" s="114" t="str">
        <v/>
      </c>
      <c r="V146" s="88" t="str">
        <v/>
      </c>
      <c r="W146" s="88" t="str">
        <f>IFERROR(VLOOKUP(CONCATENATE(V146,"."),'C Identification'!A$3:I$500,4,FALSE),"")</f>
        <v/>
      </c>
      <c r="X146" s="88" t="str">
        <f>IFERROR(VLOOKUP(CONCATENATE(V146,"."),'C Identification'!A$3:I$500,5,FALSE),"")</f>
        <v/>
      </c>
      <c r="Y146" s="114" t="str">
        <v/>
      </c>
    </row>
    <row r="147" spans="1:25" ht="75.75" customHeight="1" x14ac:dyDescent="0.25">
      <c r="A147" s="114" t="str">
        <v/>
      </c>
      <c r="B147" s="88" t="str">
        <v/>
      </c>
      <c r="C147" s="88" t="str">
        <f>IFERROR(VLOOKUP(CONCATENATE(B147,"."),'TS Identification'!A$3:H$500,2,FALSE),"")</f>
        <v/>
      </c>
      <c r="D147" s="114" t="str">
        <v/>
      </c>
      <c r="E147" s="114" t="str">
        <v/>
      </c>
      <c r="F147" s="114" t="str">
        <v/>
      </c>
      <c r="G147" s="114" t="str">
        <v/>
      </c>
      <c r="H147" s="88" t="str">
        <v/>
      </c>
      <c r="I147" s="88" t="str">
        <f>IFERROR(VLOOKUP(CONCATENATE(H147,"."),'TE Identification'!A$3:H$500,4,FALSE),"")</f>
        <v/>
      </c>
      <c r="J147" s="88" t="str">
        <v/>
      </c>
      <c r="K147" s="88" t="str">
        <v/>
      </c>
      <c r="L147" s="88" t="str">
        <f>IFERROR(VLOOKUP(CONCATENATE(K147,"."),'V Identification'!A$3:G$500,4,FALSE),"")</f>
        <v/>
      </c>
      <c r="M147" s="88" t="str">
        <f>IFERROR(VLOOKUP(CONCATENATE(K147,"."),'V Identification'!A$3:G$500,6,FALSE),"")</f>
        <v/>
      </c>
      <c r="N147" s="114" t="str">
        <v/>
      </c>
      <c r="O147" s="114" t="str">
        <v/>
      </c>
      <c r="P147" s="114" t="str">
        <v/>
      </c>
      <c r="Q147" s="88" t="str">
        <v/>
      </c>
      <c r="R147" s="88" t="str">
        <f>IFERROR(VLOOKUP(CONCATENATE(Q147,"."),'I Identification'!A$3:H$500,4,FALSE),"")</f>
        <v/>
      </c>
      <c r="S147" s="88" t="str">
        <f>IFERROR(VLOOKUP(CONCATENATE(Q147,"."),'I Identification'!A$3:H$500,5,FALSE),"")</f>
        <v/>
      </c>
      <c r="T147" s="114" t="str">
        <v/>
      </c>
      <c r="U147" s="114" t="str">
        <v/>
      </c>
      <c r="V147" s="88" t="str">
        <v/>
      </c>
      <c r="W147" s="88" t="str">
        <f>IFERROR(VLOOKUP(CONCATENATE(V147,"."),'C Identification'!A$3:I$500,4,FALSE),"")</f>
        <v/>
      </c>
      <c r="X147" s="88" t="str">
        <f>IFERROR(VLOOKUP(CONCATENATE(V147,"."),'C Identification'!A$3:I$500,5,FALSE),"")</f>
        <v/>
      </c>
      <c r="Y147" s="114" t="str">
        <v/>
      </c>
    </row>
    <row r="148" spans="1:25" ht="75.75" customHeight="1" x14ac:dyDescent="0.25">
      <c r="A148" s="114" t="str">
        <v/>
      </c>
      <c r="B148" s="88" t="str">
        <v/>
      </c>
      <c r="C148" s="88" t="str">
        <f>IFERROR(VLOOKUP(CONCATENATE(B148,"."),'TS Identification'!A$3:H$500,2,FALSE),"")</f>
        <v/>
      </c>
      <c r="D148" s="114" t="str">
        <v/>
      </c>
      <c r="E148" s="114" t="str">
        <v/>
      </c>
      <c r="F148" s="114" t="str">
        <v/>
      </c>
      <c r="G148" s="114" t="str">
        <v/>
      </c>
      <c r="H148" s="88" t="str">
        <v/>
      </c>
      <c r="I148" s="88" t="str">
        <f>IFERROR(VLOOKUP(CONCATENATE(H148,"."),'TE Identification'!A$3:H$500,4,FALSE),"")</f>
        <v/>
      </c>
      <c r="J148" s="88" t="str">
        <v/>
      </c>
      <c r="K148" s="88" t="str">
        <v/>
      </c>
      <c r="L148" s="88" t="str">
        <f>IFERROR(VLOOKUP(CONCATENATE(K148,"."),'V Identification'!A$3:G$500,4,FALSE),"")</f>
        <v/>
      </c>
      <c r="M148" s="88" t="str">
        <f>IFERROR(VLOOKUP(CONCATENATE(K148,"."),'V Identification'!A$3:G$500,6,FALSE),"")</f>
        <v/>
      </c>
      <c r="N148" s="114" t="str">
        <v/>
      </c>
      <c r="O148" s="114" t="str">
        <v/>
      </c>
      <c r="P148" s="114" t="str">
        <v/>
      </c>
      <c r="Q148" s="88" t="str">
        <v/>
      </c>
      <c r="R148" s="88" t="str">
        <f>IFERROR(VLOOKUP(CONCATENATE(Q148,"."),'I Identification'!A$3:H$500,4,FALSE),"")</f>
        <v/>
      </c>
      <c r="S148" s="88" t="str">
        <f>IFERROR(VLOOKUP(CONCATENATE(Q148,"."),'I Identification'!A$3:H$500,5,FALSE),"")</f>
        <v/>
      </c>
      <c r="T148" s="114" t="str">
        <v/>
      </c>
      <c r="U148" s="114" t="str">
        <v/>
      </c>
      <c r="V148" s="88" t="str">
        <v/>
      </c>
      <c r="W148" s="88" t="str">
        <f>IFERROR(VLOOKUP(CONCATENATE(V148,"."),'C Identification'!A$3:I$500,4,FALSE),"")</f>
        <v/>
      </c>
      <c r="X148" s="88" t="str">
        <f>IFERROR(VLOOKUP(CONCATENATE(V148,"."),'C Identification'!A$3:I$500,5,FALSE),"")</f>
        <v/>
      </c>
      <c r="Y148" s="114" t="str">
        <v/>
      </c>
    </row>
    <row r="149" spans="1:25" ht="75.75" customHeight="1" x14ac:dyDescent="0.25">
      <c r="A149" s="114" t="str">
        <v/>
      </c>
      <c r="B149" s="88" t="str">
        <v/>
      </c>
      <c r="C149" s="88" t="str">
        <f>IFERROR(VLOOKUP(CONCATENATE(B149,"."),'TS Identification'!A$3:H$500,2,FALSE),"")</f>
        <v/>
      </c>
      <c r="D149" s="114" t="str">
        <v/>
      </c>
      <c r="E149" s="114" t="str">
        <v/>
      </c>
      <c r="F149" s="114" t="str">
        <v/>
      </c>
      <c r="G149" s="114" t="str">
        <v/>
      </c>
      <c r="H149" s="88" t="str">
        <v/>
      </c>
      <c r="I149" s="88" t="str">
        <f>IFERROR(VLOOKUP(CONCATENATE(H149,"."),'TE Identification'!A$3:H$500,4,FALSE),"")</f>
        <v/>
      </c>
      <c r="J149" s="88" t="str">
        <v/>
      </c>
      <c r="K149" s="88" t="str">
        <v/>
      </c>
      <c r="L149" s="88" t="str">
        <f>IFERROR(VLOOKUP(CONCATENATE(K149,"."),'V Identification'!A$3:G$500,4,FALSE),"")</f>
        <v/>
      </c>
      <c r="M149" s="88" t="str">
        <f>IFERROR(VLOOKUP(CONCATENATE(K149,"."),'V Identification'!A$3:G$500,6,FALSE),"")</f>
        <v/>
      </c>
      <c r="N149" s="114" t="str">
        <v/>
      </c>
      <c r="O149" s="114" t="str">
        <v/>
      </c>
      <c r="P149" s="114" t="str">
        <v/>
      </c>
      <c r="Q149" s="88" t="str">
        <v/>
      </c>
      <c r="R149" s="88" t="str">
        <f>IFERROR(VLOOKUP(CONCATENATE(Q149,"."),'I Identification'!A$3:H$500,4,FALSE),"")</f>
        <v/>
      </c>
      <c r="S149" s="88" t="str">
        <f>IFERROR(VLOOKUP(CONCATENATE(Q149,"."),'I Identification'!A$3:H$500,5,FALSE),"")</f>
        <v/>
      </c>
      <c r="T149" s="114" t="str">
        <v/>
      </c>
      <c r="U149" s="114" t="str">
        <v/>
      </c>
      <c r="V149" s="88" t="str">
        <v/>
      </c>
      <c r="W149" s="88" t="str">
        <f>IFERROR(VLOOKUP(CONCATENATE(V149,"."),'C Identification'!A$3:I$500,4,FALSE),"")</f>
        <v/>
      </c>
      <c r="X149" s="88" t="str">
        <f>IFERROR(VLOOKUP(CONCATENATE(V149,"."),'C Identification'!A$3:I$500,5,FALSE),"")</f>
        <v/>
      </c>
      <c r="Y149" s="114" t="str">
        <v/>
      </c>
    </row>
    <row r="150" spans="1:25" ht="75.75" customHeight="1" x14ac:dyDescent="0.25">
      <c r="A150" s="114" t="str">
        <v/>
      </c>
      <c r="B150" s="88" t="str">
        <v/>
      </c>
      <c r="C150" s="88" t="str">
        <f>IFERROR(VLOOKUP(CONCATENATE(B150,"."),'TS Identification'!A$3:H$500,2,FALSE),"")</f>
        <v/>
      </c>
      <c r="D150" s="114" t="str">
        <v/>
      </c>
      <c r="E150" s="114" t="str">
        <v/>
      </c>
      <c r="F150" s="114" t="str">
        <v/>
      </c>
      <c r="G150" s="114" t="str">
        <v/>
      </c>
      <c r="H150" s="88" t="str">
        <v/>
      </c>
      <c r="I150" s="88" t="str">
        <f>IFERROR(VLOOKUP(CONCATENATE(H150,"."),'TE Identification'!A$3:H$500,4,FALSE),"")</f>
        <v/>
      </c>
      <c r="J150" s="88" t="str">
        <v/>
      </c>
      <c r="K150" s="88" t="str">
        <v/>
      </c>
      <c r="L150" s="88" t="str">
        <f>IFERROR(VLOOKUP(CONCATENATE(K150,"."),'V Identification'!A$3:G$500,4,FALSE),"")</f>
        <v/>
      </c>
      <c r="M150" s="88" t="str">
        <f>IFERROR(VLOOKUP(CONCATENATE(K150,"."),'V Identification'!A$3:G$500,6,FALSE),"")</f>
        <v/>
      </c>
      <c r="N150" s="114" t="str">
        <v/>
      </c>
      <c r="O150" s="114" t="str">
        <v/>
      </c>
      <c r="P150" s="114" t="str">
        <v/>
      </c>
      <c r="Q150" s="88" t="str">
        <v/>
      </c>
      <c r="R150" s="88" t="str">
        <f>IFERROR(VLOOKUP(CONCATENATE(Q150,"."),'I Identification'!A$3:H$500,4,FALSE),"")</f>
        <v/>
      </c>
      <c r="S150" s="88" t="str">
        <f>IFERROR(VLOOKUP(CONCATENATE(Q150,"."),'I Identification'!A$3:H$500,5,FALSE),"")</f>
        <v/>
      </c>
      <c r="T150" s="114" t="str">
        <v/>
      </c>
      <c r="U150" s="114" t="str">
        <v/>
      </c>
      <c r="V150" s="88" t="str">
        <v/>
      </c>
      <c r="W150" s="88" t="str">
        <f>IFERROR(VLOOKUP(CONCATENATE(V150,"."),'C Identification'!A$3:I$500,4,FALSE),"")</f>
        <v/>
      </c>
      <c r="X150" s="88" t="str">
        <f>IFERROR(VLOOKUP(CONCATENATE(V150,"."),'C Identification'!A$3:I$500,5,FALSE),"")</f>
        <v/>
      </c>
      <c r="Y150" s="114" t="str">
        <v/>
      </c>
    </row>
    <row r="151" spans="1:25" ht="75.75" customHeight="1" x14ac:dyDescent="0.25">
      <c r="A151" s="114" t="str">
        <v/>
      </c>
      <c r="B151" s="88" t="str">
        <v/>
      </c>
      <c r="C151" s="88" t="str">
        <f>IFERROR(VLOOKUP(CONCATENATE(B151,"."),'TS Identification'!A$3:H$500,2,FALSE),"")</f>
        <v/>
      </c>
      <c r="D151" s="114" t="str">
        <v/>
      </c>
      <c r="E151" s="114" t="str">
        <v/>
      </c>
      <c r="F151" s="114" t="str">
        <v/>
      </c>
      <c r="G151" s="114" t="str">
        <v/>
      </c>
      <c r="H151" s="88" t="str">
        <v/>
      </c>
      <c r="I151" s="88" t="str">
        <f>IFERROR(VLOOKUP(CONCATENATE(H151,"."),'TE Identification'!A$3:H$500,4,FALSE),"")</f>
        <v/>
      </c>
      <c r="J151" s="88" t="str">
        <v/>
      </c>
      <c r="K151" s="88" t="str">
        <v/>
      </c>
      <c r="L151" s="88" t="str">
        <f>IFERROR(VLOOKUP(CONCATENATE(K151,"."),'V Identification'!A$3:G$500,4,FALSE),"")</f>
        <v/>
      </c>
      <c r="M151" s="88" t="str">
        <f>IFERROR(VLOOKUP(CONCATENATE(K151,"."),'V Identification'!A$3:G$500,6,FALSE),"")</f>
        <v/>
      </c>
      <c r="N151" s="114" t="str">
        <v/>
      </c>
      <c r="O151" s="114" t="str">
        <v/>
      </c>
      <c r="P151" s="114" t="str">
        <v/>
      </c>
      <c r="Q151" s="88" t="str">
        <v/>
      </c>
      <c r="R151" s="88" t="str">
        <f>IFERROR(VLOOKUP(CONCATENATE(Q151,"."),'I Identification'!A$3:H$500,4,FALSE),"")</f>
        <v/>
      </c>
      <c r="S151" s="88" t="str">
        <f>IFERROR(VLOOKUP(CONCATENATE(Q151,"."),'I Identification'!A$3:H$500,5,FALSE),"")</f>
        <v/>
      </c>
      <c r="T151" s="114" t="str">
        <v/>
      </c>
      <c r="U151" s="114" t="str">
        <v/>
      </c>
      <c r="V151" s="88" t="str">
        <v/>
      </c>
      <c r="W151" s="88" t="str">
        <f>IFERROR(VLOOKUP(CONCATENATE(V151,"."),'C Identification'!A$3:I$500,4,FALSE),"")</f>
        <v/>
      </c>
      <c r="X151" s="88" t="str">
        <f>IFERROR(VLOOKUP(CONCATENATE(V151,"."),'C Identification'!A$3:I$500,5,FALSE),"")</f>
        <v/>
      </c>
      <c r="Y151" s="114" t="str">
        <v/>
      </c>
    </row>
    <row r="152" spans="1:25" ht="75.75" customHeight="1" x14ac:dyDescent="0.25">
      <c r="A152" s="114" t="str">
        <v/>
      </c>
      <c r="B152" s="88" t="str">
        <v/>
      </c>
      <c r="C152" s="88" t="str">
        <f>IFERROR(VLOOKUP(CONCATENATE(B152,"."),'TS Identification'!A$3:H$500,2,FALSE),"")</f>
        <v/>
      </c>
      <c r="D152" s="114" t="str">
        <v/>
      </c>
      <c r="E152" s="114" t="str">
        <v/>
      </c>
      <c r="F152" s="114" t="str">
        <v/>
      </c>
      <c r="G152" s="114" t="str">
        <v/>
      </c>
      <c r="H152" s="88" t="str">
        <v/>
      </c>
      <c r="I152" s="88" t="str">
        <f>IFERROR(VLOOKUP(CONCATENATE(H152,"."),'TE Identification'!A$3:H$500,4,FALSE),"")</f>
        <v/>
      </c>
      <c r="J152" s="88" t="str">
        <v/>
      </c>
      <c r="K152" s="88" t="str">
        <v/>
      </c>
      <c r="L152" s="88" t="str">
        <f>IFERROR(VLOOKUP(CONCATENATE(K152,"."),'V Identification'!A$3:G$500,4,FALSE),"")</f>
        <v/>
      </c>
      <c r="M152" s="88" t="str">
        <f>IFERROR(VLOOKUP(CONCATENATE(K152,"."),'V Identification'!A$3:G$500,6,FALSE),"")</f>
        <v/>
      </c>
      <c r="N152" s="114" t="str">
        <v/>
      </c>
      <c r="O152" s="114" t="str">
        <v/>
      </c>
      <c r="P152" s="114" t="str">
        <v/>
      </c>
      <c r="Q152" s="88" t="str">
        <v/>
      </c>
      <c r="R152" s="88" t="str">
        <f>IFERROR(VLOOKUP(CONCATENATE(Q152,"."),'I Identification'!A$3:H$500,4,FALSE),"")</f>
        <v/>
      </c>
      <c r="S152" s="88" t="str">
        <f>IFERROR(VLOOKUP(CONCATENATE(Q152,"."),'I Identification'!A$3:H$500,5,FALSE),"")</f>
        <v/>
      </c>
      <c r="T152" s="114" t="str">
        <v/>
      </c>
      <c r="U152" s="114" t="str">
        <v/>
      </c>
      <c r="V152" s="88" t="str">
        <v/>
      </c>
      <c r="W152" s="88" t="str">
        <f>IFERROR(VLOOKUP(CONCATENATE(V152,"."),'C Identification'!A$3:I$500,4,FALSE),"")</f>
        <v/>
      </c>
      <c r="X152" s="88" t="str">
        <f>IFERROR(VLOOKUP(CONCATENATE(V152,"."),'C Identification'!A$3:I$500,5,FALSE),"")</f>
        <v/>
      </c>
      <c r="Y152" s="114" t="str">
        <v/>
      </c>
    </row>
    <row r="153" spans="1:25" ht="75.75" customHeight="1" x14ac:dyDescent="0.25">
      <c r="A153" s="114" t="str">
        <v/>
      </c>
      <c r="B153" s="88" t="str">
        <v/>
      </c>
      <c r="C153" s="88" t="str">
        <f>IFERROR(VLOOKUP(CONCATENATE(B153,"."),'TS Identification'!A$3:H$500,2,FALSE),"")</f>
        <v/>
      </c>
      <c r="D153" s="114" t="str">
        <v/>
      </c>
      <c r="E153" s="114" t="str">
        <v/>
      </c>
      <c r="F153" s="114" t="str">
        <v/>
      </c>
      <c r="G153" s="114" t="str">
        <v/>
      </c>
      <c r="H153" s="88" t="str">
        <v/>
      </c>
      <c r="I153" s="88" t="str">
        <f>IFERROR(VLOOKUP(CONCATENATE(H153,"."),'TE Identification'!A$3:H$500,4,FALSE),"")</f>
        <v/>
      </c>
      <c r="J153" s="88" t="str">
        <v/>
      </c>
      <c r="K153" s="88" t="str">
        <v/>
      </c>
      <c r="L153" s="88" t="str">
        <f>IFERROR(VLOOKUP(CONCATENATE(K153,"."),'V Identification'!A$3:G$500,4,FALSE),"")</f>
        <v/>
      </c>
      <c r="M153" s="88" t="str">
        <f>IFERROR(VLOOKUP(CONCATENATE(K153,"."),'V Identification'!A$3:G$500,6,FALSE),"")</f>
        <v/>
      </c>
      <c r="N153" s="114" t="str">
        <v/>
      </c>
      <c r="O153" s="114" t="str">
        <v/>
      </c>
      <c r="P153" s="114" t="str">
        <v/>
      </c>
      <c r="Q153" s="88" t="str">
        <v/>
      </c>
      <c r="R153" s="88" t="str">
        <f>IFERROR(VLOOKUP(CONCATENATE(Q153,"."),'I Identification'!A$3:H$500,4,FALSE),"")</f>
        <v/>
      </c>
      <c r="S153" s="88" t="str">
        <f>IFERROR(VLOOKUP(CONCATENATE(Q153,"."),'I Identification'!A$3:H$500,5,FALSE),"")</f>
        <v/>
      </c>
      <c r="T153" s="114" t="str">
        <v/>
      </c>
      <c r="U153" s="114" t="str">
        <v/>
      </c>
      <c r="V153" s="88" t="str">
        <v/>
      </c>
      <c r="W153" s="88" t="str">
        <f>IFERROR(VLOOKUP(CONCATENATE(V153,"."),'C Identification'!A$3:I$500,4,FALSE),"")</f>
        <v/>
      </c>
      <c r="X153" s="88" t="str">
        <f>IFERROR(VLOOKUP(CONCATENATE(V153,"."),'C Identification'!A$3:I$500,5,FALSE),"")</f>
        <v/>
      </c>
      <c r="Y153" s="114" t="str">
        <v/>
      </c>
    </row>
    <row r="154" spans="1:25" ht="75.75" customHeight="1" x14ac:dyDescent="0.25">
      <c r="A154" s="114" t="str">
        <v/>
      </c>
      <c r="B154" s="88" t="str">
        <v/>
      </c>
      <c r="C154" s="88" t="str">
        <f>IFERROR(VLOOKUP(CONCATENATE(B154,"."),'TS Identification'!A$3:H$500,2,FALSE),"")</f>
        <v/>
      </c>
      <c r="D154" s="114" t="str">
        <v/>
      </c>
      <c r="E154" s="114" t="str">
        <v/>
      </c>
      <c r="F154" s="114" t="str">
        <v/>
      </c>
      <c r="G154" s="114" t="str">
        <v/>
      </c>
      <c r="H154" s="88" t="str">
        <v/>
      </c>
      <c r="I154" s="88" t="str">
        <f>IFERROR(VLOOKUP(CONCATENATE(H154,"."),'TE Identification'!A$3:H$500,4,FALSE),"")</f>
        <v/>
      </c>
      <c r="J154" s="88" t="str">
        <v/>
      </c>
      <c r="K154" s="88" t="str">
        <v/>
      </c>
      <c r="L154" s="88" t="str">
        <f>IFERROR(VLOOKUP(CONCATENATE(K154,"."),'V Identification'!A$3:G$500,4,FALSE),"")</f>
        <v/>
      </c>
      <c r="M154" s="88" t="str">
        <f>IFERROR(VLOOKUP(CONCATENATE(K154,"."),'V Identification'!A$3:G$500,6,FALSE),"")</f>
        <v/>
      </c>
      <c r="N154" s="114" t="str">
        <v/>
      </c>
      <c r="O154" s="114" t="str">
        <v/>
      </c>
      <c r="P154" s="114" t="str">
        <v/>
      </c>
      <c r="Q154" s="88" t="str">
        <v/>
      </c>
      <c r="R154" s="88" t="str">
        <f>IFERROR(VLOOKUP(CONCATENATE(Q154,"."),'I Identification'!A$3:H$500,4,FALSE),"")</f>
        <v/>
      </c>
      <c r="S154" s="88" t="str">
        <f>IFERROR(VLOOKUP(CONCATENATE(Q154,"."),'I Identification'!A$3:H$500,5,FALSE),"")</f>
        <v/>
      </c>
      <c r="T154" s="114" t="str">
        <v/>
      </c>
      <c r="U154" s="114" t="str">
        <v/>
      </c>
      <c r="V154" s="88" t="str">
        <v/>
      </c>
      <c r="W154" s="88" t="str">
        <f>IFERROR(VLOOKUP(CONCATENATE(V154,"."),'C Identification'!A$3:I$500,4,FALSE),"")</f>
        <v/>
      </c>
      <c r="X154" s="88" t="str">
        <f>IFERROR(VLOOKUP(CONCATENATE(V154,"."),'C Identification'!A$3:I$500,5,FALSE),"")</f>
        <v/>
      </c>
      <c r="Y154" s="114" t="str">
        <v/>
      </c>
    </row>
    <row r="155" spans="1:25" ht="75.75" customHeight="1" x14ac:dyDescent="0.25">
      <c r="A155" s="114" t="str">
        <v/>
      </c>
      <c r="B155" s="88" t="str">
        <v/>
      </c>
      <c r="C155" s="88" t="str">
        <f>IFERROR(VLOOKUP(CONCATENATE(B155,"."),'TS Identification'!A$3:H$500,2,FALSE),"")</f>
        <v/>
      </c>
      <c r="D155" s="114" t="str">
        <v/>
      </c>
      <c r="E155" s="114" t="str">
        <v/>
      </c>
      <c r="F155" s="114" t="str">
        <v/>
      </c>
      <c r="G155" s="114" t="str">
        <v/>
      </c>
      <c r="H155" s="88" t="str">
        <v/>
      </c>
      <c r="I155" s="88" t="str">
        <f>IFERROR(VLOOKUP(CONCATENATE(H155,"."),'TE Identification'!A$3:H$500,4,FALSE),"")</f>
        <v/>
      </c>
      <c r="J155" s="88" t="str">
        <v/>
      </c>
      <c r="K155" s="88" t="str">
        <v/>
      </c>
      <c r="L155" s="88" t="str">
        <f>IFERROR(VLOOKUP(CONCATENATE(K155,"."),'V Identification'!A$3:G$500,4,FALSE),"")</f>
        <v/>
      </c>
      <c r="M155" s="88" t="str">
        <f>IFERROR(VLOOKUP(CONCATENATE(K155,"."),'V Identification'!A$3:G$500,6,FALSE),"")</f>
        <v/>
      </c>
      <c r="N155" s="114" t="str">
        <v/>
      </c>
      <c r="O155" s="114" t="str">
        <v/>
      </c>
      <c r="P155" s="114" t="str">
        <v/>
      </c>
      <c r="Q155" s="88" t="str">
        <v/>
      </c>
      <c r="R155" s="88" t="str">
        <f>IFERROR(VLOOKUP(CONCATENATE(Q155,"."),'I Identification'!A$3:H$500,4,FALSE),"")</f>
        <v/>
      </c>
      <c r="S155" s="88" t="str">
        <f>IFERROR(VLOOKUP(CONCATENATE(Q155,"."),'I Identification'!A$3:H$500,5,FALSE),"")</f>
        <v/>
      </c>
      <c r="T155" s="114" t="str">
        <v/>
      </c>
      <c r="U155" s="114" t="str">
        <v/>
      </c>
      <c r="V155" s="88" t="str">
        <v/>
      </c>
      <c r="W155" s="88" t="str">
        <f>IFERROR(VLOOKUP(CONCATENATE(V155,"."),'C Identification'!A$3:I$500,4,FALSE),"")</f>
        <v/>
      </c>
      <c r="X155" s="88" t="str">
        <f>IFERROR(VLOOKUP(CONCATENATE(V155,"."),'C Identification'!A$3:I$500,5,FALSE),"")</f>
        <v/>
      </c>
      <c r="Y155" s="114" t="str">
        <v/>
      </c>
    </row>
    <row r="156" spans="1:25" ht="75.75" customHeight="1" x14ac:dyDescent="0.25">
      <c r="A156" s="114" t="str">
        <v/>
      </c>
      <c r="B156" s="88" t="str">
        <v/>
      </c>
      <c r="C156" s="88" t="str">
        <f>IFERROR(VLOOKUP(CONCATENATE(B156,"."),'TS Identification'!A$3:H$500,2,FALSE),"")</f>
        <v/>
      </c>
      <c r="D156" s="114" t="str">
        <v/>
      </c>
      <c r="E156" s="114" t="str">
        <v/>
      </c>
      <c r="F156" s="114" t="str">
        <v/>
      </c>
      <c r="G156" s="114" t="str">
        <v/>
      </c>
      <c r="H156" s="88" t="str">
        <v/>
      </c>
      <c r="I156" s="88" t="str">
        <f>IFERROR(VLOOKUP(CONCATENATE(H156,"."),'TE Identification'!A$3:H$500,4,FALSE),"")</f>
        <v/>
      </c>
      <c r="J156" s="88" t="str">
        <v/>
      </c>
      <c r="K156" s="88" t="str">
        <v/>
      </c>
      <c r="L156" s="88" t="str">
        <f>IFERROR(VLOOKUP(CONCATENATE(K156,"."),'V Identification'!A$3:G$500,4,FALSE),"")</f>
        <v/>
      </c>
      <c r="M156" s="88" t="str">
        <f>IFERROR(VLOOKUP(CONCATENATE(K156,"."),'V Identification'!A$3:G$500,6,FALSE),"")</f>
        <v/>
      </c>
      <c r="N156" s="114" t="str">
        <v/>
      </c>
      <c r="O156" s="114" t="str">
        <v/>
      </c>
      <c r="P156" s="114" t="str">
        <v/>
      </c>
      <c r="Q156" s="88" t="str">
        <v/>
      </c>
      <c r="R156" s="88" t="str">
        <f>IFERROR(VLOOKUP(CONCATENATE(Q156,"."),'I Identification'!A$3:H$500,4,FALSE),"")</f>
        <v/>
      </c>
      <c r="S156" s="88" t="str">
        <f>IFERROR(VLOOKUP(CONCATENATE(Q156,"."),'I Identification'!A$3:H$500,5,FALSE),"")</f>
        <v/>
      </c>
      <c r="T156" s="114" t="str">
        <v/>
      </c>
      <c r="U156" s="114" t="str">
        <v/>
      </c>
      <c r="V156" s="88" t="str">
        <v/>
      </c>
      <c r="W156" s="88" t="str">
        <f>IFERROR(VLOOKUP(CONCATENATE(V156,"."),'C Identification'!A$3:I$500,4,FALSE),"")</f>
        <v/>
      </c>
      <c r="X156" s="88" t="str">
        <f>IFERROR(VLOOKUP(CONCATENATE(V156,"."),'C Identification'!A$3:I$500,5,FALSE),"")</f>
        <v/>
      </c>
      <c r="Y156" s="114" t="str">
        <v/>
      </c>
    </row>
    <row r="157" spans="1:25" ht="75.75" customHeight="1" x14ac:dyDescent="0.25">
      <c r="A157" s="114" t="str">
        <v/>
      </c>
      <c r="B157" s="88" t="str">
        <v/>
      </c>
      <c r="C157" s="88" t="str">
        <f>IFERROR(VLOOKUP(CONCATENATE(B157,"."),'TS Identification'!A$3:H$500,2,FALSE),"")</f>
        <v/>
      </c>
      <c r="D157" s="114" t="str">
        <v/>
      </c>
      <c r="E157" s="114" t="str">
        <v/>
      </c>
      <c r="F157" s="114" t="str">
        <v/>
      </c>
      <c r="G157" s="114" t="str">
        <v/>
      </c>
      <c r="H157" s="88" t="str">
        <v/>
      </c>
      <c r="I157" s="88" t="str">
        <f>IFERROR(VLOOKUP(CONCATENATE(H157,"."),'TE Identification'!A$3:H$500,4,FALSE),"")</f>
        <v/>
      </c>
      <c r="J157" s="88" t="str">
        <v/>
      </c>
      <c r="K157" s="88" t="str">
        <v/>
      </c>
      <c r="L157" s="88" t="str">
        <f>IFERROR(VLOOKUP(CONCATENATE(K157,"."),'V Identification'!A$3:G$500,4,FALSE),"")</f>
        <v/>
      </c>
      <c r="M157" s="88" t="str">
        <f>IFERROR(VLOOKUP(CONCATENATE(K157,"."),'V Identification'!A$3:G$500,6,FALSE),"")</f>
        <v/>
      </c>
      <c r="N157" s="114" t="str">
        <v/>
      </c>
      <c r="O157" s="114" t="str">
        <v/>
      </c>
      <c r="P157" s="114" t="str">
        <v/>
      </c>
      <c r="Q157" s="88" t="str">
        <v/>
      </c>
      <c r="R157" s="88" t="str">
        <f>IFERROR(VLOOKUP(CONCATENATE(Q157,"."),'I Identification'!A$3:H$500,4,FALSE),"")</f>
        <v/>
      </c>
      <c r="S157" s="88" t="str">
        <f>IFERROR(VLOOKUP(CONCATENATE(Q157,"."),'I Identification'!A$3:H$500,5,FALSE),"")</f>
        <v/>
      </c>
      <c r="T157" s="114" t="str">
        <v/>
      </c>
      <c r="U157" s="114" t="str">
        <v/>
      </c>
      <c r="V157" s="88" t="str">
        <v/>
      </c>
      <c r="W157" s="88" t="str">
        <f>IFERROR(VLOOKUP(CONCATENATE(V157,"."),'C Identification'!A$3:I$500,4,FALSE),"")</f>
        <v/>
      </c>
      <c r="X157" s="88" t="str">
        <f>IFERROR(VLOOKUP(CONCATENATE(V157,"."),'C Identification'!A$3:I$500,5,FALSE),"")</f>
        <v/>
      </c>
      <c r="Y157" s="114" t="str">
        <v/>
      </c>
    </row>
    <row r="158" spans="1:25" ht="75.75" customHeight="1" x14ac:dyDescent="0.25">
      <c r="A158" s="114" t="str">
        <v/>
      </c>
      <c r="B158" s="88" t="str">
        <v/>
      </c>
      <c r="C158" s="88" t="str">
        <f>IFERROR(VLOOKUP(CONCATENATE(B158,"."),'TS Identification'!A$3:H$500,2,FALSE),"")</f>
        <v/>
      </c>
      <c r="D158" s="114" t="str">
        <v/>
      </c>
      <c r="E158" s="114" t="str">
        <v/>
      </c>
      <c r="F158" s="114" t="str">
        <v/>
      </c>
      <c r="G158" s="114" t="str">
        <v/>
      </c>
      <c r="H158" s="88" t="str">
        <v/>
      </c>
      <c r="I158" s="88" t="str">
        <f>IFERROR(VLOOKUP(CONCATENATE(H158,"."),'TE Identification'!A$3:H$500,4,FALSE),"")</f>
        <v/>
      </c>
      <c r="J158" s="88" t="str">
        <v/>
      </c>
      <c r="K158" s="88" t="str">
        <v/>
      </c>
      <c r="L158" s="88" t="str">
        <f>IFERROR(VLOOKUP(CONCATENATE(K158,"."),'V Identification'!A$3:G$500,4,FALSE),"")</f>
        <v/>
      </c>
      <c r="M158" s="88" t="str">
        <f>IFERROR(VLOOKUP(CONCATENATE(K158,"."),'V Identification'!A$3:G$500,6,FALSE),"")</f>
        <v/>
      </c>
      <c r="N158" s="114" t="str">
        <v/>
      </c>
      <c r="O158" s="114" t="str">
        <v/>
      </c>
      <c r="P158" s="114" t="str">
        <v/>
      </c>
      <c r="Q158" s="88" t="str">
        <v/>
      </c>
      <c r="R158" s="88" t="str">
        <f>IFERROR(VLOOKUP(CONCATENATE(Q158,"."),'I Identification'!A$3:H$500,4,FALSE),"")</f>
        <v/>
      </c>
      <c r="S158" s="88" t="str">
        <f>IFERROR(VLOOKUP(CONCATENATE(Q158,"."),'I Identification'!A$3:H$500,5,FALSE),"")</f>
        <v/>
      </c>
      <c r="T158" s="114" t="str">
        <v/>
      </c>
      <c r="U158" s="114" t="str">
        <v/>
      </c>
      <c r="V158" s="88" t="str">
        <v/>
      </c>
      <c r="W158" s="88" t="str">
        <f>IFERROR(VLOOKUP(CONCATENATE(V158,"."),'C Identification'!A$3:I$500,4,FALSE),"")</f>
        <v/>
      </c>
      <c r="X158" s="88" t="str">
        <f>IFERROR(VLOOKUP(CONCATENATE(V158,"."),'C Identification'!A$3:I$500,5,FALSE),"")</f>
        <v/>
      </c>
      <c r="Y158" s="114" t="str">
        <v/>
      </c>
    </row>
    <row r="159" spans="1:25" ht="75.75" customHeight="1" x14ac:dyDescent="0.25">
      <c r="A159" s="114" t="str">
        <v/>
      </c>
      <c r="B159" s="88" t="str">
        <v/>
      </c>
      <c r="C159" s="88" t="str">
        <f>IFERROR(VLOOKUP(CONCATENATE(B159,"."),'TS Identification'!A$3:H$500,2,FALSE),"")</f>
        <v/>
      </c>
      <c r="D159" s="114" t="str">
        <v/>
      </c>
      <c r="E159" s="114" t="str">
        <v/>
      </c>
      <c r="F159" s="114" t="str">
        <v/>
      </c>
      <c r="G159" s="114" t="str">
        <v/>
      </c>
      <c r="H159" s="88" t="str">
        <v/>
      </c>
      <c r="I159" s="88" t="str">
        <f>IFERROR(VLOOKUP(CONCATENATE(H159,"."),'TE Identification'!A$3:H$500,4,FALSE),"")</f>
        <v/>
      </c>
      <c r="J159" s="88" t="str">
        <v/>
      </c>
      <c r="K159" s="88" t="str">
        <v/>
      </c>
      <c r="L159" s="88" t="str">
        <f>IFERROR(VLOOKUP(CONCATENATE(K159,"."),'V Identification'!A$3:G$500,4,FALSE),"")</f>
        <v/>
      </c>
      <c r="M159" s="88" t="str">
        <f>IFERROR(VLOOKUP(CONCATENATE(K159,"."),'V Identification'!A$3:G$500,6,FALSE),"")</f>
        <v/>
      </c>
      <c r="N159" s="114" t="str">
        <v/>
      </c>
      <c r="O159" s="114" t="str">
        <v/>
      </c>
      <c r="P159" s="114" t="str">
        <v/>
      </c>
      <c r="Q159" s="88" t="str">
        <v/>
      </c>
      <c r="R159" s="88" t="str">
        <f>IFERROR(VLOOKUP(CONCATENATE(Q159,"."),'I Identification'!A$3:H$500,4,FALSE),"")</f>
        <v/>
      </c>
      <c r="S159" s="88" t="str">
        <f>IFERROR(VLOOKUP(CONCATENATE(Q159,"."),'I Identification'!A$3:H$500,5,FALSE),"")</f>
        <v/>
      </c>
      <c r="T159" s="114" t="str">
        <v/>
      </c>
      <c r="U159" s="114" t="str">
        <v/>
      </c>
      <c r="V159" s="88" t="str">
        <v/>
      </c>
      <c r="W159" s="88" t="str">
        <f>IFERROR(VLOOKUP(CONCATENATE(V159,"."),'C Identification'!A$3:I$500,4,FALSE),"")</f>
        <v/>
      </c>
      <c r="X159" s="88" t="str">
        <f>IFERROR(VLOOKUP(CONCATENATE(V159,"."),'C Identification'!A$3:I$500,5,FALSE),"")</f>
        <v/>
      </c>
      <c r="Y159" s="114" t="str">
        <v/>
      </c>
    </row>
    <row r="160" spans="1:25" ht="75.75" customHeight="1" x14ac:dyDescent="0.25">
      <c r="A160" s="114" t="str">
        <v/>
      </c>
      <c r="B160" s="88" t="str">
        <v/>
      </c>
      <c r="C160" s="88" t="str">
        <f>IFERROR(VLOOKUP(CONCATENATE(B160,"."),'TS Identification'!A$3:H$500,2,FALSE),"")</f>
        <v/>
      </c>
      <c r="D160" s="114" t="str">
        <v/>
      </c>
      <c r="E160" s="114" t="str">
        <v/>
      </c>
      <c r="F160" s="114" t="str">
        <v/>
      </c>
      <c r="G160" s="114" t="str">
        <v/>
      </c>
      <c r="H160" s="88" t="str">
        <v/>
      </c>
      <c r="I160" s="88" t="str">
        <f>IFERROR(VLOOKUP(CONCATENATE(H160,"."),'TE Identification'!A$3:H$500,4,FALSE),"")</f>
        <v/>
      </c>
      <c r="J160" s="88" t="str">
        <v/>
      </c>
      <c r="K160" s="88" t="str">
        <v/>
      </c>
      <c r="L160" s="88" t="str">
        <f>IFERROR(VLOOKUP(CONCATENATE(K160,"."),'V Identification'!A$3:G$500,4,FALSE),"")</f>
        <v/>
      </c>
      <c r="M160" s="88" t="str">
        <f>IFERROR(VLOOKUP(CONCATENATE(K160,"."),'V Identification'!A$3:G$500,6,FALSE),"")</f>
        <v/>
      </c>
      <c r="N160" s="114" t="str">
        <v/>
      </c>
      <c r="O160" s="114" t="str">
        <v/>
      </c>
      <c r="P160" s="114" t="str">
        <v/>
      </c>
      <c r="Q160" s="88" t="str">
        <v/>
      </c>
      <c r="R160" s="88" t="str">
        <f>IFERROR(VLOOKUP(CONCATENATE(Q160,"."),'I Identification'!A$3:H$500,4,FALSE),"")</f>
        <v/>
      </c>
      <c r="S160" s="88" t="str">
        <f>IFERROR(VLOOKUP(CONCATENATE(Q160,"."),'I Identification'!A$3:H$500,5,FALSE),"")</f>
        <v/>
      </c>
      <c r="T160" s="114" t="str">
        <v/>
      </c>
      <c r="U160" s="114" t="str">
        <v/>
      </c>
      <c r="V160" s="88" t="str">
        <v/>
      </c>
      <c r="W160" s="88" t="str">
        <f>IFERROR(VLOOKUP(CONCATENATE(V160,"."),'C Identification'!A$3:I$500,4,FALSE),"")</f>
        <v/>
      </c>
      <c r="X160" s="88" t="str">
        <f>IFERROR(VLOOKUP(CONCATENATE(V160,"."),'C Identification'!A$3:I$500,5,FALSE),"")</f>
        <v/>
      </c>
      <c r="Y160" s="114" t="str">
        <v/>
      </c>
    </row>
    <row r="161" spans="1:25" ht="75.75" customHeight="1" x14ac:dyDescent="0.25">
      <c r="A161" s="114" t="str">
        <v/>
      </c>
      <c r="B161" s="88" t="str">
        <v/>
      </c>
      <c r="C161" s="88" t="str">
        <f>IFERROR(VLOOKUP(CONCATENATE(B161,"."),'TS Identification'!A$3:H$500,2,FALSE),"")</f>
        <v/>
      </c>
      <c r="D161" s="114" t="str">
        <v/>
      </c>
      <c r="E161" s="114" t="str">
        <v/>
      </c>
      <c r="F161" s="114" t="str">
        <v/>
      </c>
      <c r="G161" s="114" t="str">
        <v/>
      </c>
      <c r="H161" s="88" t="str">
        <v/>
      </c>
      <c r="I161" s="88" t="str">
        <f>IFERROR(VLOOKUP(CONCATENATE(H161,"."),'TE Identification'!A$3:H$500,4,FALSE),"")</f>
        <v/>
      </c>
      <c r="J161" s="88" t="str">
        <v/>
      </c>
      <c r="K161" s="88" t="str">
        <v/>
      </c>
      <c r="L161" s="88" t="str">
        <f>IFERROR(VLOOKUP(CONCATENATE(K161,"."),'V Identification'!A$3:G$500,4,FALSE),"")</f>
        <v/>
      </c>
      <c r="M161" s="88" t="str">
        <f>IFERROR(VLOOKUP(CONCATENATE(K161,"."),'V Identification'!A$3:G$500,6,FALSE),"")</f>
        <v/>
      </c>
      <c r="N161" s="114" t="str">
        <v/>
      </c>
      <c r="O161" s="114" t="str">
        <v/>
      </c>
      <c r="P161" s="114" t="str">
        <v/>
      </c>
      <c r="Q161" s="88" t="str">
        <v/>
      </c>
      <c r="R161" s="88" t="str">
        <f>IFERROR(VLOOKUP(CONCATENATE(Q161,"."),'I Identification'!A$3:H$500,4,FALSE),"")</f>
        <v/>
      </c>
      <c r="S161" s="88" t="str">
        <f>IFERROR(VLOOKUP(CONCATENATE(Q161,"."),'I Identification'!A$3:H$500,5,FALSE),"")</f>
        <v/>
      </c>
      <c r="T161" s="114" t="str">
        <v/>
      </c>
      <c r="U161" s="114" t="str">
        <v/>
      </c>
      <c r="V161" s="88" t="str">
        <v/>
      </c>
      <c r="W161" s="88" t="str">
        <f>IFERROR(VLOOKUP(CONCATENATE(V161,"."),'C Identification'!A$3:I$500,4,FALSE),"")</f>
        <v/>
      </c>
      <c r="X161" s="88" t="str">
        <f>IFERROR(VLOOKUP(CONCATENATE(V161,"."),'C Identification'!A$3:I$500,5,FALSE),"")</f>
        <v/>
      </c>
      <c r="Y161" s="114" t="str">
        <v/>
      </c>
    </row>
    <row r="162" spans="1:25" ht="75.75" customHeight="1" x14ac:dyDescent="0.25">
      <c r="A162" s="114" t="str">
        <v/>
      </c>
      <c r="B162" s="88" t="str">
        <v/>
      </c>
      <c r="C162" s="88" t="str">
        <f>IFERROR(VLOOKUP(CONCATENATE(B162,"."),'TS Identification'!A$3:H$500,2,FALSE),"")</f>
        <v/>
      </c>
      <c r="D162" s="114" t="str">
        <v/>
      </c>
      <c r="E162" s="114" t="str">
        <v/>
      </c>
      <c r="F162" s="114" t="str">
        <v/>
      </c>
      <c r="G162" s="114" t="str">
        <v/>
      </c>
      <c r="H162" s="88" t="str">
        <v/>
      </c>
      <c r="I162" s="88" t="str">
        <f>IFERROR(VLOOKUP(CONCATENATE(H162,"."),'TE Identification'!A$3:H$500,4,FALSE),"")</f>
        <v/>
      </c>
      <c r="J162" s="88" t="str">
        <v/>
      </c>
      <c r="K162" s="88" t="str">
        <v/>
      </c>
      <c r="L162" s="88" t="str">
        <f>IFERROR(VLOOKUP(CONCATENATE(K162,"."),'V Identification'!A$3:G$500,4,FALSE),"")</f>
        <v/>
      </c>
      <c r="M162" s="88" t="str">
        <f>IFERROR(VLOOKUP(CONCATENATE(K162,"."),'V Identification'!A$3:G$500,6,FALSE),"")</f>
        <v/>
      </c>
      <c r="N162" s="114" t="str">
        <v/>
      </c>
      <c r="O162" s="114" t="str">
        <v/>
      </c>
      <c r="P162" s="114" t="str">
        <v/>
      </c>
      <c r="Q162" s="88" t="str">
        <v/>
      </c>
      <c r="R162" s="88" t="str">
        <f>IFERROR(VLOOKUP(CONCATENATE(Q162,"."),'I Identification'!A$3:H$500,4,FALSE),"")</f>
        <v/>
      </c>
      <c r="S162" s="88" t="str">
        <f>IFERROR(VLOOKUP(CONCATENATE(Q162,"."),'I Identification'!A$3:H$500,5,FALSE),"")</f>
        <v/>
      </c>
      <c r="T162" s="114" t="str">
        <v/>
      </c>
      <c r="U162" s="114" t="str">
        <v/>
      </c>
      <c r="V162" s="88" t="str">
        <v/>
      </c>
      <c r="W162" s="88" t="str">
        <f>IFERROR(VLOOKUP(CONCATENATE(V162,"."),'C Identification'!A$3:I$500,4,FALSE),"")</f>
        <v/>
      </c>
      <c r="X162" s="88" t="str">
        <f>IFERROR(VLOOKUP(CONCATENATE(V162,"."),'C Identification'!A$3:I$500,5,FALSE),"")</f>
        <v/>
      </c>
      <c r="Y162" s="114" t="str">
        <v/>
      </c>
    </row>
    <row r="163" spans="1:25" ht="75.75" customHeight="1" x14ac:dyDescent="0.25">
      <c r="A163" s="114" t="str">
        <v/>
      </c>
      <c r="B163" s="88" t="str">
        <v/>
      </c>
      <c r="C163" s="88" t="str">
        <f>IFERROR(VLOOKUP(CONCATENATE(B163,"."),'TS Identification'!A$3:H$500,2,FALSE),"")</f>
        <v/>
      </c>
      <c r="D163" s="114" t="str">
        <v/>
      </c>
      <c r="E163" s="114" t="str">
        <v/>
      </c>
      <c r="F163" s="114" t="str">
        <v/>
      </c>
      <c r="G163" s="114" t="str">
        <v/>
      </c>
      <c r="H163" s="88" t="str">
        <v/>
      </c>
      <c r="I163" s="88" t="str">
        <f>IFERROR(VLOOKUP(CONCATENATE(H163,"."),'TE Identification'!A$3:H$500,4,FALSE),"")</f>
        <v/>
      </c>
      <c r="J163" s="88" t="str">
        <v/>
      </c>
      <c r="K163" s="88" t="str">
        <v/>
      </c>
      <c r="L163" s="88" t="str">
        <f>IFERROR(VLOOKUP(CONCATENATE(K163,"."),'V Identification'!A$3:G$500,4,FALSE),"")</f>
        <v/>
      </c>
      <c r="M163" s="88" t="str">
        <f>IFERROR(VLOOKUP(CONCATENATE(K163,"."),'V Identification'!A$3:G$500,6,FALSE),"")</f>
        <v/>
      </c>
      <c r="N163" s="114" t="str">
        <v/>
      </c>
      <c r="O163" s="114" t="str">
        <v/>
      </c>
      <c r="P163" s="114" t="str">
        <v/>
      </c>
      <c r="Q163" s="88" t="str">
        <v/>
      </c>
      <c r="R163" s="88" t="str">
        <f>IFERROR(VLOOKUP(CONCATENATE(Q163,"."),'I Identification'!A$3:H$500,4,FALSE),"")</f>
        <v/>
      </c>
      <c r="S163" s="88" t="str">
        <f>IFERROR(VLOOKUP(CONCATENATE(Q163,"."),'I Identification'!A$3:H$500,5,FALSE),"")</f>
        <v/>
      </c>
      <c r="T163" s="114" t="str">
        <v/>
      </c>
      <c r="U163" s="114" t="str">
        <v/>
      </c>
      <c r="V163" s="88" t="str">
        <v/>
      </c>
      <c r="W163" s="88" t="str">
        <f>IFERROR(VLOOKUP(CONCATENATE(V163,"."),'C Identification'!A$3:I$500,4,FALSE),"")</f>
        <v/>
      </c>
      <c r="X163" s="88" t="str">
        <f>IFERROR(VLOOKUP(CONCATENATE(V163,"."),'C Identification'!A$3:I$500,5,FALSE),"")</f>
        <v/>
      </c>
      <c r="Y163" s="114" t="str">
        <v/>
      </c>
    </row>
    <row r="164" spans="1:25" ht="75.75" customHeight="1" x14ac:dyDescent="0.25">
      <c r="A164" s="114" t="str">
        <v/>
      </c>
      <c r="B164" s="88" t="str">
        <v/>
      </c>
      <c r="C164" s="88" t="str">
        <f>IFERROR(VLOOKUP(CONCATENATE(B164,"."),'TS Identification'!A$3:H$500,2,FALSE),"")</f>
        <v/>
      </c>
      <c r="D164" s="114" t="str">
        <v/>
      </c>
      <c r="E164" s="114" t="str">
        <v/>
      </c>
      <c r="F164" s="114" t="str">
        <v/>
      </c>
      <c r="G164" s="114" t="str">
        <v/>
      </c>
      <c r="H164" s="88" t="str">
        <v/>
      </c>
      <c r="I164" s="88" t="str">
        <f>IFERROR(VLOOKUP(CONCATENATE(H164,"."),'TE Identification'!A$3:H$500,4,FALSE),"")</f>
        <v/>
      </c>
      <c r="J164" s="88" t="str">
        <v/>
      </c>
      <c r="K164" s="88" t="str">
        <v/>
      </c>
      <c r="L164" s="88" t="str">
        <f>IFERROR(VLOOKUP(CONCATENATE(K164,"."),'V Identification'!A$3:G$500,4,FALSE),"")</f>
        <v/>
      </c>
      <c r="M164" s="88" t="str">
        <f>IFERROR(VLOOKUP(CONCATENATE(K164,"."),'V Identification'!A$3:G$500,6,FALSE),"")</f>
        <v/>
      </c>
      <c r="N164" s="114" t="str">
        <v/>
      </c>
      <c r="O164" s="114" t="str">
        <v/>
      </c>
      <c r="P164" s="114" t="str">
        <v/>
      </c>
      <c r="Q164" s="88" t="str">
        <v/>
      </c>
      <c r="R164" s="88" t="str">
        <f>IFERROR(VLOOKUP(CONCATENATE(Q164,"."),'I Identification'!A$3:H$500,4,FALSE),"")</f>
        <v/>
      </c>
      <c r="S164" s="88" t="str">
        <f>IFERROR(VLOOKUP(CONCATENATE(Q164,"."),'I Identification'!A$3:H$500,5,FALSE),"")</f>
        <v/>
      </c>
      <c r="T164" s="114" t="str">
        <v/>
      </c>
      <c r="U164" s="114" t="str">
        <v/>
      </c>
      <c r="V164" s="88" t="str">
        <v/>
      </c>
      <c r="W164" s="88" t="str">
        <f>IFERROR(VLOOKUP(CONCATENATE(V164,"."),'C Identification'!A$3:I$500,4,FALSE),"")</f>
        <v/>
      </c>
      <c r="X164" s="88" t="str">
        <f>IFERROR(VLOOKUP(CONCATENATE(V164,"."),'C Identification'!A$3:I$500,5,FALSE),"")</f>
        <v/>
      </c>
      <c r="Y164" s="114" t="str">
        <v/>
      </c>
    </row>
    <row r="165" spans="1:25" ht="75.75" customHeight="1" x14ac:dyDescent="0.25">
      <c r="A165" s="114" t="str">
        <v/>
      </c>
      <c r="B165" s="88" t="str">
        <v/>
      </c>
      <c r="C165" s="88" t="str">
        <f>IFERROR(VLOOKUP(CONCATENATE(B165,"."),'TS Identification'!A$3:H$500,2,FALSE),"")</f>
        <v/>
      </c>
      <c r="D165" s="114" t="str">
        <v/>
      </c>
      <c r="E165" s="114" t="str">
        <v/>
      </c>
      <c r="F165" s="114" t="str">
        <v/>
      </c>
      <c r="G165" s="114" t="str">
        <v/>
      </c>
      <c r="H165" s="88" t="str">
        <v/>
      </c>
      <c r="I165" s="88" t="str">
        <f>IFERROR(VLOOKUP(CONCATENATE(H165,"."),'TE Identification'!A$3:H$500,4,FALSE),"")</f>
        <v/>
      </c>
      <c r="J165" s="88" t="str">
        <v/>
      </c>
      <c r="K165" s="88" t="str">
        <v/>
      </c>
      <c r="L165" s="88" t="str">
        <f>IFERROR(VLOOKUP(CONCATENATE(K165,"."),'V Identification'!A$3:G$500,4,FALSE),"")</f>
        <v/>
      </c>
      <c r="M165" s="88" t="str">
        <f>IFERROR(VLOOKUP(CONCATENATE(K165,"."),'V Identification'!A$3:G$500,6,FALSE),"")</f>
        <v/>
      </c>
      <c r="N165" s="114" t="str">
        <v/>
      </c>
      <c r="O165" s="114" t="str">
        <v/>
      </c>
      <c r="P165" s="114" t="str">
        <v/>
      </c>
      <c r="Q165" s="88" t="str">
        <v/>
      </c>
      <c r="R165" s="88" t="str">
        <f>IFERROR(VLOOKUP(CONCATENATE(Q165,"."),'I Identification'!A$3:H$500,4,FALSE),"")</f>
        <v/>
      </c>
      <c r="S165" s="88" t="str">
        <f>IFERROR(VLOOKUP(CONCATENATE(Q165,"."),'I Identification'!A$3:H$500,5,FALSE),"")</f>
        <v/>
      </c>
      <c r="T165" s="114" t="str">
        <v/>
      </c>
      <c r="U165" s="114" t="str">
        <v/>
      </c>
      <c r="V165" s="88" t="str">
        <v/>
      </c>
      <c r="W165" s="88" t="str">
        <f>IFERROR(VLOOKUP(CONCATENATE(V165,"."),'C Identification'!A$3:I$500,4,FALSE),"")</f>
        <v/>
      </c>
      <c r="X165" s="88" t="str">
        <f>IFERROR(VLOOKUP(CONCATENATE(V165,"."),'C Identification'!A$3:I$500,5,FALSE),"")</f>
        <v/>
      </c>
      <c r="Y165" s="114" t="str">
        <v/>
      </c>
    </row>
    <row r="166" spans="1:25" ht="75.75" customHeight="1" x14ac:dyDescent="0.25">
      <c r="A166" s="114" t="str">
        <v/>
      </c>
      <c r="B166" s="88" t="str">
        <v/>
      </c>
      <c r="C166" s="88" t="str">
        <f>IFERROR(VLOOKUP(CONCATENATE(B166,"."),'TS Identification'!A$3:H$500,2,FALSE),"")</f>
        <v/>
      </c>
      <c r="D166" s="114" t="str">
        <v/>
      </c>
      <c r="E166" s="114" t="str">
        <v/>
      </c>
      <c r="F166" s="114" t="str">
        <v/>
      </c>
      <c r="G166" s="114" t="str">
        <v/>
      </c>
      <c r="H166" s="88" t="str">
        <v/>
      </c>
      <c r="I166" s="88" t="str">
        <f>IFERROR(VLOOKUP(CONCATENATE(H166,"."),'TE Identification'!A$3:H$500,4,FALSE),"")</f>
        <v/>
      </c>
      <c r="J166" s="88" t="str">
        <v/>
      </c>
      <c r="K166" s="88" t="str">
        <v/>
      </c>
      <c r="L166" s="88" t="str">
        <f>IFERROR(VLOOKUP(CONCATENATE(K166,"."),'V Identification'!A$3:G$500,4,FALSE),"")</f>
        <v/>
      </c>
      <c r="M166" s="88" t="str">
        <f>IFERROR(VLOOKUP(CONCATENATE(K166,"."),'V Identification'!A$3:G$500,6,FALSE),"")</f>
        <v/>
      </c>
      <c r="N166" s="114" t="str">
        <v/>
      </c>
      <c r="O166" s="114" t="str">
        <v/>
      </c>
      <c r="P166" s="114" t="str">
        <v/>
      </c>
      <c r="Q166" s="88" t="str">
        <v/>
      </c>
      <c r="R166" s="88" t="str">
        <f>IFERROR(VLOOKUP(CONCATENATE(Q166,"."),'I Identification'!A$3:H$500,4,FALSE),"")</f>
        <v/>
      </c>
      <c r="S166" s="88" t="str">
        <f>IFERROR(VLOOKUP(CONCATENATE(Q166,"."),'I Identification'!A$3:H$500,5,FALSE),"")</f>
        <v/>
      </c>
      <c r="T166" s="114" t="str">
        <v/>
      </c>
      <c r="U166" s="114" t="str">
        <v/>
      </c>
      <c r="V166" s="88" t="str">
        <v/>
      </c>
      <c r="W166" s="88" t="str">
        <f>IFERROR(VLOOKUP(CONCATENATE(V166,"."),'C Identification'!A$3:I$500,4,FALSE),"")</f>
        <v/>
      </c>
      <c r="X166" s="88" t="str">
        <f>IFERROR(VLOOKUP(CONCATENATE(V166,"."),'C Identification'!A$3:I$500,5,FALSE),"")</f>
        <v/>
      </c>
      <c r="Y166" s="114" t="str">
        <v/>
      </c>
    </row>
    <row r="167" spans="1:25" ht="75.75" customHeight="1" x14ac:dyDescent="0.25">
      <c r="A167" s="114" t="str">
        <v/>
      </c>
      <c r="B167" s="88" t="str">
        <v/>
      </c>
      <c r="C167" s="88" t="str">
        <f>IFERROR(VLOOKUP(CONCATENATE(B167,"."),'TS Identification'!A$3:H$500,2,FALSE),"")</f>
        <v/>
      </c>
      <c r="D167" s="114" t="str">
        <v/>
      </c>
      <c r="E167" s="114" t="str">
        <v/>
      </c>
      <c r="F167" s="114" t="str">
        <v/>
      </c>
      <c r="G167" s="114" t="str">
        <v/>
      </c>
      <c r="H167" s="88" t="str">
        <v/>
      </c>
      <c r="I167" s="88" t="str">
        <f>IFERROR(VLOOKUP(CONCATENATE(H167,"."),'TE Identification'!A$3:H$500,4,FALSE),"")</f>
        <v/>
      </c>
      <c r="J167" s="88" t="str">
        <v/>
      </c>
      <c r="K167" s="88" t="str">
        <v/>
      </c>
      <c r="L167" s="88" t="str">
        <f>IFERROR(VLOOKUP(CONCATENATE(K167,"."),'V Identification'!A$3:G$500,4,FALSE),"")</f>
        <v/>
      </c>
      <c r="M167" s="88" t="str">
        <f>IFERROR(VLOOKUP(CONCATENATE(K167,"."),'V Identification'!A$3:G$500,6,FALSE),"")</f>
        <v/>
      </c>
      <c r="N167" s="114" t="str">
        <v/>
      </c>
      <c r="O167" s="114" t="str">
        <v/>
      </c>
      <c r="P167" s="114" t="str">
        <v/>
      </c>
      <c r="Q167" s="88" t="str">
        <v/>
      </c>
      <c r="R167" s="88" t="str">
        <f>IFERROR(VLOOKUP(CONCATENATE(Q167,"."),'I Identification'!A$3:H$500,4,FALSE),"")</f>
        <v/>
      </c>
      <c r="S167" s="88" t="str">
        <f>IFERROR(VLOOKUP(CONCATENATE(Q167,"."),'I Identification'!A$3:H$500,5,FALSE),"")</f>
        <v/>
      </c>
      <c r="T167" s="114" t="str">
        <v/>
      </c>
      <c r="U167" s="114" t="str">
        <v/>
      </c>
      <c r="V167" s="88" t="str">
        <v/>
      </c>
      <c r="W167" s="88" t="str">
        <f>IFERROR(VLOOKUP(CONCATENATE(V167,"."),'C Identification'!A$3:I$500,4,FALSE),"")</f>
        <v/>
      </c>
      <c r="X167" s="88" t="str">
        <f>IFERROR(VLOOKUP(CONCATENATE(V167,"."),'C Identification'!A$3:I$500,5,FALSE),"")</f>
        <v/>
      </c>
      <c r="Y167" s="114" t="str">
        <v/>
      </c>
    </row>
    <row r="168" spans="1:25" ht="75.75" customHeight="1" x14ac:dyDescent="0.25">
      <c r="A168" s="114" t="str">
        <v/>
      </c>
      <c r="B168" s="88" t="str">
        <v/>
      </c>
      <c r="C168" s="88" t="str">
        <f>IFERROR(VLOOKUP(CONCATENATE(B168,"."),'TS Identification'!A$3:H$500,2,FALSE),"")</f>
        <v/>
      </c>
      <c r="D168" s="114" t="str">
        <v/>
      </c>
      <c r="E168" s="114" t="str">
        <v/>
      </c>
      <c r="F168" s="114" t="str">
        <v/>
      </c>
      <c r="G168" s="114" t="str">
        <v/>
      </c>
      <c r="H168" s="88" t="str">
        <v/>
      </c>
      <c r="I168" s="88" t="str">
        <f>IFERROR(VLOOKUP(CONCATENATE(H168,"."),'TE Identification'!A$3:H$500,4,FALSE),"")</f>
        <v/>
      </c>
      <c r="J168" s="88" t="str">
        <v/>
      </c>
      <c r="K168" s="88" t="str">
        <v/>
      </c>
      <c r="L168" s="88" t="str">
        <f>IFERROR(VLOOKUP(CONCATENATE(K168,"."),'V Identification'!A$3:G$500,4,FALSE),"")</f>
        <v/>
      </c>
      <c r="M168" s="88" t="str">
        <f>IFERROR(VLOOKUP(CONCATENATE(K168,"."),'V Identification'!A$3:G$500,6,FALSE),"")</f>
        <v/>
      </c>
      <c r="N168" s="114" t="str">
        <v/>
      </c>
      <c r="O168" s="114" t="str">
        <v/>
      </c>
      <c r="P168" s="114" t="str">
        <v/>
      </c>
      <c r="Q168" s="88" t="str">
        <v/>
      </c>
      <c r="R168" s="88" t="str">
        <f>IFERROR(VLOOKUP(CONCATENATE(Q168,"."),'I Identification'!A$3:H$500,4,FALSE),"")</f>
        <v/>
      </c>
      <c r="S168" s="88" t="str">
        <f>IFERROR(VLOOKUP(CONCATENATE(Q168,"."),'I Identification'!A$3:H$500,5,FALSE),"")</f>
        <v/>
      </c>
      <c r="T168" s="114" t="str">
        <v/>
      </c>
      <c r="U168" s="114" t="str">
        <v/>
      </c>
      <c r="V168" s="88" t="str">
        <v/>
      </c>
      <c r="W168" s="88" t="str">
        <f>IFERROR(VLOOKUP(CONCATENATE(V168,"."),'C Identification'!A$3:I$500,4,FALSE),"")</f>
        <v/>
      </c>
      <c r="X168" s="88" t="str">
        <f>IFERROR(VLOOKUP(CONCATENATE(V168,"."),'C Identification'!A$3:I$500,5,FALSE),"")</f>
        <v/>
      </c>
      <c r="Y168" s="114" t="str">
        <v/>
      </c>
    </row>
    <row r="169" spans="1:25" ht="75.75" customHeight="1" x14ac:dyDescent="0.25">
      <c r="A169" s="114" t="str">
        <v/>
      </c>
      <c r="B169" s="88" t="str">
        <v/>
      </c>
      <c r="C169" s="88" t="str">
        <f>IFERROR(VLOOKUP(CONCATENATE(B169,"."),'TS Identification'!A$3:H$500,2,FALSE),"")</f>
        <v/>
      </c>
      <c r="D169" s="114" t="str">
        <v/>
      </c>
      <c r="E169" s="114" t="str">
        <v/>
      </c>
      <c r="F169" s="114" t="str">
        <v/>
      </c>
      <c r="G169" s="114" t="str">
        <v/>
      </c>
      <c r="H169" s="88" t="str">
        <v/>
      </c>
      <c r="I169" s="88" t="str">
        <f>IFERROR(VLOOKUP(CONCATENATE(H169,"."),'TE Identification'!A$3:H$500,4,FALSE),"")</f>
        <v/>
      </c>
      <c r="J169" s="88" t="str">
        <v/>
      </c>
      <c r="K169" s="88" t="str">
        <v/>
      </c>
      <c r="L169" s="88" t="str">
        <f>IFERROR(VLOOKUP(CONCATENATE(K169,"."),'V Identification'!A$3:G$500,4,FALSE),"")</f>
        <v/>
      </c>
      <c r="M169" s="88" t="str">
        <f>IFERROR(VLOOKUP(CONCATENATE(K169,"."),'V Identification'!A$3:G$500,6,FALSE),"")</f>
        <v/>
      </c>
      <c r="N169" s="114" t="str">
        <v/>
      </c>
      <c r="O169" s="114" t="str">
        <v/>
      </c>
      <c r="P169" s="114" t="str">
        <v/>
      </c>
      <c r="Q169" s="88" t="str">
        <v/>
      </c>
      <c r="R169" s="88" t="str">
        <f>IFERROR(VLOOKUP(CONCATENATE(Q169,"."),'I Identification'!A$3:H$500,4,FALSE),"")</f>
        <v/>
      </c>
      <c r="S169" s="88" t="str">
        <f>IFERROR(VLOOKUP(CONCATENATE(Q169,"."),'I Identification'!A$3:H$500,5,FALSE),"")</f>
        <v/>
      </c>
      <c r="T169" s="114" t="str">
        <v/>
      </c>
      <c r="U169" s="114" t="str">
        <v/>
      </c>
      <c r="V169" s="88" t="str">
        <v/>
      </c>
      <c r="W169" s="88" t="str">
        <f>IFERROR(VLOOKUP(CONCATENATE(V169,"."),'C Identification'!A$3:I$500,4,FALSE),"")</f>
        <v/>
      </c>
      <c r="X169" s="88" t="str">
        <f>IFERROR(VLOOKUP(CONCATENATE(V169,"."),'C Identification'!A$3:I$500,5,FALSE),"")</f>
        <v/>
      </c>
      <c r="Y169" s="114" t="str">
        <v/>
      </c>
    </row>
    <row r="170" spans="1:25" ht="75.75" customHeight="1" x14ac:dyDescent="0.25">
      <c r="A170" s="114" t="str">
        <v/>
      </c>
      <c r="B170" s="88" t="str">
        <v/>
      </c>
      <c r="C170" s="88" t="str">
        <f>IFERROR(VLOOKUP(CONCATENATE(B170,"."),'TS Identification'!A$3:H$500,2,FALSE),"")</f>
        <v/>
      </c>
      <c r="D170" s="114" t="str">
        <v/>
      </c>
      <c r="E170" s="114" t="str">
        <v/>
      </c>
      <c r="F170" s="114" t="str">
        <v/>
      </c>
      <c r="G170" s="114" t="str">
        <v/>
      </c>
      <c r="H170" s="88" t="str">
        <v/>
      </c>
      <c r="I170" s="88" t="str">
        <f>IFERROR(VLOOKUP(CONCATENATE(H170,"."),'TE Identification'!A$3:H$500,4,FALSE),"")</f>
        <v/>
      </c>
      <c r="J170" s="88" t="str">
        <v/>
      </c>
      <c r="K170" s="88" t="str">
        <v/>
      </c>
      <c r="L170" s="88" t="str">
        <f>IFERROR(VLOOKUP(CONCATENATE(K170,"."),'V Identification'!A$3:G$500,4,FALSE),"")</f>
        <v/>
      </c>
      <c r="M170" s="88" t="str">
        <f>IFERROR(VLOOKUP(CONCATENATE(K170,"."),'V Identification'!A$3:G$500,6,FALSE),"")</f>
        <v/>
      </c>
      <c r="N170" s="114" t="str">
        <v/>
      </c>
      <c r="O170" s="114" t="str">
        <v/>
      </c>
      <c r="P170" s="114" t="str">
        <v/>
      </c>
      <c r="Q170" s="88" t="str">
        <v/>
      </c>
      <c r="R170" s="88" t="str">
        <f>IFERROR(VLOOKUP(CONCATENATE(Q170,"."),'I Identification'!A$3:H$500,4,FALSE),"")</f>
        <v/>
      </c>
      <c r="S170" s="88" t="str">
        <f>IFERROR(VLOOKUP(CONCATENATE(Q170,"."),'I Identification'!A$3:H$500,5,FALSE),"")</f>
        <v/>
      </c>
      <c r="T170" s="114" t="str">
        <v/>
      </c>
      <c r="U170" s="114" t="str">
        <v/>
      </c>
      <c r="V170" s="88" t="str">
        <v/>
      </c>
      <c r="W170" s="88" t="str">
        <f>IFERROR(VLOOKUP(CONCATENATE(V170,"."),'C Identification'!A$3:I$500,4,FALSE),"")</f>
        <v/>
      </c>
      <c r="X170" s="88" t="str">
        <f>IFERROR(VLOOKUP(CONCATENATE(V170,"."),'C Identification'!A$3:I$500,5,FALSE),"")</f>
        <v/>
      </c>
      <c r="Y170" s="114" t="str">
        <v/>
      </c>
    </row>
    <row r="171" spans="1:25" ht="75.75" customHeight="1" x14ac:dyDescent="0.25">
      <c r="A171" s="114" t="str">
        <v/>
      </c>
      <c r="B171" s="88" t="str">
        <v/>
      </c>
      <c r="C171" s="88" t="str">
        <f>IFERROR(VLOOKUP(CONCATENATE(B171,"."),'TS Identification'!A$3:H$500,2,FALSE),"")</f>
        <v/>
      </c>
      <c r="D171" s="114" t="str">
        <v/>
      </c>
      <c r="E171" s="114" t="str">
        <v/>
      </c>
      <c r="F171" s="114" t="str">
        <v/>
      </c>
      <c r="G171" s="114" t="str">
        <v/>
      </c>
      <c r="H171" s="88" t="str">
        <v/>
      </c>
      <c r="I171" s="88" t="str">
        <f>IFERROR(VLOOKUP(CONCATENATE(H171,"."),'TE Identification'!A$3:H$500,4,FALSE),"")</f>
        <v/>
      </c>
      <c r="J171" s="88" t="str">
        <v/>
      </c>
      <c r="K171" s="88" t="str">
        <v/>
      </c>
      <c r="L171" s="88" t="str">
        <f>IFERROR(VLOOKUP(CONCATENATE(K171,"."),'V Identification'!A$3:G$500,4,FALSE),"")</f>
        <v/>
      </c>
      <c r="M171" s="88" t="str">
        <f>IFERROR(VLOOKUP(CONCATENATE(K171,"."),'V Identification'!A$3:G$500,6,FALSE),"")</f>
        <v/>
      </c>
      <c r="N171" s="114" t="str">
        <v/>
      </c>
      <c r="O171" s="114" t="str">
        <v/>
      </c>
      <c r="P171" s="114" t="str">
        <v/>
      </c>
      <c r="Q171" s="88" t="str">
        <v/>
      </c>
      <c r="R171" s="88" t="str">
        <f>IFERROR(VLOOKUP(CONCATENATE(Q171,"."),'I Identification'!A$3:H$500,4,FALSE),"")</f>
        <v/>
      </c>
      <c r="S171" s="88" t="str">
        <f>IFERROR(VLOOKUP(CONCATENATE(Q171,"."),'I Identification'!A$3:H$500,5,FALSE),"")</f>
        <v/>
      </c>
      <c r="T171" s="114" t="str">
        <v/>
      </c>
      <c r="U171" s="114" t="str">
        <v/>
      </c>
      <c r="V171" s="88" t="str">
        <v/>
      </c>
      <c r="W171" s="88" t="str">
        <f>IFERROR(VLOOKUP(CONCATENATE(V171,"."),'C Identification'!A$3:I$500,4,FALSE),"")</f>
        <v/>
      </c>
      <c r="X171" s="88" t="str">
        <f>IFERROR(VLOOKUP(CONCATENATE(V171,"."),'C Identification'!A$3:I$500,5,FALSE),"")</f>
        <v/>
      </c>
      <c r="Y171" s="114" t="str">
        <v/>
      </c>
    </row>
    <row r="172" spans="1:25" ht="75.75" customHeight="1" x14ac:dyDescent="0.25">
      <c r="A172" s="114" t="str">
        <v/>
      </c>
      <c r="B172" s="88" t="str">
        <v/>
      </c>
      <c r="C172" s="88" t="str">
        <f>IFERROR(VLOOKUP(CONCATENATE(B172,"."),'TS Identification'!A$3:H$500,2,FALSE),"")</f>
        <v/>
      </c>
      <c r="D172" s="114" t="str">
        <v/>
      </c>
      <c r="E172" s="114" t="str">
        <v/>
      </c>
      <c r="F172" s="114" t="str">
        <v/>
      </c>
      <c r="G172" s="114" t="str">
        <v/>
      </c>
      <c r="H172" s="88" t="str">
        <v/>
      </c>
      <c r="I172" s="88" t="str">
        <f>IFERROR(VLOOKUP(CONCATENATE(H172,"."),'TE Identification'!A$3:H$500,4,FALSE),"")</f>
        <v/>
      </c>
      <c r="J172" s="88" t="str">
        <v/>
      </c>
      <c r="K172" s="88" t="str">
        <v/>
      </c>
      <c r="L172" s="88" t="str">
        <f>IFERROR(VLOOKUP(CONCATENATE(K172,"."),'V Identification'!A$3:G$500,4,FALSE),"")</f>
        <v/>
      </c>
      <c r="M172" s="88" t="str">
        <f>IFERROR(VLOOKUP(CONCATENATE(K172,"."),'V Identification'!A$3:G$500,6,FALSE),"")</f>
        <v/>
      </c>
      <c r="N172" s="114" t="str">
        <v/>
      </c>
      <c r="O172" s="114" t="str">
        <v/>
      </c>
      <c r="P172" s="114" t="str">
        <v/>
      </c>
      <c r="Q172" s="88" t="str">
        <v/>
      </c>
      <c r="R172" s="88" t="str">
        <f>IFERROR(VLOOKUP(CONCATENATE(Q172,"."),'I Identification'!A$3:H$500,4,FALSE),"")</f>
        <v/>
      </c>
      <c r="S172" s="88" t="str">
        <f>IFERROR(VLOOKUP(CONCATENATE(Q172,"."),'I Identification'!A$3:H$500,5,FALSE),"")</f>
        <v/>
      </c>
      <c r="T172" s="114" t="str">
        <v/>
      </c>
      <c r="U172" s="114" t="str">
        <v/>
      </c>
      <c r="V172" s="88" t="str">
        <v/>
      </c>
      <c r="W172" s="88" t="str">
        <f>IFERROR(VLOOKUP(CONCATENATE(V172,"."),'C Identification'!A$3:I$500,4,FALSE),"")</f>
        <v/>
      </c>
      <c r="X172" s="88" t="str">
        <f>IFERROR(VLOOKUP(CONCATENATE(V172,"."),'C Identification'!A$3:I$500,5,FALSE),"")</f>
        <v/>
      </c>
      <c r="Y172" s="114" t="str">
        <v/>
      </c>
    </row>
    <row r="173" spans="1:25" ht="75.75" customHeight="1" x14ac:dyDescent="0.25">
      <c r="A173" s="114" t="str">
        <v/>
      </c>
      <c r="B173" s="88" t="str">
        <v/>
      </c>
      <c r="C173" s="88" t="str">
        <f>IFERROR(VLOOKUP(CONCATENATE(B173,"."),'TS Identification'!A$3:H$500,2,FALSE),"")</f>
        <v/>
      </c>
      <c r="D173" s="114" t="str">
        <v/>
      </c>
      <c r="E173" s="114" t="str">
        <v/>
      </c>
      <c r="F173" s="114" t="str">
        <v/>
      </c>
      <c r="G173" s="114" t="str">
        <v/>
      </c>
      <c r="H173" s="88" t="str">
        <v/>
      </c>
      <c r="I173" s="88" t="str">
        <f>IFERROR(VLOOKUP(CONCATENATE(H173,"."),'TE Identification'!A$3:H$500,4,FALSE),"")</f>
        <v/>
      </c>
      <c r="J173" s="88" t="str">
        <v/>
      </c>
      <c r="K173" s="88" t="str">
        <v/>
      </c>
      <c r="L173" s="88" t="str">
        <f>IFERROR(VLOOKUP(CONCATENATE(K173,"."),'V Identification'!A$3:G$500,4,FALSE),"")</f>
        <v/>
      </c>
      <c r="M173" s="88" t="str">
        <f>IFERROR(VLOOKUP(CONCATENATE(K173,"."),'V Identification'!A$3:G$500,6,FALSE),"")</f>
        <v/>
      </c>
      <c r="N173" s="114" t="str">
        <v/>
      </c>
      <c r="O173" s="114" t="str">
        <v/>
      </c>
      <c r="P173" s="114" t="str">
        <v/>
      </c>
      <c r="Q173" s="88" t="str">
        <v/>
      </c>
      <c r="R173" s="88" t="str">
        <f>IFERROR(VLOOKUP(CONCATENATE(Q173,"."),'I Identification'!A$3:H$500,4,FALSE),"")</f>
        <v/>
      </c>
      <c r="S173" s="88" t="str">
        <f>IFERROR(VLOOKUP(CONCATENATE(Q173,"."),'I Identification'!A$3:H$500,5,FALSE),"")</f>
        <v/>
      </c>
      <c r="T173" s="114" t="str">
        <v/>
      </c>
      <c r="U173" s="114" t="str">
        <v/>
      </c>
      <c r="V173" s="88" t="str">
        <v/>
      </c>
      <c r="W173" s="88" t="str">
        <f>IFERROR(VLOOKUP(CONCATENATE(V173,"."),'C Identification'!A$3:I$500,4,FALSE),"")</f>
        <v/>
      </c>
      <c r="X173" s="88" t="str">
        <f>IFERROR(VLOOKUP(CONCATENATE(V173,"."),'C Identification'!A$3:I$500,5,FALSE),"")</f>
        <v/>
      </c>
      <c r="Y173" s="114" t="str">
        <v/>
      </c>
    </row>
    <row r="174" spans="1:25" ht="75.75" customHeight="1" x14ac:dyDescent="0.25">
      <c r="A174" s="114" t="str">
        <v/>
      </c>
      <c r="B174" s="88" t="str">
        <v/>
      </c>
      <c r="C174" s="88" t="str">
        <f>IFERROR(VLOOKUP(CONCATENATE(B174,"."),'TS Identification'!A$3:H$500,2,FALSE),"")</f>
        <v/>
      </c>
      <c r="D174" s="114" t="str">
        <v/>
      </c>
      <c r="E174" s="114" t="str">
        <v/>
      </c>
      <c r="F174" s="114" t="str">
        <v/>
      </c>
      <c r="G174" s="114" t="str">
        <v/>
      </c>
      <c r="H174" s="88" t="str">
        <v/>
      </c>
      <c r="I174" s="88" t="str">
        <f>IFERROR(VLOOKUP(CONCATENATE(H174,"."),'TE Identification'!A$3:H$500,4,FALSE),"")</f>
        <v/>
      </c>
      <c r="J174" s="88" t="str">
        <v/>
      </c>
      <c r="K174" s="88" t="str">
        <v/>
      </c>
      <c r="L174" s="88" t="str">
        <f>IFERROR(VLOOKUP(CONCATENATE(K174,"."),'V Identification'!A$3:G$500,4,FALSE),"")</f>
        <v/>
      </c>
      <c r="M174" s="88" t="str">
        <f>IFERROR(VLOOKUP(CONCATENATE(K174,"."),'V Identification'!A$3:G$500,6,FALSE),"")</f>
        <v/>
      </c>
      <c r="N174" s="114" t="str">
        <v/>
      </c>
      <c r="O174" s="114" t="str">
        <v/>
      </c>
      <c r="P174" s="114" t="str">
        <v/>
      </c>
      <c r="Q174" s="88" t="str">
        <v/>
      </c>
      <c r="R174" s="88" t="str">
        <f>IFERROR(VLOOKUP(CONCATENATE(Q174,"."),'I Identification'!A$3:H$500,4,FALSE),"")</f>
        <v/>
      </c>
      <c r="S174" s="88" t="str">
        <f>IFERROR(VLOOKUP(CONCATENATE(Q174,"."),'I Identification'!A$3:H$500,5,FALSE),"")</f>
        <v/>
      </c>
      <c r="T174" s="114" t="str">
        <v/>
      </c>
      <c r="U174" s="114" t="str">
        <v/>
      </c>
      <c r="V174" s="88" t="str">
        <v/>
      </c>
      <c r="W174" s="88" t="str">
        <f>IFERROR(VLOOKUP(CONCATENATE(V174,"."),'C Identification'!A$3:I$500,4,FALSE),"")</f>
        <v/>
      </c>
      <c r="X174" s="88" t="str">
        <f>IFERROR(VLOOKUP(CONCATENATE(V174,"."),'C Identification'!A$3:I$500,5,FALSE),"")</f>
        <v/>
      </c>
      <c r="Y174" s="114" t="str">
        <v/>
      </c>
    </row>
    <row r="175" spans="1:25" ht="75.75" customHeight="1" x14ac:dyDescent="0.25">
      <c r="A175" s="114" t="str">
        <v/>
      </c>
      <c r="B175" s="88" t="str">
        <v/>
      </c>
      <c r="C175" s="88" t="str">
        <f>IFERROR(VLOOKUP(CONCATENATE(B175,"."),'TS Identification'!A$3:H$500,2,FALSE),"")</f>
        <v/>
      </c>
      <c r="D175" s="114" t="str">
        <v/>
      </c>
      <c r="E175" s="114" t="str">
        <v/>
      </c>
      <c r="F175" s="114" t="str">
        <v/>
      </c>
      <c r="G175" s="114" t="str">
        <v/>
      </c>
      <c r="H175" s="88" t="str">
        <v/>
      </c>
      <c r="I175" s="88" t="str">
        <f>IFERROR(VLOOKUP(CONCATENATE(H175,"."),'TE Identification'!A$3:H$500,4,FALSE),"")</f>
        <v/>
      </c>
      <c r="J175" s="88" t="str">
        <v/>
      </c>
      <c r="K175" s="88" t="str">
        <v/>
      </c>
      <c r="L175" s="88" t="str">
        <f>IFERROR(VLOOKUP(CONCATENATE(K175,"."),'V Identification'!A$3:G$500,4,FALSE),"")</f>
        <v/>
      </c>
      <c r="M175" s="88" t="str">
        <f>IFERROR(VLOOKUP(CONCATENATE(K175,"."),'V Identification'!A$3:G$500,6,FALSE),"")</f>
        <v/>
      </c>
      <c r="N175" s="114" t="str">
        <v/>
      </c>
      <c r="O175" s="114" t="str">
        <v/>
      </c>
      <c r="P175" s="114" t="str">
        <v/>
      </c>
      <c r="Q175" s="88" t="str">
        <v/>
      </c>
      <c r="R175" s="88" t="str">
        <f>IFERROR(VLOOKUP(CONCATENATE(Q175,"."),'I Identification'!A$3:H$500,4,FALSE),"")</f>
        <v/>
      </c>
      <c r="S175" s="88" t="str">
        <f>IFERROR(VLOOKUP(CONCATENATE(Q175,"."),'I Identification'!A$3:H$500,5,FALSE),"")</f>
        <v/>
      </c>
      <c r="T175" s="114" t="str">
        <v/>
      </c>
      <c r="U175" s="114" t="str">
        <v/>
      </c>
      <c r="V175" s="88" t="str">
        <v/>
      </c>
      <c r="W175" s="88" t="str">
        <f>IFERROR(VLOOKUP(CONCATENATE(V175,"."),'C Identification'!A$3:I$500,4,FALSE),"")</f>
        <v/>
      </c>
      <c r="X175" s="88" t="str">
        <f>IFERROR(VLOOKUP(CONCATENATE(V175,"."),'C Identification'!A$3:I$500,5,FALSE),"")</f>
        <v/>
      </c>
      <c r="Y175" s="114" t="str">
        <v/>
      </c>
    </row>
    <row r="176" spans="1:25" ht="75.75" customHeight="1" x14ac:dyDescent="0.25">
      <c r="A176" s="114" t="str">
        <v/>
      </c>
      <c r="B176" s="88" t="str">
        <v/>
      </c>
      <c r="C176" s="88" t="str">
        <f>IFERROR(VLOOKUP(CONCATENATE(B176,"."),'TS Identification'!A$3:H$500,2,FALSE),"")</f>
        <v/>
      </c>
      <c r="D176" s="114" t="str">
        <v/>
      </c>
      <c r="E176" s="114" t="str">
        <v/>
      </c>
      <c r="F176" s="114" t="str">
        <v/>
      </c>
      <c r="G176" s="114" t="str">
        <v/>
      </c>
      <c r="H176" s="88" t="str">
        <v/>
      </c>
      <c r="I176" s="88" t="str">
        <f>IFERROR(VLOOKUP(CONCATENATE(H176,"."),'TE Identification'!A$3:H$500,4,FALSE),"")</f>
        <v/>
      </c>
      <c r="J176" s="88" t="str">
        <v/>
      </c>
      <c r="K176" s="88" t="str">
        <v/>
      </c>
      <c r="L176" s="88" t="str">
        <f>IFERROR(VLOOKUP(CONCATENATE(K176,"."),'V Identification'!A$3:G$500,4,FALSE),"")</f>
        <v/>
      </c>
      <c r="M176" s="88" t="str">
        <f>IFERROR(VLOOKUP(CONCATENATE(K176,"."),'V Identification'!A$3:G$500,6,FALSE),"")</f>
        <v/>
      </c>
      <c r="N176" s="114" t="str">
        <v/>
      </c>
      <c r="O176" s="114" t="str">
        <v/>
      </c>
      <c r="P176" s="114" t="str">
        <v/>
      </c>
      <c r="Q176" s="88" t="str">
        <v/>
      </c>
      <c r="R176" s="88" t="str">
        <f>IFERROR(VLOOKUP(CONCATENATE(Q176,"."),'I Identification'!A$3:H$500,4,FALSE),"")</f>
        <v/>
      </c>
      <c r="S176" s="88" t="str">
        <f>IFERROR(VLOOKUP(CONCATENATE(Q176,"."),'I Identification'!A$3:H$500,5,FALSE),"")</f>
        <v/>
      </c>
      <c r="T176" s="114" t="str">
        <v/>
      </c>
      <c r="U176" s="114" t="str">
        <v/>
      </c>
      <c r="V176" s="88" t="str">
        <v/>
      </c>
      <c r="W176" s="88" t="str">
        <f>IFERROR(VLOOKUP(CONCATENATE(V176,"."),'C Identification'!A$3:I$500,4,FALSE),"")</f>
        <v/>
      </c>
      <c r="X176" s="88" t="str">
        <f>IFERROR(VLOOKUP(CONCATENATE(V176,"."),'C Identification'!A$3:I$500,5,FALSE),"")</f>
        <v/>
      </c>
      <c r="Y176" s="114" t="str">
        <v/>
      </c>
    </row>
    <row r="177" spans="1:25" ht="75.75" customHeight="1" x14ac:dyDescent="0.25">
      <c r="A177" s="114" t="str">
        <v/>
      </c>
      <c r="B177" s="88" t="str">
        <v/>
      </c>
      <c r="C177" s="88" t="str">
        <f>IFERROR(VLOOKUP(CONCATENATE(B177,"."),'TS Identification'!A$3:H$500,2,FALSE),"")</f>
        <v/>
      </c>
      <c r="D177" s="114" t="str">
        <v/>
      </c>
      <c r="E177" s="114" t="str">
        <v/>
      </c>
      <c r="F177" s="114" t="str">
        <v/>
      </c>
      <c r="G177" s="114" t="str">
        <v/>
      </c>
      <c r="H177" s="88" t="str">
        <v/>
      </c>
      <c r="I177" s="88" t="str">
        <f>IFERROR(VLOOKUP(CONCATENATE(H177,"."),'TE Identification'!A$3:H$500,4,FALSE),"")</f>
        <v/>
      </c>
      <c r="J177" s="88" t="str">
        <v/>
      </c>
      <c r="K177" s="88" t="str">
        <v/>
      </c>
      <c r="L177" s="88" t="str">
        <f>IFERROR(VLOOKUP(CONCATENATE(K177,"."),'V Identification'!A$3:G$500,4,FALSE),"")</f>
        <v/>
      </c>
      <c r="M177" s="88" t="str">
        <f>IFERROR(VLOOKUP(CONCATENATE(K177,"."),'V Identification'!A$3:G$500,6,FALSE),"")</f>
        <v/>
      </c>
      <c r="N177" s="114" t="str">
        <v/>
      </c>
      <c r="O177" s="114" t="str">
        <v/>
      </c>
      <c r="P177" s="114" t="str">
        <v/>
      </c>
      <c r="Q177" s="88" t="str">
        <v/>
      </c>
      <c r="R177" s="88" t="str">
        <f>IFERROR(VLOOKUP(CONCATENATE(Q177,"."),'I Identification'!A$3:H$500,4,FALSE),"")</f>
        <v/>
      </c>
      <c r="S177" s="88" t="str">
        <f>IFERROR(VLOOKUP(CONCATENATE(Q177,"."),'I Identification'!A$3:H$500,5,FALSE),"")</f>
        <v/>
      </c>
      <c r="T177" s="114" t="str">
        <v/>
      </c>
      <c r="U177" s="114" t="str">
        <v/>
      </c>
      <c r="V177" s="88" t="str">
        <v/>
      </c>
      <c r="W177" s="88" t="str">
        <f>IFERROR(VLOOKUP(CONCATENATE(V177,"."),'C Identification'!A$3:I$500,4,FALSE),"")</f>
        <v/>
      </c>
      <c r="X177" s="88" t="str">
        <f>IFERROR(VLOOKUP(CONCATENATE(V177,"."),'C Identification'!A$3:I$500,5,FALSE),"")</f>
        <v/>
      </c>
      <c r="Y177" s="114" t="str">
        <v/>
      </c>
    </row>
    <row r="178" spans="1:25" ht="75.75" customHeight="1" x14ac:dyDescent="0.25">
      <c r="A178" s="114" t="str">
        <v/>
      </c>
      <c r="B178" s="88" t="str">
        <v/>
      </c>
      <c r="C178" s="88" t="str">
        <f>IFERROR(VLOOKUP(CONCATENATE(B178,"."),'TS Identification'!A$3:H$500,2,FALSE),"")</f>
        <v/>
      </c>
      <c r="D178" s="114" t="str">
        <v/>
      </c>
      <c r="E178" s="114" t="str">
        <v/>
      </c>
      <c r="F178" s="114" t="str">
        <v/>
      </c>
      <c r="G178" s="114" t="str">
        <v/>
      </c>
      <c r="H178" s="88" t="str">
        <v/>
      </c>
      <c r="I178" s="88" t="str">
        <f>IFERROR(VLOOKUP(CONCATENATE(H178,"."),'TE Identification'!A$3:H$500,4,FALSE),"")</f>
        <v/>
      </c>
      <c r="J178" s="88" t="str">
        <v/>
      </c>
      <c r="K178" s="88" t="str">
        <v/>
      </c>
      <c r="L178" s="88" t="str">
        <f>IFERROR(VLOOKUP(CONCATENATE(K178,"."),'V Identification'!A$3:G$500,4,FALSE),"")</f>
        <v/>
      </c>
      <c r="M178" s="88" t="str">
        <f>IFERROR(VLOOKUP(CONCATENATE(K178,"."),'V Identification'!A$3:G$500,6,FALSE),"")</f>
        <v/>
      </c>
      <c r="N178" s="114" t="str">
        <v/>
      </c>
      <c r="O178" s="114" t="str">
        <v/>
      </c>
      <c r="P178" s="114" t="str">
        <v/>
      </c>
      <c r="Q178" s="88" t="str">
        <v/>
      </c>
      <c r="R178" s="88" t="str">
        <f>IFERROR(VLOOKUP(CONCATENATE(Q178,"."),'I Identification'!A$3:H$500,4,FALSE),"")</f>
        <v/>
      </c>
      <c r="S178" s="88" t="str">
        <f>IFERROR(VLOOKUP(CONCATENATE(Q178,"."),'I Identification'!A$3:H$500,5,FALSE),"")</f>
        <v/>
      </c>
      <c r="T178" s="114" t="str">
        <v/>
      </c>
      <c r="U178" s="114" t="str">
        <v/>
      </c>
      <c r="V178" s="88" t="str">
        <v/>
      </c>
      <c r="W178" s="88" t="str">
        <f>IFERROR(VLOOKUP(CONCATENATE(V178,"."),'C Identification'!A$3:I$500,4,FALSE),"")</f>
        <v/>
      </c>
      <c r="X178" s="88" t="str">
        <f>IFERROR(VLOOKUP(CONCATENATE(V178,"."),'C Identification'!A$3:I$500,5,FALSE),"")</f>
        <v/>
      </c>
      <c r="Y178" s="114" t="str">
        <v/>
      </c>
    </row>
    <row r="179" spans="1:25" ht="75.75" customHeight="1" x14ac:dyDescent="0.25">
      <c r="A179" s="114" t="str">
        <v/>
      </c>
      <c r="B179" s="88" t="str">
        <v/>
      </c>
      <c r="C179" s="88" t="str">
        <f>IFERROR(VLOOKUP(CONCATENATE(B179,"."),'TS Identification'!A$3:H$500,2,FALSE),"")</f>
        <v/>
      </c>
      <c r="D179" s="114" t="str">
        <v/>
      </c>
      <c r="E179" s="114" t="str">
        <v/>
      </c>
      <c r="F179" s="114" t="str">
        <v/>
      </c>
      <c r="G179" s="114" t="str">
        <v/>
      </c>
      <c r="H179" s="88" t="str">
        <v/>
      </c>
      <c r="I179" s="88" t="str">
        <f>IFERROR(VLOOKUP(CONCATENATE(H179,"."),'TE Identification'!A$3:H$500,4,FALSE),"")</f>
        <v/>
      </c>
      <c r="J179" s="88" t="str">
        <v/>
      </c>
      <c r="K179" s="88" t="str">
        <v/>
      </c>
      <c r="L179" s="88" t="str">
        <f>IFERROR(VLOOKUP(CONCATENATE(K179,"."),'V Identification'!A$3:G$500,4,FALSE),"")</f>
        <v/>
      </c>
      <c r="M179" s="88" t="str">
        <f>IFERROR(VLOOKUP(CONCATENATE(K179,"."),'V Identification'!A$3:G$500,6,FALSE),"")</f>
        <v/>
      </c>
      <c r="N179" s="114" t="str">
        <v/>
      </c>
      <c r="O179" s="114" t="str">
        <v/>
      </c>
      <c r="P179" s="114" t="str">
        <v/>
      </c>
      <c r="Q179" s="88" t="str">
        <v/>
      </c>
      <c r="R179" s="88" t="str">
        <f>IFERROR(VLOOKUP(CONCATENATE(Q179,"."),'I Identification'!A$3:H$500,4,FALSE),"")</f>
        <v/>
      </c>
      <c r="S179" s="88" t="str">
        <f>IFERROR(VLOOKUP(CONCATENATE(Q179,"."),'I Identification'!A$3:H$500,5,FALSE),"")</f>
        <v/>
      </c>
      <c r="T179" s="114" t="str">
        <v/>
      </c>
      <c r="U179" s="114" t="str">
        <v/>
      </c>
      <c r="V179" s="88" t="str">
        <v/>
      </c>
      <c r="W179" s="88" t="str">
        <f>IFERROR(VLOOKUP(CONCATENATE(V179,"."),'C Identification'!A$3:I$500,4,FALSE),"")</f>
        <v/>
      </c>
      <c r="X179" s="88" t="str">
        <f>IFERROR(VLOOKUP(CONCATENATE(V179,"."),'C Identification'!A$3:I$500,5,FALSE),"")</f>
        <v/>
      </c>
      <c r="Y179" s="114" t="str">
        <v/>
      </c>
    </row>
    <row r="180" spans="1:25" ht="75.75" customHeight="1" x14ac:dyDescent="0.25">
      <c r="A180" s="114" t="str">
        <v/>
      </c>
      <c r="B180" s="88" t="str">
        <v/>
      </c>
      <c r="C180" s="88" t="str">
        <f>IFERROR(VLOOKUP(CONCATENATE(B180,"."),'TS Identification'!A$3:H$500,2,FALSE),"")</f>
        <v/>
      </c>
      <c r="D180" s="114" t="str">
        <v/>
      </c>
      <c r="E180" s="114" t="str">
        <v/>
      </c>
      <c r="F180" s="114" t="str">
        <v/>
      </c>
      <c r="G180" s="114" t="str">
        <v/>
      </c>
      <c r="H180" s="88" t="str">
        <v/>
      </c>
      <c r="I180" s="88" t="str">
        <f>IFERROR(VLOOKUP(CONCATENATE(H180,"."),'TE Identification'!A$3:H$500,4,FALSE),"")</f>
        <v/>
      </c>
      <c r="J180" s="88" t="str">
        <v/>
      </c>
      <c r="K180" s="88" t="str">
        <v/>
      </c>
      <c r="L180" s="88" t="str">
        <f>IFERROR(VLOOKUP(CONCATENATE(K180,"."),'V Identification'!A$3:G$500,4,FALSE),"")</f>
        <v/>
      </c>
      <c r="M180" s="88" t="str">
        <f>IFERROR(VLOOKUP(CONCATENATE(K180,"."),'V Identification'!A$3:G$500,6,FALSE),"")</f>
        <v/>
      </c>
      <c r="N180" s="114" t="str">
        <v/>
      </c>
      <c r="O180" s="114" t="str">
        <v/>
      </c>
      <c r="P180" s="114" t="str">
        <v/>
      </c>
      <c r="Q180" s="88" t="str">
        <v/>
      </c>
      <c r="R180" s="88" t="str">
        <f>IFERROR(VLOOKUP(CONCATENATE(Q180,"."),'I Identification'!A$3:H$500,4,FALSE),"")</f>
        <v/>
      </c>
      <c r="S180" s="88" t="str">
        <f>IFERROR(VLOOKUP(CONCATENATE(Q180,"."),'I Identification'!A$3:H$500,5,FALSE),"")</f>
        <v/>
      </c>
      <c r="T180" s="114" t="str">
        <v/>
      </c>
      <c r="U180" s="114" t="str">
        <v/>
      </c>
      <c r="V180" s="88" t="str">
        <v/>
      </c>
      <c r="W180" s="88" t="str">
        <f>IFERROR(VLOOKUP(CONCATENATE(V180,"."),'C Identification'!A$3:I$500,4,FALSE),"")</f>
        <v/>
      </c>
      <c r="X180" s="88" t="str">
        <f>IFERROR(VLOOKUP(CONCATENATE(V180,"."),'C Identification'!A$3:I$500,5,FALSE),"")</f>
        <v/>
      </c>
      <c r="Y180" s="114" t="str">
        <v/>
      </c>
    </row>
    <row r="181" spans="1:25" ht="75.75" customHeight="1" x14ac:dyDescent="0.25">
      <c r="A181" s="114" t="str">
        <v/>
      </c>
      <c r="B181" s="88" t="str">
        <v/>
      </c>
      <c r="C181" s="88" t="str">
        <f>IFERROR(VLOOKUP(CONCATENATE(B181,"."),'TS Identification'!A$3:H$500,2,FALSE),"")</f>
        <v/>
      </c>
      <c r="D181" s="114" t="str">
        <v/>
      </c>
      <c r="E181" s="114" t="str">
        <v/>
      </c>
      <c r="F181" s="114" t="str">
        <v/>
      </c>
      <c r="G181" s="114" t="str">
        <v/>
      </c>
      <c r="H181" s="88" t="str">
        <v/>
      </c>
      <c r="I181" s="88" t="str">
        <f>IFERROR(VLOOKUP(CONCATENATE(H181,"."),'TE Identification'!A$3:H$500,4,FALSE),"")</f>
        <v/>
      </c>
      <c r="J181" s="88" t="str">
        <v/>
      </c>
      <c r="K181" s="88" t="str">
        <v/>
      </c>
      <c r="L181" s="88" t="str">
        <f>IFERROR(VLOOKUP(CONCATENATE(K181,"."),'V Identification'!A$3:G$500,4,FALSE),"")</f>
        <v/>
      </c>
      <c r="M181" s="88" t="str">
        <f>IFERROR(VLOOKUP(CONCATENATE(K181,"."),'V Identification'!A$3:G$500,6,FALSE),"")</f>
        <v/>
      </c>
      <c r="N181" s="114" t="str">
        <v/>
      </c>
      <c r="O181" s="114" t="str">
        <v/>
      </c>
      <c r="P181" s="114" t="str">
        <v/>
      </c>
      <c r="Q181" s="88" t="str">
        <v/>
      </c>
      <c r="R181" s="88" t="str">
        <f>IFERROR(VLOOKUP(CONCATENATE(Q181,"."),'I Identification'!A$3:H$500,4,FALSE),"")</f>
        <v/>
      </c>
      <c r="S181" s="88" t="str">
        <f>IFERROR(VLOOKUP(CONCATENATE(Q181,"."),'I Identification'!A$3:H$500,5,FALSE),"")</f>
        <v/>
      </c>
      <c r="T181" s="114" t="str">
        <v/>
      </c>
      <c r="U181" s="114" t="str">
        <v/>
      </c>
      <c r="V181" s="88" t="str">
        <v/>
      </c>
      <c r="W181" s="88" t="str">
        <f>IFERROR(VLOOKUP(CONCATENATE(V181,"."),'C Identification'!A$3:I$500,4,FALSE),"")</f>
        <v/>
      </c>
      <c r="X181" s="88" t="str">
        <f>IFERROR(VLOOKUP(CONCATENATE(V181,"."),'C Identification'!A$3:I$500,5,FALSE),"")</f>
        <v/>
      </c>
      <c r="Y181" s="114" t="str">
        <v/>
      </c>
    </row>
    <row r="182" spans="1:25" ht="75.75" customHeight="1" x14ac:dyDescent="0.25">
      <c r="A182" s="114" t="str">
        <v/>
      </c>
      <c r="B182" s="88" t="str">
        <v/>
      </c>
      <c r="C182" s="88" t="str">
        <f>IFERROR(VLOOKUP(CONCATENATE(B182,"."),'TS Identification'!A$3:H$500,2,FALSE),"")</f>
        <v/>
      </c>
      <c r="D182" s="114" t="str">
        <v/>
      </c>
      <c r="E182" s="114" t="str">
        <v/>
      </c>
      <c r="F182" s="114" t="str">
        <v/>
      </c>
      <c r="G182" s="114" t="str">
        <v/>
      </c>
      <c r="H182" s="88" t="str">
        <v/>
      </c>
      <c r="I182" s="88" t="str">
        <f>IFERROR(VLOOKUP(CONCATENATE(H182,"."),'TE Identification'!A$3:H$500,4,FALSE),"")</f>
        <v/>
      </c>
      <c r="J182" s="88" t="str">
        <v/>
      </c>
      <c r="K182" s="88" t="str">
        <v/>
      </c>
      <c r="L182" s="88" t="str">
        <f>IFERROR(VLOOKUP(CONCATENATE(K182,"."),'V Identification'!A$3:G$500,4,FALSE),"")</f>
        <v/>
      </c>
      <c r="M182" s="88" t="str">
        <f>IFERROR(VLOOKUP(CONCATENATE(K182,"."),'V Identification'!A$3:G$500,6,FALSE),"")</f>
        <v/>
      </c>
      <c r="N182" s="114" t="str">
        <v/>
      </c>
      <c r="O182" s="114" t="str">
        <v/>
      </c>
      <c r="P182" s="114" t="str">
        <v/>
      </c>
      <c r="Q182" s="88" t="str">
        <v/>
      </c>
      <c r="R182" s="88" t="str">
        <f>IFERROR(VLOOKUP(CONCATENATE(Q182,"."),'I Identification'!A$3:H$500,4,FALSE),"")</f>
        <v/>
      </c>
      <c r="S182" s="88" t="str">
        <f>IFERROR(VLOOKUP(CONCATENATE(Q182,"."),'I Identification'!A$3:H$500,5,FALSE),"")</f>
        <v/>
      </c>
      <c r="T182" s="114" t="str">
        <v/>
      </c>
      <c r="U182" s="114" t="str">
        <v/>
      </c>
      <c r="V182" s="88" t="str">
        <v/>
      </c>
      <c r="W182" s="88" t="str">
        <f>IFERROR(VLOOKUP(CONCATENATE(V182,"."),'C Identification'!A$3:I$500,4,FALSE),"")</f>
        <v/>
      </c>
      <c r="X182" s="88" t="str">
        <f>IFERROR(VLOOKUP(CONCATENATE(V182,"."),'C Identification'!A$3:I$500,5,FALSE),"")</f>
        <v/>
      </c>
      <c r="Y182" s="114" t="str">
        <v/>
      </c>
    </row>
    <row r="183" spans="1:25" ht="75.75" customHeight="1" x14ac:dyDescent="0.25">
      <c r="A183" s="114" t="str">
        <v/>
      </c>
      <c r="B183" s="88" t="str">
        <v/>
      </c>
      <c r="C183" s="88" t="str">
        <f>IFERROR(VLOOKUP(CONCATENATE(B183,"."),'TS Identification'!A$3:H$500,2,FALSE),"")</f>
        <v/>
      </c>
      <c r="D183" s="114" t="str">
        <v/>
      </c>
      <c r="E183" s="114" t="str">
        <v/>
      </c>
      <c r="F183" s="114" t="str">
        <v/>
      </c>
      <c r="G183" s="114" t="str">
        <v/>
      </c>
      <c r="H183" s="88" t="str">
        <v/>
      </c>
      <c r="I183" s="88" t="str">
        <f>IFERROR(VLOOKUP(CONCATENATE(H183,"."),'TE Identification'!A$3:H$500,4,FALSE),"")</f>
        <v/>
      </c>
      <c r="J183" s="88" t="str">
        <v/>
      </c>
      <c r="K183" s="88" t="str">
        <v/>
      </c>
      <c r="L183" s="88" t="str">
        <f>IFERROR(VLOOKUP(CONCATENATE(K183,"."),'V Identification'!A$3:G$500,4,FALSE),"")</f>
        <v/>
      </c>
      <c r="M183" s="88" t="str">
        <f>IFERROR(VLOOKUP(CONCATENATE(K183,"."),'V Identification'!A$3:G$500,6,FALSE),"")</f>
        <v/>
      </c>
      <c r="N183" s="114" t="str">
        <v/>
      </c>
      <c r="O183" s="114" t="str">
        <v/>
      </c>
      <c r="P183" s="114" t="str">
        <v/>
      </c>
      <c r="Q183" s="88" t="str">
        <v/>
      </c>
      <c r="R183" s="88" t="str">
        <f>IFERROR(VLOOKUP(CONCATENATE(Q183,"."),'I Identification'!A$3:H$500,4,FALSE),"")</f>
        <v/>
      </c>
      <c r="S183" s="88" t="str">
        <f>IFERROR(VLOOKUP(CONCATENATE(Q183,"."),'I Identification'!A$3:H$500,5,FALSE),"")</f>
        <v/>
      </c>
      <c r="T183" s="114" t="str">
        <v/>
      </c>
      <c r="U183" s="114" t="str">
        <v/>
      </c>
      <c r="V183" s="88" t="str">
        <v/>
      </c>
      <c r="W183" s="88" t="str">
        <f>IFERROR(VLOOKUP(CONCATENATE(V183,"."),'C Identification'!A$3:I$500,4,FALSE),"")</f>
        <v/>
      </c>
      <c r="X183" s="88" t="str">
        <f>IFERROR(VLOOKUP(CONCATENATE(V183,"."),'C Identification'!A$3:I$500,5,FALSE),"")</f>
        <v/>
      </c>
      <c r="Y183" s="114" t="str">
        <v/>
      </c>
    </row>
    <row r="184" spans="1:25" ht="75.75" customHeight="1" x14ac:dyDescent="0.25">
      <c r="A184" s="114" t="str">
        <v/>
      </c>
      <c r="B184" s="88" t="str">
        <v/>
      </c>
      <c r="C184" s="88" t="str">
        <f>IFERROR(VLOOKUP(CONCATENATE(B184,"."),'TS Identification'!A$3:H$500,2,FALSE),"")</f>
        <v/>
      </c>
      <c r="D184" s="114" t="str">
        <v/>
      </c>
      <c r="E184" s="114" t="str">
        <v/>
      </c>
      <c r="F184" s="114" t="str">
        <v/>
      </c>
      <c r="G184" s="114" t="str">
        <v/>
      </c>
      <c r="H184" s="88" t="str">
        <v/>
      </c>
      <c r="I184" s="88" t="str">
        <f>IFERROR(VLOOKUP(CONCATENATE(H184,"."),'TE Identification'!A$3:H$500,4,FALSE),"")</f>
        <v/>
      </c>
      <c r="J184" s="88" t="str">
        <v/>
      </c>
      <c r="K184" s="88" t="str">
        <v/>
      </c>
      <c r="L184" s="88" t="str">
        <f>IFERROR(VLOOKUP(CONCATENATE(K184,"."),'V Identification'!A$3:G$500,4,FALSE),"")</f>
        <v/>
      </c>
      <c r="M184" s="88" t="str">
        <f>IFERROR(VLOOKUP(CONCATENATE(K184,"."),'V Identification'!A$3:G$500,6,FALSE),"")</f>
        <v/>
      </c>
      <c r="N184" s="114" t="str">
        <v/>
      </c>
      <c r="O184" s="114" t="str">
        <v/>
      </c>
      <c r="P184" s="114" t="str">
        <v/>
      </c>
      <c r="Q184" s="88" t="str">
        <v/>
      </c>
      <c r="R184" s="88" t="str">
        <f>IFERROR(VLOOKUP(CONCATENATE(Q184,"."),'I Identification'!A$3:H$500,4,FALSE),"")</f>
        <v/>
      </c>
      <c r="S184" s="88" t="str">
        <f>IFERROR(VLOOKUP(CONCATENATE(Q184,"."),'I Identification'!A$3:H$500,5,FALSE),"")</f>
        <v/>
      </c>
      <c r="T184" s="114" t="str">
        <v/>
      </c>
      <c r="U184" s="114" t="str">
        <v/>
      </c>
      <c r="V184" s="88" t="str">
        <v/>
      </c>
      <c r="W184" s="88" t="str">
        <f>IFERROR(VLOOKUP(CONCATENATE(V184,"."),'C Identification'!A$3:I$500,4,FALSE),"")</f>
        <v/>
      </c>
      <c r="X184" s="88" t="str">
        <f>IFERROR(VLOOKUP(CONCATENATE(V184,"."),'C Identification'!A$3:I$500,5,FALSE),"")</f>
        <v/>
      </c>
      <c r="Y184" s="114" t="str">
        <v/>
      </c>
    </row>
    <row r="185" spans="1:25" ht="75.75" customHeight="1" x14ac:dyDescent="0.25">
      <c r="A185" s="114" t="str">
        <v/>
      </c>
      <c r="B185" s="88" t="str">
        <v/>
      </c>
      <c r="C185" s="88" t="str">
        <f>IFERROR(VLOOKUP(CONCATENATE(B185,"."),'TS Identification'!A$3:H$500,2,FALSE),"")</f>
        <v/>
      </c>
      <c r="D185" s="114" t="str">
        <v/>
      </c>
      <c r="E185" s="114" t="str">
        <v/>
      </c>
      <c r="F185" s="114" t="str">
        <v/>
      </c>
      <c r="G185" s="114" t="str">
        <v/>
      </c>
      <c r="H185" s="88" t="str">
        <v/>
      </c>
      <c r="I185" s="88" t="str">
        <f>IFERROR(VLOOKUP(CONCATENATE(H185,"."),'TE Identification'!A$3:H$500,4,FALSE),"")</f>
        <v/>
      </c>
      <c r="J185" s="88" t="str">
        <v/>
      </c>
      <c r="K185" s="88" t="str">
        <v/>
      </c>
      <c r="L185" s="88" t="str">
        <f>IFERROR(VLOOKUP(CONCATENATE(K185,"."),'V Identification'!A$3:G$500,4,FALSE),"")</f>
        <v/>
      </c>
      <c r="M185" s="88" t="str">
        <f>IFERROR(VLOOKUP(CONCATENATE(K185,"."),'V Identification'!A$3:G$500,6,FALSE),"")</f>
        <v/>
      </c>
      <c r="N185" s="114" t="str">
        <v/>
      </c>
      <c r="O185" s="114" t="str">
        <v/>
      </c>
      <c r="P185" s="114" t="str">
        <v/>
      </c>
      <c r="Q185" s="88" t="str">
        <v/>
      </c>
      <c r="R185" s="88" t="str">
        <f>IFERROR(VLOOKUP(CONCATENATE(Q185,"."),'I Identification'!A$3:H$500,4,FALSE),"")</f>
        <v/>
      </c>
      <c r="S185" s="88" t="str">
        <f>IFERROR(VLOOKUP(CONCATENATE(Q185,"."),'I Identification'!A$3:H$500,5,FALSE),"")</f>
        <v/>
      </c>
      <c r="T185" s="114" t="str">
        <v/>
      </c>
      <c r="U185" s="114" t="str">
        <v/>
      </c>
      <c r="V185" s="88" t="str">
        <v/>
      </c>
      <c r="W185" s="88" t="str">
        <f>IFERROR(VLOOKUP(CONCATENATE(V185,"."),'C Identification'!A$3:I$500,4,FALSE),"")</f>
        <v/>
      </c>
      <c r="X185" s="88" t="str">
        <f>IFERROR(VLOOKUP(CONCATENATE(V185,"."),'C Identification'!A$3:I$500,5,FALSE),"")</f>
        <v/>
      </c>
      <c r="Y185" s="114" t="str">
        <v/>
      </c>
    </row>
    <row r="186" spans="1:25" ht="75.75" customHeight="1" x14ac:dyDescent="0.25">
      <c r="A186" s="114" t="str">
        <v/>
      </c>
      <c r="B186" s="88" t="str">
        <v/>
      </c>
      <c r="C186" s="88" t="str">
        <f>IFERROR(VLOOKUP(CONCATENATE(B186,"."),'TS Identification'!A$3:H$500,2,FALSE),"")</f>
        <v/>
      </c>
      <c r="D186" s="114" t="str">
        <v/>
      </c>
      <c r="E186" s="114" t="str">
        <v/>
      </c>
      <c r="F186" s="114" t="str">
        <v/>
      </c>
      <c r="G186" s="114" t="str">
        <v/>
      </c>
      <c r="H186" s="88" t="str">
        <v/>
      </c>
      <c r="I186" s="88" t="str">
        <f>IFERROR(VLOOKUP(CONCATENATE(H186,"."),'TE Identification'!A$3:H$500,4,FALSE),"")</f>
        <v/>
      </c>
      <c r="J186" s="88" t="str">
        <v/>
      </c>
      <c r="K186" s="88" t="str">
        <v/>
      </c>
      <c r="L186" s="88" t="str">
        <f>IFERROR(VLOOKUP(CONCATENATE(K186,"."),'V Identification'!A$3:G$500,4,FALSE),"")</f>
        <v/>
      </c>
      <c r="M186" s="88" t="str">
        <f>IFERROR(VLOOKUP(CONCATENATE(K186,"."),'V Identification'!A$3:G$500,6,FALSE),"")</f>
        <v/>
      </c>
      <c r="N186" s="114" t="str">
        <v/>
      </c>
      <c r="O186" s="114" t="str">
        <v/>
      </c>
      <c r="P186" s="114" t="str">
        <v/>
      </c>
      <c r="Q186" s="88" t="str">
        <v/>
      </c>
      <c r="R186" s="88" t="str">
        <f>IFERROR(VLOOKUP(CONCATENATE(Q186,"."),'I Identification'!A$3:H$500,4,FALSE),"")</f>
        <v/>
      </c>
      <c r="S186" s="88" t="str">
        <f>IFERROR(VLOOKUP(CONCATENATE(Q186,"."),'I Identification'!A$3:H$500,5,FALSE),"")</f>
        <v/>
      </c>
      <c r="T186" s="114" t="str">
        <v/>
      </c>
      <c r="U186" s="114" t="str">
        <v/>
      </c>
      <c r="V186" s="88" t="str">
        <v/>
      </c>
      <c r="W186" s="88" t="str">
        <f>IFERROR(VLOOKUP(CONCATENATE(V186,"."),'C Identification'!A$3:I$500,4,FALSE),"")</f>
        <v/>
      </c>
      <c r="X186" s="88" t="str">
        <f>IFERROR(VLOOKUP(CONCATENATE(V186,"."),'C Identification'!A$3:I$500,5,FALSE),"")</f>
        <v/>
      </c>
      <c r="Y186" s="114" t="str">
        <v/>
      </c>
    </row>
    <row r="187" spans="1:25" ht="75.75" customHeight="1" x14ac:dyDescent="0.25">
      <c r="A187" s="114" t="str">
        <v/>
      </c>
      <c r="B187" s="88" t="str">
        <v/>
      </c>
      <c r="C187" s="88" t="str">
        <f>IFERROR(VLOOKUP(CONCATENATE(B187,"."),'TS Identification'!A$3:H$500,2,FALSE),"")</f>
        <v/>
      </c>
      <c r="D187" s="114" t="str">
        <v/>
      </c>
      <c r="E187" s="114" t="str">
        <v/>
      </c>
      <c r="F187" s="114" t="str">
        <v/>
      </c>
      <c r="G187" s="114" t="str">
        <v/>
      </c>
      <c r="H187" s="88" t="str">
        <v/>
      </c>
      <c r="I187" s="88" t="str">
        <f>IFERROR(VLOOKUP(CONCATENATE(H187,"."),'TE Identification'!A$3:H$500,4,FALSE),"")</f>
        <v/>
      </c>
      <c r="J187" s="88" t="str">
        <v/>
      </c>
      <c r="K187" s="88" t="str">
        <v/>
      </c>
      <c r="L187" s="88" t="str">
        <f>IFERROR(VLOOKUP(CONCATENATE(K187,"."),'V Identification'!A$3:G$500,4,FALSE),"")</f>
        <v/>
      </c>
      <c r="M187" s="88" t="str">
        <f>IFERROR(VLOOKUP(CONCATENATE(K187,"."),'V Identification'!A$3:G$500,6,FALSE),"")</f>
        <v/>
      </c>
      <c r="N187" s="114" t="str">
        <v/>
      </c>
      <c r="O187" s="114" t="str">
        <v/>
      </c>
      <c r="P187" s="114" t="str">
        <v/>
      </c>
      <c r="Q187" s="88" t="str">
        <v/>
      </c>
      <c r="R187" s="88" t="str">
        <f>IFERROR(VLOOKUP(CONCATENATE(Q187,"."),'I Identification'!A$3:H$500,4,FALSE),"")</f>
        <v/>
      </c>
      <c r="S187" s="88" t="str">
        <f>IFERROR(VLOOKUP(CONCATENATE(Q187,"."),'I Identification'!A$3:H$500,5,FALSE),"")</f>
        <v/>
      </c>
      <c r="T187" s="114" t="str">
        <v/>
      </c>
      <c r="U187" s="114" t="str">
        <v/>
      </c>
      <c r="V187" s="88" t="str">
        <v/>
      </c>
      <c r="W187" s="88" t="str">
        <f>IFERROR(VLOOKUP(CONCATENATE(V187,"."),'C Identification'!A$3:I$500,4,FALSE),"")</f>
        <v/>
      </c>
      <c r="X187" s="88" t="str">
        <f>IFERROR(VLOOKUP(CONCATENATE(V187,"."),'C Identification'!A$3:I$500,5,FALSE),"")</f>
        <v/>
      </c>
      <c r="Y187" s="114" t="str">
        <v/>
      </c>
    </row>
    <row r="188" spans="1:25" ht="75.75" customHeight="1" x14ac:dyDescent="0.25">
      <c r="A188" s="114" t="str">
        <v/>
      </c>
      <c r="B188" s="88" t="str">
        <v/>
      </c>
      <c r="C188" s="88" t="str">
        <f>IFERROR(VLOOKUP(CONCATENATE(B188,"."),'TS Identification'!A$3:H$500,2,FALSE),"")</f>
        <v/>
      </c>
      <c r="D188" s="114" t="str">
        <v/>
      </c>
      <c r="E188" s="114" t="str">
        <v/>
      </c>
      <c r="F188" s="114" t="str">
        <v/>
      </c>
      <c r="G188" s="114" t="str">
        <v/>
      </c>
      <c r="H188" s="88" t="str">
        <v/>
      </c>
      <c r="I188" s="88" t="str">
        <f>IFERROR(VLOOKUP(CONCATENATE(H188,"."),'TE Identification'!A$3:H$500,4,FALSE),"")</f>
        <v/>
      </c>
      <c r="J188" s="88" t="str">
        <v/>
      </c>
      <c r="K188" s="88" t="str">
        <v/>
      </c>
      <c r="L188" s="88" t="str">
        <f>IFERROR(VLOOKUP(CONCATENATE(K188,"."),'V Identification'!A$3:G$500,4,FALSE),"")</f>
        <v/>
      </c>
      <c r="M188" s="88" t="str">
        <f>IFERROR(VLOOKUP(CONCATENATE(K188,"."),'V Identification'!A$3:G$500,6,FALSE),"")</f>
        <v/>
      </c>
      <c r="N188" s="114" t="str">
        <v/>
      </c>
      <c r="O188" s="114" t="str">
        <v/>
      </c>
      <c r="P188" s="114" t="str">
        <v/>
      </c>
      <c r="Q188" s="88" t="str">
        <v/>
      </c>
      <c r="R188" s="88" t="str">
        <f>IFERROR(VLOOKUP(CONCATENATE(Q188,"."),'I Identification'!A$3:H$500,4,FALSE),"")</f>
        <v/>
      </c>
      <c r="S188" s="88" t="str">
        <f>IFERROR(VLOOKUP(CONCATENATE(Q188,"."),'I Identification'!A$3:H$500,5,FALSE),"")</f>
        <v/>
      </c>
      <c r="T188" s="114" t="str">
        <v/>
      </c>
      <c r="U188" s="114" t="str">
        <v/>
      </c>
      <c r="V188" s="88" t="str">
        <v/>
      </c>
      <c r="W188" s="88" t="str">
        <f>IFERROR(VLOOKUP(CONCATENATE(V188,"."),'C Identification'!A$3:I$500,4,FALSE),"")</f>
        <v/>
      </c>
      <c r="X188" s="88" t="str">
        <f>IFERROR(VLOOKUP(CONCATENATE(V188,"."),'C Identification'!A$3:I$500,5,FALSE),"")</f>
        <v/>
      </c>
      <c r="Y188" s="114" t="str">
        <v/>
      </c>
    </row>
    <row r="189" spans="1:25" ht="75.75" customHeight="1" x14ac:dyDescent="0.25">
      <c r="A189" s="114" t="str">
        <v/>
      </c>
      <c r="B189" s="88" t="str">
        <v/>
      </c>
      <c r="C189" s="88" t="str">
        <f>IFERROR(VLOOKUP(CONCATENATE(B189,"."),'TS Identification'!A$3:H$500,2,FALSE),"")</f>
        <v/>
      </c>
      <c r="D189" s="114" t="str">
        <v/>
      </c>
      <c r="E189" s="114" t="str">
        <v/>
      </c>
      <c r="F189" s="114" t="str">
        <v/>
      </c>
      <c r="G189" s="114" t="str">
        <v/>
      </c>
      <c r="H189" s="88" t="str">
        <v/>
      </c>
      <c r="I189" s="88" t="str">
        <f>IFERROR(VLOOKUP(CONCATENATE(H189,"."),'TE Identification'!A$3:H$500,4,FALSE),"")</f>
        <v/>
      </c>
      <c r="J189" s="88" t="str">
        <v/>
      </c>
      <c r="K189" s="88" t="str">
        <v/>
      </c>
      <c r="L189" s="88" t="str">
        <f>IFERROR(VLOOKUP(CONCATENATE(K189,"."),'V Identification'!A$3:G$500,4,FALSE),"")</f>
        <v/>
      </c>
      <c r="M189" s="88" t="str">
        <f>IFERROR(VLOOKUP(CONCATENATE(K189,"."),'V Identification'!A$3:G$500,6,FALSE),"")</f>
        <v/>
      </c>
      <c r="N189" s="114" t="str">
        <v/>
      </c>
      <c r="O189" s="114" t="str">
        <v/>
      </c>
      <c r="P189" s="114" t="str">
        <v/>
      </c>
      <c r="Q189" s="88" t="str">
        <v/>
      </c>
      <c r="R189" s="88" t="str">
        <f>IFERROR(VLOOKUP(CONCATENATE(Q189,"."),'I Identification'!A$3:H$500,4,FALSE),"")</f>
        <v/>
      </c>
      <c r="S189" s="88" t="str">
        <f>IFERROR(VLOOKUP(CONCATENATE(Q189,"."),'I Identification'!A$3:H$500,5,FALSE),"")</f>
        <v/>
      </c>
      <c r="T189" s="114" t="str">
        <v/>
      </c>
      <c r="U189" s="114" t="str">
        <v/>
      </c>
      <c r="V189" s="88" t="str">
        <v/>
      </c>
      <c r="W189" s="88" t="str">
        <f>IFERROR(VLOOKUP(CONCATENATE(V189,"."),'C Identification'!A$3:I$500,4,FALSE),"")</f>
        <v/>
      </c>
      <c r="X189" s="88" t="str">
        <f>IFERROR(VLOOKUP(CONCATENATE(V189,"."),'C Identification'!A$3:I$500,5,FALSE),"")</f>
        <v/>
      </c>
      <c r="Y189" s="114" t="str">
        <v/>
      </c>
    </row>
    <row r="190" spans="1:25" ht="75.75" customHeight="1" x14ac:dyDescent="0.25">
      <c r="A190" s="114" t="str">
        <v/>
      </c>
      <c r="B190" s="88" t="str">
        <v/>
      </c>
      <c r="C190" s="88" t="str">
        <f>IFERROR(VLOOKUP(CONCATENATE(B190,"."),'TS Identification'!A$3:H$500,2,FALSE),"")</f>
        <v/>
      </c>
      <c r="D190" s="114" t="str">
        <v/>
      </c>
      <c r="E190" s="114" t="str">
        <v/>
      </c>
      <c r="F190" s="114" t="str">
        <v/>
      </c>
      <c r="G190" s="114" t="str">
        <v/>
      </c>
      <c r="H190" s="88" t="str">
        <v/>
      </c>
      <c r="I190" s="88" t="str">
        <f>IFERROR(VLOOKUP(CONCATENATE(H190,"."),'TE Identification'!A$3:H$500,4,FALSE),"")</f>
        <v/>
      </c>
      <c r="J190" s="88" t="str">
        <v/>
      </c>
      <c r="K190" s="88" t="str">
        <v/>
      </c>
      <c r="L190" s="88" t="str">
        <f>IFERROR(VLOOKUP(CONCATENATE(K190,"."),'V Identification'!A$3:G$500,4,FALSE),"")</f>
        <v/>
      </c>
      <c r="M190" s="88" t="str">
        <f>IFERROR(VLOOKUP(CONCATENATE(K190,"."),'V Identification'!A$3:G$500,6,FALSE),"")</f>
        <v/>
      </c>
      <c r="N190" s="114" t="str">
        <v/>
      </c>
      <c r="O190" s="114" t="str">
        <v/>
      </c>
      <c r="P190" s="114" t="str">
        <v/>
      </c>
      <c r="Q190" s="88" t="str">
        <v/>
      </c>
      <c r="R190" s="88" t="str">
        <f>IFERROR(VLOOKUP(CONCATENATE(Q190,"."),'I Identification'!A$3:H$500,4,FALSE),"")</f>
        <v/>
      </c>
      <c r="S190" s="88" t="str">
        <f>IFERROR(VLOOKUP(CONCATENATE(Q190,"."),'I Identification'!A$3:H$500,5,FALSE),"")</f>
        <v/>
      </c>
      <c r="T190" s="114" t="str">
        <v/>
      </c>
      <c r="U190" s="114" t="str">
        <v/>
      </c>
      <c r="V190" s="88" t="str">
        <v/>
      </c>
      <c r="W190" s="88" t="str">
        <f>IFERROR(VLOOKUP(CONCATENATE(V190,"."),'C Identification'!A$3:I$500,4,FALSE),"")</f>
        <v/>
      </c>
      <c r="X190" s="88" t="str">
        <f>IFERROR(VLOOKUP(CONCATENATE(V190,"."),'C Identification'!A$3:I$500,5,FALSE),"")</f>
        <v/>
      </c>
      <c r="Y190" s="114" t="str">
        <v/>
      </c>
    </row>
    <row r="191" spans="1:25" ht="75.75" customHeight="1" x14ac:dyDescent="0.25">
      <c r="A191" s="114" t="str">
        <v/>
      </c>
      <c r="B191" s="88" t="str">
        <v/>
      </c>
      <c r="C191" s="88" t="str">
        <f>IFERROR(VLOOKUP(CONCATENATE(B191,"."),'TS Identification'!A$3:H$500,2,FALSE),"")</f>
        <v/>
      </c>
      <c r="D191" s="114" t="str">
        <v/>
      </c>
      <c r="E191" s="114" t="str">
        <v/>
      </c>
      <c r="F191" s="114" t="str">
        <v/>
      </c>
      <c r="G191" s="114" t="str">
        <v/>
      </c>
      <c r="H191" s="88" t="str">
        <v/>
      </c>
      <c r="I191" s="88" t="str">
        <f>IFERROR(VLOOKUP(CONCATENATE(H191,"."),'TE Identification'!A$3:H$500,4,FALSE),"")</f>
        <v/>
      </c>
      <c r="J191" s="88" t="str">
        <v/>
      </c>
      <c r="K191" s="88" t="str">
        <v/>
      </c>
      <c r="L191" s="88" t="str">
        <f>IFERROR(VLOOKUP(CONCATENATE(K191,"."),'V Identification'!A$3:G$500,4,FALSE),"")</f>
        <v/>
      </c>
      <c r="M191" s="88" t="str">
        <f>IFERROR(VLOOKUP(CONCATENATE(K191,"."),'V Identification'!A$3:G$500,6,FALSE),"")</f>
        <v/>
      </c>
      <c r="N191" s="114" t="str">
        <v/>
      </c>
      <c r="O191" s="114" t="str">
        <v/>
      </c>
      <c r="P191" s="114" t="str">
        <v/>
      </c>
      <c r="Q191" s="88" t="str">
        <v/>
      </c>
      <c r="R191" s="88" t="str">
        <f>IFERROR(VLOOKUP(CONCATENATE(Q191,"."),'I Identification'!A$3:H$500,4,FALSE),"")</f>
        <v/>
      </c>
      <c r="S191" s="88" t="str">
        <f>IFERROR(VLOOKUP(CONCATENATE(Q191,"."),'I Identification'!A$3:H$500,5,FALSE),"")</f>
        <v/>
      </c>
      <c r="T191" s="114" t="str">
        <v/>
      </c>
      <c r="U191" s="114" t="str">
        <v/>
      </c>
      <c r="V191" s="88" t="str">
        <v/>
      </c>
      <c r="W191" s="88" t="str">
        <f>IFERROR(VLOOKUP(CONCATENATE(V191,"."),'C Identification'!A$3:I$500,4,FALSE),"")</f>
        <v/>
      </c>
      <c r="X191" s="88" t="str">
        <f>IFERROR(VLOOKUP(CONCATENATE(V191,"."),'C Identification'!A$3:I$500,5,FALSE),"")</f>
        <v/>
      </c>
      <c r="Y191" s="114" t="str">
        <v/>
      </c>
    </row>
    <row r="192" spans="1:25" ht="75.75" customHeight="1" x14ac:dyDescent="0.25">
      <c r="A192" s="114" t="str">
        <v/>
      </c>
      <c r="B192" s="88" t="str">
        <v/>
      </c>
      <c r="C192" s="88" t="str">
        <f>IFERROR(VLOOKUP(CONCATENATE(B192,"."),'TS Identification'!A$3:H$500,2,FALSE),"")</f>
        <v/>
      </c>
      <c r="D192" s="114" t="str">
        <v/>
      </c>
      <c r="E192" s="114" t="str">
        <v/>
      </c>
      <c r="F192" s="114" t="str">
        <v/>
      </c>
      <c r="G192" s="114" t="str">
        <v/>
      </c>
      <c r="H192" s="88" t="str">
        <v/>
      </c>
      <c r="I192" s="88" t="str">
        <f>IFERROR(VLOOKUP(CONCATENATE(H192,"."),'TE Identification'!A$3:H$500,4,FALSE),"")</f>
        <v/>
      </c>
      <c r="J192" s="88" t="str">
        <v/>
      </c>
      <c r="K192" s="88" t="str">
        <v/>
      </c>
      <c r="L192" s="88" t="str">
        <f>IFERROR(VLOOKUP(CONCATENATE(K192,"."),'V Identification'!A$3:G$500,4,FALSE),"")</f>
        <v/>
      </c>
      <c r="M192" s="88" t="str">
        <f>IFERROR(VLOOKUP(CONCATENATE(K192,"."),'V Identification'!A$3:G$500,6,FALSE),"")</f>
        <v/>
      </c>
      <c r="N192" s="114" t="str">
        <v/>
      </c>
      <c r="O192" s="114" t="str">
        <v/>
      </c>
      <c r="P192" s="114" t="str">
        <v/>
      </c>
      <c r="Q192" s="88" t="str">
        <v/>
      </c>
      <c r="R192" s="88" t="str">
        <f>IFERROR(VLOOKUP(CONCATENATE(Q192,"."),'I Identification'!A$3:H$500,4,FALSE),"")</f>
        <v/>
      </c>
      <c r="S192" s="88" t="str">
        <f>IFERROR(VLOOKUP(CONCATENATE(Q192,"."),'I Identification'!A$3:H$500,5,FALSE),"")</f>
        <v/>
      </c>
      <c r="T192" s="114" t="str">
        <v/>
      </c>
      <c r="U192" s="114" t="str">
        <v/>
      </c>
      <c r="V192" s="88" t="str">
        <v/>
      </c>
      <c r="W192" s="88" t="str">
        <f>IFERROR(VLOOKUP(CONCATENATE(V192,"."),'C Identification'!A$3:I$500,4,FALSE),"")</f>
        <v/>
      </c>
      <c r="X192" s="88" t="str">
        <f>IFERROR(VLOOKUP(CONCATENATE(V192,"."),'C Identification'!A$3:I$500,5,FALSE),"")</f>
        <v/>
      </c>
      <c r="Y192" s="114" t="str">
        <v/>
      </c>
    </row>
    <row r="193" spans="1:25" ht="75.75" customHeight="1" x14ac:dyDescent="0.25">
      <c r="A193" s="114" t="str">
        <v/>
      </c>
      <c r="B193" s="88" t="str">
        <v/>
      </c>
      <c r="C193" s="88" t="str">
        <f>IFERROR(VLOOKUP(CONCATENATE(B193,"."),'TS Identification'!A$3:H$500,2,FALSE),"")</f>
        <v/>
      </c>
      <c r="D193" s="114" t="str">
        <v/>
      </c>
      <c r="E193" s="114" t="str">
        <v/>
      </c>
      <c r="F193" s="114" t="str">
        <v/>
      </c>
      <c r="G193" s="114" t="str">
        <v/>
      </c>
      <c r="H193" s="88" t="str">
        <v/>
      </c>
      <c r="I193" s="88" t="str">
        <f>IFERROR(VLOOKUP(CONCATENATE(H193,"."),'TE Identification'!A$3:H$500,4,FALSE),"")</f>
        <v/>
      </c>
      <c r="J193" s="88" t="str">
        <v/>
      </c>
      <c r="K193" s="88" t="str">
        <v/>
      </c>
      <c r="L193" s="88" t="str">
        <f>IFERROR(VLOOKUP(CONCATENATE(K193,"."),'V Identification'!A$3:G$500,4,FALSE),"")</f>
        <v/>
      </c>
      <c r="M193" s="88" t="str">
        <f>IFERROR(VLOOKUP(CONCATENATE(K193,"."),'V Identification'!A$3:G$500,6,FALSE),"")</f>
        <v/>
      </c>
      <c r="N193" s="114" t="str">
        <v/>
      </c>
      <c r="O193" s="114" t="str">
        <v/>
      </c>
      <c r="P193" s="114" t="str">
        <v/>
      </c>
      <c r="Q193" s="88" t="str">
        <v/>
      </c>
      <c r="R193" s="88" t="str">
        <f>IFERROR(VLOOKUP(CONCATENATE(Q193,"."),'I Identification'!A$3:H$500,4,FALSE),"")</f>
        <v/>
      </c>
      <c r="S193" s="88" t="str">
        <f>IFERROR(VLOOKUP(CONCATENATE(Q193,"."),'I Identification'!A$3:H$500,5,FALSE),"")</f>
        <v/>
      </c>
      <c r="T193" s="114" t="str">
        <v/>
      </c>
      <c r="U193" s="114" t="str">
        <v/>
      </c>
      <c r="V193" s="88" t="str">
        <v/>
      </c>
      <c r="W193" s="88" t="str">
        <f>IFERROR(VLOOKUP(CONCATENATE(V193,"."),'C Identification'!A$3:I$500,4,FALSE),"")</f>
        <v/>
      </c>
      <c r="X193" s="88" t="str">
        <f>IFERROR(VLOOKUP(CONCATENATE(V193,"."),'C Identification'!A$3:I$500,5,FALSE),"")</f>
        <v/>
      </c>
      <c r="Y193" s="114" t="str">
        <v/>
      </c>
    </row>
    <row r="194" spans="1:25" ht="75.75" customHeight="1" x14ac:dyDescent="0.25">
      <c r="A194" s="114" t="str">
        <v/>
      </c>
      <c r="B194" s="88" t="str">
        <v/>
      </c>
      <c r="C194" s="88" t="str">
        <f>IFERROR(VLOOKUP(CONCATENATE(B194,"."),'TS Identification'!A$3:H$500,2,FALSE),"")</f>
        <v/>
      </c>
      <c r="D194" s="114" t="str">
        <v/>
      </c>
      <c r="E194" s="114" t="str">
        <v/>
      </c>
      <c r="F194" s="114" t="str">
        <v/>
      </c>
      <c r="G194" s="114" t="str">
        <v/>
      </c>
      <c r="H194" s="88" t="str">
        <v/>
      </c>
      <c r="I194" s="88" t="str">
        <f>IFERROR(VLOOKUP(CONCATENATE(H194,"."),'TE Identification'!A$3:H$500,4,FALSE),"")</f>
        <v/>
      </c>
      <c r="J194" s="88" t="str">
        <v/>
      </c>
      <c r="K194" s="88" t="str">
        <v/>
      </c>
      <c r="L194" s="88" t="str">
        <f>IFERROR(VLOOKUP(CONCATENATE(K194,"."),'V Identification'!A$3:G$500,4,FALSE),"")</f>
        <v/>
      </c>
      <c r="M194" s="88" t="str">
        <f>IFERROR(VLOOKUP(CONCATENATE(K194,"."),'V Identification'!A$3:G$500,6,FALSE),"")</f>
        <v/>
      </c>
      <c r="N194" s="114" t="str">
        <v/>
      </c>
      <c r="O194" s="114" t="str">
        <v/>
      </c>
      <c r="P194" s="114" t="str">
        <v/>
      </c>
      <c r="Q194" s="88" t="str">
        <v/>
      </c>
      <c r="R194" s="88" t="str">
        <f>IFERROR(VLOOKUP(CONCATENATE(Q194,"."),'I Identification'!A$3:H$500,4,FALSE),"")</f>
        <v/>
      </c>
      <c r="S194" s="88" t="str">
        <f>IFERROR(VLOOKUP(CONCATENATE(Q194,"."),'I Identification'!A$3:H$500,5,FALSE),"")</f>
        <v/>
      </c>
      <c r="T194" s="114" t="str">
        <v/>
      </c>
      <c r="U194" s="114" t="str">
        <v/>
      </c>
      <c r="V194" s="88" t="str">
        <v/>
      </c>
      <c r="W194" s="88" t="str">
        <f>IFERROR(VLOOKUP(CONCATENATE(V194,"."),'C Identification'!A$3:I$500,4,FALSE),"")</f>
        <v/>
      </c>
      <c r="X194" s="88" t="str">
        <f>IFERROR(VLOOKUP(CONCATENATE(V194,"."),'C Identification'!A$3:I$500,5,FALSE),"")</f>
        <v/>
      </c>
      <c r="Y194" s="114" t="str">
        <v/>
      </c>
    </row>
    <row r="195" spans="1:25" ht="75.75" customHeight="1" x14ac:dyDescent="0.25">
      <c r="A195" s="114" t="str">
        <v/>
      </c>
      <c r="B195" s="88" t="str">
        <v/>
      </c>
      <c r="C195" s="88" t="str">
        <f>IFERROR(VLOOKUP(CONCATENATE(B195,"."),'TS Identification'!A$3:H$500,2,FALSE),"")</f>
        <v/>
      </c>
      <c r="D195" s="114" t="str">
        <v/>
      </c>
      <c r="E195" s="114" t="str">
        <v/>
      </c>
      <c r="F195" s="114" t="str">
        <v/>
      </c>
      <c r="G195" s="114" t="str">
        <v/>
      </c>
      <c r="H195" s="88" t="str">
        <v/>
      </c>
      <c r="I195" s="88" t="str">
        <f>IFERROR(VLOOKUP(CONCATENATE(H195,"."),'TE Identification'!A$3:H$500,4,FALSE),"")</f>
        <v/>
      </c>
      <c r="J195" s="88" t="str">
        <v/>
      </c>
      <c r="K195" s="88" t="str">
        <v/>
      </c>
      <c r="L195" s="88" t="str">
        <f>IFERROR(VLOOKUP(CONCATENATE(K195,"."),'V Identification'!A$3:G$500,4,FALSE),"")</f>
        <v/>
      </c>
      <c r="M195" s="88" t="str">
        <f>IFERROR(VLOOKUP(CONCATENATE(K195,"."),'V Identification'!A$3:G$500,6,FALSE),"")</f>
        <v/>
      </c>
      <c r="N195" s="114" t="str">
        <v/>
      </c>
      <c r="O195" s="114" t="str">
        <v/>
      </c>
      <c r="P195" s="114" t="str">
        <v/>
      </c>
      <c r="Q195" s="88" t="str">
        <v/>
      </c>
      <c r="R195" s="88" t="str">
        <f>IFERROR(VLOOKUP(CONCATENATE(Q195,"."),'I Identification'!A$3:H$500,4,FALSE),"")</f>
        <v/>
      </c>
      <c r="S195" s="88" t="str">
        <f>IFERROR(VLOOKUP(CONCATENATE(Q195,"."),'I Identification'!A$3:H$500,5,FALSE),"")</f>
        <v/>
      </c>
      <c r="T195" s="114" t="str">
        <v/>
      </c>
      <c r="U195" s="114" t="str">
        <v/>
      </c>
      <c r="V195" s="88" t="str">
        <v/>
      </c>
      <c r="W195" s="88" t="str">
        <f>IFERROR(VLOOKUP(CONCATENATE(V195,"."),'C Identification'!A$3:I$500,4,FALSE),"")</f>
        <v/>
      </c>
      <c r="X195" s="88" t="str">
        <f>IFERROR(VLOOKUP(CONCATENATE(V195,"."),'C Identification'!A$3:I$500,5,FALSE),"")</f>
        <v/>
      </c>
      <c r="Y195" s="114" t="str">
        <v/>
      </c>
    </row>
    <row r="196" spans="1:25" ht="75.75" customHeight="1" x14ac:dyDescent="0.25">
      <c r="A196" s="114" t="str">
        <v/>
      </c>
      <c r="B196" s="88" t="str">
        <v/>
      </c>
      <c r="C196" s="88" t="str">
        <f>IFERROR(VLOOKUP(CONCATENATE(B196,"."),'TS Identification'!A$3:H$500,2,FALSE),"")</f>
        <v/>
      </c>
      <c r="D196" s="114" t="str">
        <v/>
      </c>
      <c r="E196" s="114" t="str">
        <v/>
      </c>
      <c r="F196" s="114" t="str">
        <v/>
      </c>
      <c r="G196" s="114" t="str">
        <v/>
      </c>
      <c r="H196" s="88" t="str">
        <v/>
      </c>
      <c r="I196" s="88" t="str">
        <f>IFERROR(VLOOKUP(CONCATENATE(H196,"."),'TE Identification'!A$3:H$500,4,FALSE),"")</f>
        <v/>
      </c>
      <c r="J196" s="88" t="str">
        <v/>
      </c>
      <c r="K196" s="88" t="str">
        <v/>
      </c>
      <c r="L196" s="88" t="str">
        <f>IFERROR(VLOOKUP(CONCATENATE(K196,"."),'V Identification'!A$3:G$500,4,FALSE),"")</f>
        <v/>
      </c>
      <c r="M196" s="88" t="str">
        <f>IFERROR(VLOOKUP(CONCATENATE(K196,"."),'V Identification'!A$3:G$500,6,FALSE),"")</f>
        <v/>
      </c>
      <c r="N196" s="114" t="str">
        <v/>
      </c>
      <c r="O196" s="114" t="str">
        <v/>
      </c>
      <c r="P196" s="114" t="str">
        <v/>
      </c>
      <c r="Q196" s="88" t="str">
        <v/>
      </c>
      <c r="R196" s="88" t="str">
        <f>IFERROR(VLOOKUP(CONCATENATE(Q196,"."),'I Identification'!A$3:H$500,4,FALSE),"")</f>
        <v/>
      </c>
      <c r="S196" s="88" t="str">
        <f>IFERROR(VLOOKUP(CONCATENATE(Q196,"."),'I Identification'!A$3:H$500,5,FALSE),"")</f>
        <v/>
      </c>
      <c r="T196" s="114" t="str">
        <v/>
      </c>
      <c r="U196" s="114" t="str">
        <v/>
      </c>
      <c r="V196" s="88" t="str">
        <v/>
      </c>
      <c r="W196" s="88" t="str">
        <f>IFERROR(VLOOKUP(CONCATENATE(V196,"."),'C Identification'!A$3:I$500,4,FALSE),"")</f>
        <v/>
      </c>
      <c r="X196" s="88" t="str">
        <f>IFERROR(VLOOKUP(CONCATENATE(V196,"."),'C Identification'!A$3:I$500,5,FALSE),"")</f>
        <v/>
      </c>
      <c r="Y196" s="114" t="str">
        <v/>
      </c>
    </row>
    <row r="197" spans="1:25" ht="75.75" customHeight="1" x14ac:dyDescent="0.25">
      <c r="A197" s="114" t="str">
        <v/>
      </c>
      <c r="B197" s="88" t="str">
        <v/>
      </c>
      <c r="C197" s="88" t="str">
        <f>IFERROR(VLOOKUP(CONCATENATE(B197,"."),'TS Identification'!A$3:H$500,2,FALSE),"")</f>
        <v/>
      </c>
      <c r="D197" s="114" t="str">
        <v/>
      </c>
      <c r="E197" s="114" t="str">
        <v/>
      </c>
      <c r="F197" s="114" t="str">
        <v/>
      </c>
      <c r="G197" s="114" t="str">
        <v/>
      </c>
      <c r="H197" s="88" t="str">
        <v/>
      </c>
      <c r="I197" s="88" t="str">
        <f>IFERROR(VLOOKUP(CONCATENATE(H197,"."),'TE Identification'!A$3:H$500,4,FALSE),"")</f>
        <v/>
      </c>
      <c r="J197" s="88" t="str">
        <v/>
      </c>
      <c r="K197" s="88" t="str">
        <v/>
      </c>
      <c r="L197" s="88" t="str">
        <f>IFERROR(VLOOKUP(CONCATENATE(K197,"."),'V Identification'!A$3:G$500,4,FALSE),"")</f>
        <v/>
      </c>
      <c r="M197" s="88" t="str">
        <f>IFERROR(VLOOKUP(CONCATENATE(K197,"."),'V Identification'!A$3:G$500,6,FALSE),"")</f>
        <v/>
      </c>
      <c r="N197" s="114" t="str">
        <v/>
      </c>
      <c r="O197" s="114" t="str">
        <v/>
      </c>
      <c r="P197" s="114" t="str">
        <v/>
      </c>
      <c r="Q197" s="88" t="str">
        <v/>
      </c>
      <c r="R197" s="88" t="str">
        <f>IFERROR(VLOOKUP(CONCATENATE(Q197,"."),'I Identification'!A$3:H$500,4,FALSE),"")</f>
        <v/>
      </c>
      <c r="S197" s="88" t="str">
        <f>IFERROR(VLOOKUP(CONCATENATE(Q197,"."),'I Identification'!A$3:H$500,5,FALSE),"")</f>
        <v/>
      </c>
      <c r="T197" s="114" t="str">
        <v/>
      </c>
      <c r="U197" s="114" t="str">
        <v/>
      </c>
      <c r="V197" s="88" t="str">
        <v/>
      </c>
      <c r="W197" s="88" t="str">
        <f>IFERROR(VLOOKUP(CONCATENATE(V197,"."),'C Identification'!A$3:I$500,4,FALSE),"")</f>
        <v/>
      </c>
      <c r="X197" s="88" t="str">
        <f>IFERROR(VLOOKUP(CONCATENATE(V197,"."),'C Identification'!A$3:I$500,5,FALSE),"")</f>
        <v/>
      </c>
      <c r="Y197" s="114" t="str">
        <v/>
      </c>
    </row>
    <row r="198" spans="1:25" ht="75.75" customHeight="1" x14ac:dyDescent="0.25">
      <c r="A198" s="114" t="str">
        <v/>
      </c>
      <c r="B198" s="88" t="str">
        <v/>
      </c>
      <c r="C198" s="88" t="str">
        <f>IFERROR(VLOOKUP(CONCATENATE(B198,"."),'TS Identification'!A$3:H$500,2,FALSE),"")</f>
        <v/>
      </c>
      <c r="D198" s="114" t="str">
        <v/>
      </c>
      <c r="E198" s="114" t="str">
        <v/>
      </c>
      <c r="F198" s="114" t="str">
        <v/>
      </c>
      <c r="G198" s="114" t="str">
        <v/>
      </c>
      <c r="H198" s="88" t="str">
        <v/>
      </c>
      <c r="I198" s="88" t="str">
        <f>IFERROR(VLOOKUP(CONCATENATE(H198,"."),'TE Identification'!A$3:H$500,4,FALSE),"")</f>
        <v/>
      </c>
      <c r="J198" s="88" t="str">
        <v/>
      </c>
      <c r="K198" s="88" t="str">
        <v/>
      </c>
      <c r="L198" s="88" t="str">
        <f>IFERROR(VLOOKUP(CONCATENATE(K198,"."),'V Identification'!A$3:G$500,4,FALSE),"")</f>
        <v/>
      </c>
      <c r="M198" s="88" t="str">
        <f>IFERROR(VLOOKUP(CONCATENATE(K198,"."),'V Identification'!A$3:G$500,6,FALSE),"")</f>
        <v/>
      </c>
      <c r="N198" s="114" t="str">
        <v/>
      </c>
      <c r="O198" s="114" t="str">
        <v/>
      </c>
      <c r="P198" s="114" t="str">
        <v/>
      </c>
      <c r="Q198" s="88" t="str">
        <v/>
      </c>
      <c r="R198" s="88" t="str">
        <f>IFERROR(VLOOKUP(CONCATENATE(Q198,"."),'I Identification'!A$3:H$500,4,FALSE),"")</f>
        <v/>
      </c>
      <c r="S198" s="88" t="str">
        <f>IFERROR(VLOOKUP(CONCATENATE(Q198,"."),'I Identification'!A$3:H$500,5,FALSE),"")</f>
        <v/>
      </c>
      <c r="T198" s="114" t="str">
        <v/>
      </c>
      <c r="U198" s="114" t="str">
        <v/>
      </c>
      <c r="V198" s="88" t="str">
        <v/>
      </c>
      <c r="W198" s="88" t="str">
        <f>IFERROR(VLOOKUP(CONCATENATE(V198,"."),'C Identification'!A$3:I$500,4,FALSE),"")</f>
        <v/>
      </c>
      <c r="X198" s="88" t="str">
        <f>IFERROR(VLOOKUP(CONCATENATE(V198,"."),'C Identification'!A$3:I$500,5,FALSE),"")</f>
        <v/>
      </c>
      <c r="Y198" s="114" t="str">
        <v/>
      </c>
    </row>
    <row r="199" spans="1:25" ht="75.75" customHeight="1" x14ac:dyDescent="0.25">
      <c r="A199" s="114" t="str">
        <v/>
      </c>
      <c r="B199" s="88" t="str">
        <v/>
      </c>
      <c r="C199" s="88" t="str">
        <f>IFERROR(VLOOKUP(CONCATENATE(B199,"."),'TS Identification'!A$3:H$500,2,FALSE),"")</f>
        <v/>
      </c>
      <c r="D199" s="114" t="str">
        <v/>
      </c>
      <c r="E199" s="114" t="str">
        <v/>
      </c>
      <c r="F199" s="114" t="str">
        <v/>
      </c>
      <c r="G199" s="114" t="str">
        <v/>
      </c>
      <c r="H199" s="88" t="str">
        <v/>
      </c>
      <c r="I199" s="88" t="str">
        <f>IFERROR(VLOOKUP(CONCATENATE(H199,"."),'TE Identification'!A$3:H$500,4,FALSE),"")</f>
        <v/>
      </c>
      <c r="J199" s="88" t="str">
        <v/>
      </c>
      <c r="K199" s="88" t="str">
        <v/>
      </c>
      <c r="L199" s="88" t="str">
        <f>IFERROR(VLOOKUP(CONCATENATE(K199,"."),'V Identification'!A$3:G$500,4,FALSE),"")</f>
        <v/>
      </c>
      <c r="M199" s="88" t="str">
        <f>IFERROR(VLOOKUP(CONCATENATE(K199,"."),'V Identification'!A$3:G$500,6,FALSE),"")</f>
        <v/>
      </c>
      <c r="N199" s="114" t="str">
        <v/>
      </c>
      <c r="O199" s="114" t="str">
        <v/>
      </c>
      <c r="P199" s="114" t="str">
        <v/>
      </c>
      <c r="Q199" s="88" t="str">
        <v/>
      </c>
      <c r="R199" s="88" t="str">
        <f>IFERROR(VLOOKUP(CONCATENATE(Q199,"."),'I Identification'!A$3:H$500,4,FALSE),"")</f>
        <v/>
      </c>
      <c r="S199" s="88" t="str">
        <f>IFERROR(VLOOKUP(CONCATENATE(Q199,"."),'I Identification'!A$3:H$500,5,FALSE),"")</f>
        <v/>
      </c>
      <c r="T199" s="114" t="str">
        <v/>
      </c>
      <c r="U199" s="114" t="str">
        <v/>
      </c>
      <c r="V199" s="88" t="str">
        <v/>
      </c>
      <c r="W199" s="88" t="str">
        <f>IFERROR(VLOOKUP(CONCATENATE(V199,"."),'C Identification'!A$3:I$500,4,FALSE),"")</f>
        <v/>
      </c>
      <c r="X199" s="88" t="str">
        <f>IFERROR(VLOOKUP(CONCATENATE(V199,"."),'C Identification'!A$3:I$500,5,FALSE),"")</f>
        <v/>
      </c>
      <c r="Y199" s="114" t="str">
        <v/>
      </c>
    </row>
    <row r="200" spans="1:25" ht="75.75" customHeight="1" x14ac:dyDescent="0.25">
      <c r="A200" s="114" t="str">
        <v/>
      </c>
      <c r="B200" s="88" t="str">
        <v/>
      </c>
      <c r="C200" s="88" t="str">
        <f>IFERROR(VLOOKUP(CONCATENATE(B200,"."),'TS Identification'!A$3:H$500,2,FALSE),"")</f>
        <v/>
      </c>
      <c r="D200" s="114" t="str">
        <v/>
      </c>
      <c r="E200" s="114" t="str">
        <v/>
      </c>
      <c r="F200" s="114" t="str">
        <v/>
      </c>
      <c r="G200" s="114" t="str">
        <v/>
      </c>
      <c r="H200" s="88" t="str">
        <v/>
      </c>
      <c r="I200" s="88" t="str">
        <f>IFERROR(VLOOKUP(CONCATENATE(H200,"."),'TE Identification'!A$3:H$500,4,FALSE),"")</f>
        <v/>
      </c>
      <c r="J200" s="88" t="str">
        <v/>
      </c>
      <c r="K200" s="88" t="str">
        <v/>
      </c>
      <c r="L200" s="88" t="str">
        <f>IFERROR(VLOOKUP(CONCATENATE(K200,"."),'V Identification'!A$3:G$500,4,FALSE),"")</f>
        <v/>
      </c>
      <c r="M200" s="88" t="str">
        <f>IFERROR(VLOOKUP(CONCATENATE(K200,"."),'V Identification'!A$3:G$500,6,FALSE),"")</f>
        <v/>
      </c>
      <c r="N200" s="114" t="str">
        <v/>
      </c>
      <c r="O200" s="114" t="str">
        <v/>
      </c>
      <c r="P200" s="114" t="str">
        <v/>
      </c>
      <c r="Q200" s="88" t="str">
        <v/>
      </c>
      <c r="R200" s="88" t="str">
        <f>IFERROR(VLOOKUP(CONCATENATE(Q200,"."),'I Identification'!A$3:H$500,4,FALSE),"")</f>
        <v/>
      </c>
      <c r="S200" s="88" t="str">
        <f>IFERROR(VLOOKUP(CONCATENATE(Q200,"."),'I Identification'!A$3:H$500,5,FALSE),"")</f>
        <v/>
      </c>
      <c r="T200" s="114" t="str">
        <v/>
      </c>
      <c r="U200" s="114" t="str">
        <v/>
      </c>
      <c r="V200" s="88" t="str">
        <v/>
      </c>
      <c r="W200" s="88" t="str">
        <f>IFERROR(VLOOKUP(CONCATENATE(V200,"."),'C Identification'!A$3:I$500,4,FALSE),"")</f>
        <v/>
      </c>
      <c r="X200" s="88" t="str">
        <f>IFERROR(VLOOKUP(CONCATENATE(V200,"."),'C Identification'!A$3:I$500,5,FALSE),"")</f>
        <v/>
      </c>
      <c r="Y200" s="114" t="str">
        <v/>
      </c>
    </row>
    <row r="201" spans="1:25" ht="75.75" customHeight="1" x14ac:dyDescent="0.25">
      <c r="A201" s="114" t="str">
        <v/>
      </c>
      <c r="B201" s="88" t="str">
        <v/>
      </c>
      <c r="C201" s="88" t="str">
        <f>IFERROR(VLOOKUP(CONCATENATE(B201,"."),'TS Identification'!A$3:H$500,2,FALSE),"")</f>
        <v/>
      </c>
      <c r="D201" s="114" t="str">
        <v/>
      </c>
      <c r="E201" s="114" t="str">
        <v/>
      </c>
      <c r="F201" s="114" t="str">
        <v/>
      </c>
      <c r="G201" s="114" t="str">
        <v/>
      </c>
      <c r="H201" s="88" t="str">
        <v/>
      </c>
      <c r="I201" s="88" t="str">
        <f>IFERROR(VLOOKUP(CONCATENATE(H201,"."),'TE Identification'!A$3:H$500,4,FALSE),"")</f>
        <v/>
      </c>
      <c r="J201" s="88" t="str">
        <v/>
      </c>
      <c r="K201" s="88" t="str">
        <v/>
      </c>
      <c r="L201" s="88" t="str">
        <f>IFERROR(VLOOKUP(CONCATENATE(K201,"."),'V Identification'!A$3:G$500,4,FALSE),"")</f>
        <v/>
      </c>
      <c r="M201" s="88" t="str">
        <f>IFERROR(VLOOKUP(CONCATENATE(K201,"."),'V Identification'!A$3:G$500,6,FALSE),"")</f>
        <v/>
      </c>
      <c r="N201" s="114" t="str">
        <v/>
      </c>
      <c r="O201" s="114" t="str">
        <v/>
      </c>
      <c r="P201" s="114" t="str">
        <v/>
      </c>
      <c r="Q201" s="88" t="str">
        <v/>
      </c>
      <c r="R201" s="88" t="str">
        <f>IFERROR(VLOOKUP(CONCATENATE(Q201,"."),'I Identification'!A$3:H$500,4,FALSE),"")</f>
        <v/>
      </c>
      <c r="S201" s="88" t="str">
        <f>IFERROR(VLOOKUP(CONCATENATE(Q201,"."),'I Identification'!A$3:H$500,5,FALSE),"")</f>
        <v/>
      </c>
      <c r="T201" s="114" t="str">
        <v/>
      </c>
      <c r="U201" s="114" t="str">
        <v/>
      </c>
      <c r="V201" s="88" t="str">
        <v/>
      </c>
      <c r="W201" s="88" t="str">
        <f>IFERROR(VLOOKUP(CONCATENATE(V201,"."),'C Identification'!A$3:I$500,4,FALSE),"")</f>
        <v/>
      </c>
      <c r="X201" s="88" t="str">
        <f>IFERROR(VLOOKUP(CONCATENATE(V201,"."),'C Identification'!A$3:I$500,5,FALSE),"")</f>
        <v/>
      </c>
      <c r="Y201" s="114" t="str">
        <v/>
      </c>
    </row>
    <row r="202" spans="1:25" ht="75.75" customHeight="1" x14ac:dyDescent="0.25">
      <c r="A202" s="114" t="str">
        <v/>
      </c>
      <c r="B202" s="88" t="str">
        <v/>
      </c>
      <c r="C202" s="88" t="str">
        <f>IFERROR(VLOOKUP(CONCATENATE(B202,"."),'TS Identification'!A$3:H$500,2,FALSE),"")</f>
        <v/>
      </c>
      <c r="D202" s="114" t="str">
        <v/>
      </c>
      <c r="E202" s="114" t="str">
        <v/>
      </c>
      <c r="F202" s="114" t="str">
        <v/>
      </c>
      <c r="G202" s="114" t="str">
        <v/>
      </c>
      <c r="H202" s="88" t="str">
        <v/>
      </c>
      <c r="I202" s="88" t="str">
        <f>IFERROR(VLOOKUP(CONCATENATE(H202,"."),'TE Identification'!A$3:H$500,4,FALSE),"")</f>
        <v/>
      </c>
      <c r="J202" s="88" t="str">
        <v/>
      </c>
      <c r="K202" s="88" t="str">
        <v/>
      </c>
      <c r="L202" s="88" t="str">
        <f>IFERROR(VLOOKUP(CONCATENATE(K202,"."),'V Identification'!A$3:G$500,4,FALSE),"")</f>
        <v/>
      </c>
      <c r="M202" s="88" t="str">
        <f>IFERROR(VLOOKUP(CONCATENATE(K202,"."),'V Identification'!A$3:G$500,6,FALSE),"")</f>
        <v/>
      </c>
      <c r="N202" s="114" t="str">
        <v/>
      </c>
      <c r="O202" s="114" t="str">
        <v/>
      </c>
      <c r="P202" s="114" t="str">
        <v/>
      </c>
      <c r="Q202" s="88" t="str">
        <v/>
      </c>
      <c r="R202" s="88" t="str">
        <f>IFERROR(VLOOKUP(CONCATENATE(Q202,"."),'I Identification'!A$3:H$500,4,FALSE),"")</f>
        <v/>
      </c>
      <c r="S202" s="88" t="str">
        <f>IFERROR(VLOOKUP(CONCATENATE(Q202,"."),'I Identification'!A$3:H$500,5,FALSE),"")</f>
        <v/>
      </c>
      <c r="T202" s="114" t="str">
        <v/>
      </c>
      <c r="U202" s="114" t="str">
        <v/>
      </c>
      <c r="V202" s="88" t="str">
        <v/>
      </c>
      <c r="W202" s="88" t="str">
        <f>IFERROR(VLOOKUP(CONCATENATE(V202,"."),'C Identification'!A$3:I$500,4,FALSE),"")</f>
        <v/>
      </c>
      <c r="X202" s="88" t="str">
        <f>IFERROR(VLOOKUP(CONCATENATE(V202,"."),'C Identification'!A$3:I$500,5,FALSE),"")</f>
        <v/>
      </c>
      <c r="Y202" s="114" t="str">
        <v/>
      </c>
    </row>
    <row r="203" spans="1:25" ht="75.75" customHeight="1" x14ac:dyDescent="0.25">
      <c r="A203" s="114" t="str">
        <v/>
      </c>
      <c r="B203" s="88" t="str">
        <v/>
      </c>
      <c r="C203" s="88" t="str">
        <f>IFERROR(VLOOKUP(CONCATENATE(B203,"."),'TS Identification'!A$3:H$500,2,FALSE),"")</f>
        <v/>
      </c>
      <c r="D203" s="114" t="str">
        <v/>
      </c>
      <c r="E203" s="114" t="str">
        <v/>
      </c>
      <c r="F203" s="114" t="str">
        <v/>
      </c>
      <c r="G203" s="114" t="str">
        <v/>
      </c>
      <c r="H203" s="88" t="str">
        <v/>
      </c>
      <c r="I203" s="88" t="str">
        <f>IFERROR(VLOOKUP(CONCATENATE(H203,"."),'TE Identification'!A$3:H$500,4,FALSE),"")</f>
        <v/>
      </c>
      <c r="J203" s="88" t="str">
        <v/>
      </c>
      <c r="K203" s="88" t="str">
        <v/>
      </c>
      <c r="L203" s="88" t="str">
        <f>IFERROR(VLOOKUP(CONCATENATE(K203,"."),'V Identification'!A$3:G$500,4,FALSE),"")</f>
        <v/>
      </c>
      <c r="M203" s="88" t="str">
        <f>IFERROR(VLOOKUP(CONCATENATE(K203,"."),'V Identification'!A$3:G$500,6,FALSE),"")</f>
        <v/>
      </c>
      <c r="N203" s="114" t="str">
        <v/>
      </c>
      <c r="O203" s="114" t="str">
        <v/>
      </c>
      <c r="P203" s="114" t="str">
        <v/>
      </c>
      <c r="Q203" s="88" t="str">
        <v/>
      </c>
      <c r="R203" s="88" t="str">
        <f>IFERROR(VLOOKUP(CONCATENATE(Q203,"."),'I Identification'!A$3:H$500,4,FALSE),"")</f>
        <v/>
      </c>
      <c r="S203" s="88" t="str">
        <f>IFERROR(VLOOKUP(CONCATENATE(Q203,"."),'I Identification'!A$3:H$500,5,FALSE),"")</f>
        <v/>
      </c>
      <c r="T203" s="114" t="str">
        <v/>
      </c>
      <c r="U203" s="114" t="str">
        <v/>
      </c>
      <c r="V203" s="88" t="str">
        <v/>
      </c>
      <c r="W203" s="88" t="str">
        <f>IFERROR(VLOOKUP(CONCATENATE(V203,"."),'C Identification'!A$3:I$500,4,FALSE),"")</f>
        <v/>
      </c>
      <c r="X203" s="88" t="str">
        <f>IFERROR(VLOOKUP(CONCATENATE(V203,"."),'C Identification'!A$3:I$500,5,FALSE),"")</f>
        <v/>
      </c>
      <c r="Y203" s="114" t="str">
        <v/>
      </c>
    </row>
    <row r="204" spans="1:25" ht="75.75" customHeight="1" x14ac:dyDescent="0.25">
      <c r="A204" s="114" t="str">
        <v/>
      </c>
      <c r="B204" s="88" t="str">
        <v/>
      </c>
      <c r="C204" s="88" t="str">
        <f>IFERROR(VLOOKUP(CONCATENATE(B204,"."),'TS Identification'!A$3:H$500,2,FALSE),"")</f>
        <v/>
      </c>
      <c r="D204" s="114" t="str">
        <v/>
      </c>
      <c r="E204" s="114" t="str">
        <v/>
      </c>
      <c r="F204" s="114" t="str">
        <v/>
      </c>
      <c r="G204" s="114" t="str">
        <v/>
      </c>
      <c r="H204" s="88" t="str">
        <v/>
      </c>
      <c r="I204" s="88" t="str">
        <f>IFERROR(VLOOKUP(CONCATENATE(H204,"."),'TE Identification'!A$3:H$500,4,FALSE),"")</f>
        <v/>
      </c>
      <c r="J204" s="88" t="str">
        <v/>
      </c>
      <c r="K204" s="88" t="str">
        <v/>
      </c>
      <c r="L204" s="88" t="str">
        <f>IFERROR(VLOOKUP(CONCATENATE(K204,"."),'V Identification'!A$3:G$500,4,FALSE),"")</f>
        <v/>
      </c>
      <c r="M204" s="88" t="str">
        <f>IFERROR(VLOOKUP(CONCATENATE(K204,"."),'V Identification'!A$3:G$500,6,FALSE),"")</f>
        <v/>
      </c>
      <c r="N204" s="114" t="str">
        <v/>
      </c>
      <c r="O204" s="114" t="str">
        <v/>
      </c>
      <c r="P204" s="114" t="str">
        <v/>
      </c>
      <c r="Q204" s="88" t="str">
        <v/>
      </c>
      <c r="R204" s="88" t="str">
        <f>IFERROR(VLOOKUP(CONCATENATE(Q204,"."),'I Identification'!A$3:H$500,4,FALSE),"")</f>
        <v/>
      </c>
      <c r="S204" s="88" t="str">
        <f>IFERROR(VLOOKUP(CONCATENATE(Q204,"."),'I Identification'!A$3:H$500,5,FALSE),"")</f>
        <v/>
      </c>
      <c r="T204" s="114" t="str">
        <v/>
      </c>
      <c r="U204" s="114" t="str">
        <v/>
      </c>
      <c r="V204" s="88" t="str">
        <v/>
      </c>
      <c r="W204" s="88" t="str">
        <f>IFERROR(VLOOKUP(CONCATENATE(V204,"."),'C Identification'!A$3:I$500,4,FALSE),"")</f>
        <v/>
      </c>
      <c r="X204" s="88" t="str">
        <f>IFERROR(VLOOKUP(CONCATENATE(V204,"."),'C Identification'!A$3:I$500,5,FALSE),"")</f>
        <v/>
      </c>
      <c r="Y204" s="114" t="str">
        <v/>
      </c>
    </row>
    <row r="205" spans="1:25" ht="75.75" customHeight="1" x14ac:dyDescent="0.25">
      <c r="A205" s="114" t="str">
        <v/>
      </c>
      <c r="B205" s="88" t="str">
        <v/>
      </c>
      <c r="C205" s="88" t="str">
        <f>IFERROR(VLOOKUP(CONCATENATE(B205,"."),'TS Identification'!A$3:H$500,2,FALSE),"")</f>
        <v/>
      </c>
      <c r="D205" s="114" t="str">
        <v/>
      </c>
      <c r="E205" s="114" t="str">
        <v/>
      </c>
      <c r="F205" s="114" t="str">
        <v/>
      </c>
      <c r="G205" s="114" t="str">
        <v/>
      </c>
      <c r="H205" s="88" t="str">
        <v/>
      </c>
      <c r="I205" s="88" t="str">
        <f>IFERROR(VLOOKUP(CONCATENATE(H205,"."),'TE Identification'!A$3:H$500,4,FALSE),"")</f>
        <v/>
      </c>
      <c r="J205" s="88" t="str">
        <v/>
      </c>
      <c r="K205" s="88" t="str">
        <v/>
      </c>
      <c r="L205" s="88" t="str">
        <f>IFERROR(VLOOKUP(CONCATENATE(K205,"."),'V Identification'!A$3:G$500,4,FALSE),"")</f>
        <v/>
      </c>
      <c r="M205" s="88" t="str">
        <f>IFERROR(VLOOKUP(CONCATENATE(K205,"."),'V Identification'!A$3:G$500,6,FALSE),"")</f>
        <v/>
      </c>
      <c r="N205" s="114" t="str">
        <v/>
      </c>
      <c r="O205" s="114" t="str">
        <v/>
      </c>
      <c r="P205" s="114" t="str">
        <v/>
      </c>
      <c r="Q205" s="88" t="str">
        <v/>
      </c>
      <c r="R205" s="88" t="str">
        <f>IFERROR(VLOOKUP(CONCATENATE(Q205,"."),'I Identification'!A$3:H$500,4,FALSE),"")</f>
        <v/>
      </c>
      <c r="S205" s="88" t="str">
        <f>IFERROR(VLOOKUP(CONCATENATE(Q205,"."),'I Identification'!A$3:H$500,5,FALSE),"")</f>
        <v/>
      </c>
      <c r="T205" s="114" t="str">
        <v/>
      </c>
      <c r="U205" s="114" t="str">
        <v/>
      </c>
      <c r="V205" s="88" t="str">
        <v/>
      </c>
      <c r="W205" s="88" t="str">
        <f>IFERROR(VLOOKUP(CONCATENATE(V205,"."),'C Identification'!A$3:I$500,4,FALSE),"")</f>
        <v/>
      </c>
      <c r="X205" s="88" t="str">
        <f>IFERROR(VLOOKUP(CONCATENATE(V205,"."),'C Identification'!A$3:I$500,5,FALSE),"")</f>
        <v/>
      </c>
      <c r="Y205" s="114" t="str">
        <v/>
      </c>
    </row>
    <row r="206" spans="1:25" ht="75.75" customHeight="1" x14ac:dyDescent="0.25">
      <c r="A206" s="114" t="str">
        <v/>
      </c>
      <c r="B206" s="88" t="str">
        <v/>
      </c>
      <c r="C206" s="88" t="str">
        <f>IFERROR(VLOOKUP(CONCATENATE(B206,"."),'TS Identification'!A$3:H$500,2,FALSE),"")</f>
        <v/>
      </c>
      <c r="D206" s="114" t="str">
        <v/>
      </c>
      <c r="E206" s="114" t="str">
        <v/>
      </c>
      <c r="F206" s="114" t="str">
        <v/>
      </c>
      <c r="G206" s="114" t="str">
        <v/>
      </c>
      <c r="H206" s="88" t="str">
        <v/>
      </c>
      <c r="I206" s="88" t="str">
        <f>IFERROR(VLOOKUP(CONCATENATE(H206,"."),'TE Identification'!A$3:H$500,4,FALSE),"")</f>
        <v/>
      </c>
      <c r="J206" s="88" t="str">
        <v/>
      </c>
      <c r="K206" s="88" t="str">
        <v/>
      </c>
      <c r="L206" s="88" t="str">
        <f>IFERROR(VLOOKUP(CONCATENATE(K206,"."),'V Identification'!A$3:G$500,4,FALSE),"")</f>
        <v/>
      </c>
      <c r="M206" s="88" t="str">
        <f>IFERROR(VLOOKUP(CONCATENATE(K206,"."),'V Identification'!A$3:G$500,6,FALSE),"")</f>
        <v/>
      </c>
      <c r="N206" s="114" t="str">
        <v/>
      </c>
      <c r="O206" s="114" t="str">
        <v/>
      </c>
      <c r="P206" s="114" t="str">
        <v/>
      </c>
      <c r="Q206" s="88" t="str">
        <v/>
      </c>
      <c r="R206" s="88" t="str">
        <f>IFERROR(VLOOKUP(CONCATENATE(Q206,"."),'I Identification'!A$3:H$500,4,FALSE),"")</f>
        <v/>
      </c>
      <c r="S206" s="88" t="str">
        <f>IFERROR(VLOOKUP(CONCATENATE(Q206,"."),'I Identification'!A$3:H$500,5,FALSE),"")</f>
        <v/>
      </c>
      <c r="T206" s="114" t="str">
        <v/>
      </c>
      <c r="U206" s="114" t="str">
        <v/>
      </c>
      <c r="V206" s="88" t="str">
        <v/>
      </c>
      <c r="W206" s="88" t="str">
        <f>IFERROR(VLOOKUP(CONCATENATE(V206,"."),'C Identification'!A$3:I$500,4,FALSE),"")</f>
        <v/>
      </c>
      <c r="X206" s="88" t="str">
        <f>IFERROR(VLOOKUP(CONCATENATE(V206,"."),'C Identification'!A$3:I$500,5,FALSE),"")</f>
        <v/>
      </c>
      <c r="Y206" s="114" t="str">
        <v/>
      </c>
    </row>
    <row r="207" spans="1:25" ht="75.75" customHeight="1" x14ac:dyDescent="0.25">
      <c r="A207" s="114" t="str">
        <v/>
      </c>
      <c r="B207" s="88" t="str">
        <v/>
      </c>
      <c r="C207" s="88" t="str">
        <f>IFERROR(VLOOKUP(CONCATENATE(B207,"."),'TS Identification'!A$3:H$500,2,FALSE),"")</f>
        <v/>
      </c>
      <c r="D207" s="114" t="str">
        <v/>
      </c>
      <c r="E207" s="114" t="str">
        <v/>
      </c>
      <c r="F207" s="114" t="str">
        <v/>
      </c>
      <c r="G207" s="114" t="str">
        <v/>
      </c>
      <c r="H207" s="88" t="str">
        <v/>
      </c>
      <c r="I207" s="88" t="str">
        <f>IFERROR(VLOOKUP(CONCATENATE(H207,"."),'TE Identification'!A$3:H$500,4,FALSE),"")</f>
        <v/>
      </c>
      <c r="J207" s="88" t="str">
        <v/>
      </c>
      <c r="K207" s="88" t="str">
        <v/>
      </c>
      <c r="L207" s="88" t="str">
        <f>IFERROR(VLOOKUP(CONCATENATE(K207,"."),'V Identification'!A$3:G$500,4,FALSE),"")</f>
        <v/>
      </c>
      <c r="M207" s="88" t="str">
        <f>IFERROR(VLOOKUP(CONCATENATE(K207,"."),'V Identification'!A$3:G$500,6,FALSE),"")</f>
        <v/>
      </c>
      <c r="N207" s="114" t="str">
        <v/>
      </c>
      <c r="O207" s="114" t="str">
        <v/>
      </c>
      <c r="P207" s="114" t="str">
        <v/>
      </c>
      <c r="Q207" s="88" t="str">
        <v/>
      </c>
      <c r="R207" s="88" t="str">
        <f>IFERROR(VLOOKUP(CONCATENATE(Q207,"."),'I Identification'!A$3:H$500,4,FALSE),"")</f>
        <v/>
      </c>
      <c r="S207" s="88" t="str">
        <f>IFERROR(VLOOKUP(CONCATENATE(Q207,"."),'I Identification'!A$3:H$500,5,FALSE),"")</f>
        <v/>
      </c>
      <c r="T207" s="114" t="str">
        <v/>
      </c>
      <c r="U207" s="114" t="str">
        <v/>
      </c>
      <c r="V207" s="88" t="str">
        <v/>
      </c>
      <c r="W207" s="88" t="str">
        <f>IFERROR(VLOOKUP(CONCATENATE(V207,"."),'C Identification'!A$3:I$500,4,FALSE),"")</f>
        <v/>
      </c>
      <c r="X207" s="88" t="str">
        <f>IFERROR(VLOOKUP(CONCATENATE(V207,"."),'C Identification'!A$3:I$500,5,FALSE),"")</f>
        <v/>
      </c>
      <c r="Y207" s="114" t="str">
        <v/>
      </c>
    </row>
    <row r="208" spans="1:25" ht="75.75" customHeight="1" x14ac:dyDescent="0.25">
      <c r="A208" s="114" t="str">
        <v/>
      </c>
      <c r="B208" s="88" t="str">
        <v/>
      </c>
      <c r="C208" s="88" t="str">
        <f>IFERROR(VLOOKUP(CONCATENATE(B208,"."),'TS Identification'!A$3:H$500,2,FALSE),"")</f>
        <v/>
      </c>
      <c r="D208" s="114" t="str">
        <v/>
      </c>
      <c r="E208" s="114" t="str">
        <v/>
      </c>
      <c r="F208" s="114" t="str">
        <v/>
      </c>
      <c r="G208" s="114" t="str">
        <v/>
      </c>
      <c r="H208" s="88" t="str">
        <v/>
      </c>
      <c r="I208" s="88" t="str">
        <f>IFERROR(VLOOKUP(CONCATENATE(H208,"."),'TE Identification'!A$3:H$500,4,FALSE),"")</f>
        <v/>
      </c>
      <c r="J208" s="88" t="str">
        <v/>
      </c>
      <c r="K208" s="88" t="str">
        <v/>
      </c>
      <c r="L208" s="88" t="str">
        <f>IFERROR(VLOOKUP(CONCATENATE(K208,"."),'V Identification'!A$3:G$500,4,FALSE),"")</f>
        <v/>
      </c>
      <c r="M208" s="88" t="str">
        <f>IFERROR(VLOOKUP(CONCATENATE(K208,"."),'V Identification'!A$3:G$500,6,FALSE),"")</f>
        <v/>
      </c>
      <c r="N208" s="114" t="str">
        <v/>
      </c>
      <c r="O208" s="114" t="str">
        <v/>
      </c>
      <c r="P208" s="114" t="str">
        <v/>
      </c>
      <c r="Q208" s="88" t="str">
        <v/>
      </c>
      <c r="R208" s="88" t="str">
        <f>IFERROR(VLOOKUP(CONCATENATE(Q208,"."),'I Identification'!A$3:H$500,4,FALSE),"")</f>
        <v/>
      </c>
      <c r="S208" s="88" t="str">
        <f>IFERROR(VLOOKUP(CONCATENATE(Q208,"."),'I Identification'!A$3:H$500,5,FALSE),"")</f>
        <v/>
      </c>
      <c r="T208" s="114" t="str">
        <v/>
      </c>
      <c r="U208" s="114" t="str">
        <v/>
      </c>
      <c r="V208" s="88" t="str">
        <v/>
      </c>
      <c r="W208" s="88" t="str">
        <f>IFERROR(VLOOKUP(CONCATENATE(V208,"."),'C Identification'!A$3:I$500,4,FALSE),"")</f>
        <v/>
      </c>
      <c r="X208" s="88" t="str">
        <f>IFERROR(VLOOKUP(CONCATENATE(V208,"."),'C Identification'!A$3:I$500,5,FALSE),"")</f>
        <v/>
      </c>
      <c r="Y208" s="114" t="str">
        <v/>
      </c>
    </row>
    <row r="209" spans="1:25" ht="75.75" customHeight="1" x14ac:dyDescent="0.25">
      <c r="A209" s="114" t="str">
        <v/>
      </c>
      <c r="B209" s="88" t="str">
        <v/>
      </c>
      <c r="C209" s="88" t="str">
        <f>IFERROR(VLOOKUP(CONCATENATE(B209,"."),'TS Identification'!A$3:H$500,2,FALSE),"")</f>
        <v/>
      </c>
      <c r="D209" s="114" t="str">
        <v/>
      </c>
      <c r="E209" s="114" t="str">
        <v/>
      </c>
      <c r="F209" s="114" t="str">
        <v/>
      </c>
      <c r="G209" s="114" t="str">
        <v/>
      </c>
      <c r="H209" s="88" t="str">
        <v/>
      </c>
      <c r="I209" s="88" t="str">
        <f>IFERROR(VLOOKUP(CONCATENATE(H209,"."),'TE Identification'!A$3:H$500,4,FALSE),"")</f>
        <v/>
      </c>
      <c r="J209" s="88" t="str">
        <v/>
      </c>
      <c r="K209" s="88" t="str">
        <v/>
      </c>
      <c r="L209" s="88" t="str">
        <f>IFERROR(VLOOKUP(CONCATENATE(K209,"."),'V Identification'!A$3:G$500,4,FALSE),"")</f>
        <v/>
      </c>
      <c r="M209" s="88" t="str">
        <f>IFERROR(VLOOKUP(CONCATENATE(K209,"."),'V Identification'!A$3:G$500,6,FALSE),"")</f>
        <v/>
      </c>
      <c r="N209" s="114" t="str">
        <v/>
      </c>
      <c r="O209" s="114" t="str">
        <v/>
      </c>
      <c r="P209" s="114" t="str">
        <v/>
      </c>
      <c r="Q209" s="88" t="str">
        <v/>
      </c>
      <c r="R209" s="88" t="str">
        <f>IFERROR(VLOOKUP(CONCATENATE(Q209,"."),'I Identification'!A$3:H$500,4,FALSE),"")</f>
        <v/>
      </c>
      <c r="S209" s="88" t="str">
        <f>IFERROR(VLOOKUP(CONCATENATE(Q209,"."),'I Identification'!A$3:H$500,5,FALSE),"")</f>
        <v/>
      </c>
      <c r="T209" s="114" t="str">
        <v/>
      </c>
      <c r="U209" s="114" t="str">
        <v/>
      </c>
      <c r="V209" s="88" t="str">
        <v/>
      </c>
      <c r="W209" s="88" t="str">
        <f>IFERROR(VLOOKUP(CONCATENATE(V209,"."),'C Identification'!A$3:I$500,4,FALSE),"")</f>
        <v/>
      </c>
      <c r="X209" s="88" t="str">
        <f>IFERROR(VLOOKUP(CONCATENATE(V209,"."),'C Identification'!A$3:I$500,5,FALSE),"")</f>
        <v/>
      </c>
      <c r="Y209" s="114" t="str">
        <v/>
      </c>
    </row>
    <row r="210" spans="1:25" ht="75.75" customHeight="1" x14ac:dyDescent="0.25">
      <c r="A210" s="114" t="str">
        <v/>
      </c>
      <c r="B210" s="88" t="str">
        <v/>
      </c>
      <c r="C210" s="88" t="str">
        <f>IFERROR(VLOOKUP(CONCATENATE(B210,"."),'TS Identification'!A$3:H$500,2,FALSE),"")</f>
        <v/>
      </c>
      <c r="D210" s="114" t="str">
        <v/>
      </c>
      <c r="E210" s="114" t="str">
        <v/>
      </c>
      <c r="F210" s="114" t="str">
        <v/>
      </c>
      <c r="G210" s="114" t="str">
        <v/>
      </c>
      <c r="H210" s="88" t="str">
        <v/>
      </c>
      <c r="I210" s="88" t="str">
        <f>IFERROR(VLOOKUP(CONCATENATE(H210,"."),'TE Identification'!A$3:H$500,4,FALSE),"")</f>
        <v/>
      </c>
      <c r="J210" s="88" t="str">
        <v/>
      </c>
      <c r="K210" s="88" t="str">
        <v/>
      </c>
      <c r="L210" s="88" t="str">
        <f>IFERROR(VLOOKUP(CONCATENATE(K210,"."),'V Identification'!A$3:G$500,4,FALSE),"")</f>
        <v/>
      </c>
      <c r="M210" s="88" t="str">
        <f>IFERROR(VLOOKUP(CONCATENATE(K210,"."),'V Identification'!A$3:G$500,6,FALSE),"")</f>
        <v/>
      </c>
      <c r="N210" s="114" t="str">
        <v/>
      </c>
      <c r="O210" s="114" t="str">
        <v/>
      </c>
      <c r="P210" s="114" t="str">
        <v/>
      </c>
      <c r="Q210" s="88" t="str">
        <v/>
      </c>
      <c r="R210" s="88" t="str">
        <f>IFERROR(VLOOKUP(CONCATENATE(Q210,"."),'I Identification'!A$3:H$500,4,FALSE),"")</f>
        <v/>
      </c>
      <c r="S210" s="88" t="str">
        <f>IFERROR(VLOOKUP(CONCATENATE(Q210,"."),'I Identification'!A$3:H$500,5,FALSE),"")</f>
        <v/>
      </c>
      <c r="T210" s="114" t="str">
        <v/>
      </c>
      <c r="U210" s="114" t="str">
        <v/>
      </c>
      <c r="V210" s="88" t="str">
        <v/>
      </c>
      <c r="W210" s="88" t="str">
        <f>IFERROR(VLOOKUP(CONCATENATE(V210,"."),'C Identification'!A$3:I$500,4,FALSE),"")</f>
        <v/>
      </c>
      <c r="X210" s="88" t="str">
        <f>IFERROR(VLOOKUP(CONCATENATE(V210,"."),'C Identification'!A$3:I$500,5,FALSE),"")</f>
        <v/>
      </c>
      <c r="Y210" s="114" t="str">
        <v/>
      </c>
    </row>
    <row r="211" spans="1:25" ht="75.75" customHeight="1" x14ac:dyDescent="0.25">
      <c r="A211" s="114" t="str">
        <v/>
      </c>
      <c r="B211" s="88" t="str">
        <v/>
      </c>
      <c r="C211" s="88" t="str">
        <f>IFERROR(VLOOKUP(CONCATENATE(B211,"."),'TS Identification'!A$3:H$500,2,FALSE),"")</f>
        <v/>
      </c>
      <c r="D211" s="114" t="str">
        <v/>
      </c>
      <c r="E211" s="114" t="str">
        <v/>
      </c>
      <c r="F211" s="114" t="str">
        <v/>
      </c>
      <c r="G211" s="114" t="str">
        <v/>
      </c>
      <c r="H211" s="88" t="str">
        <v/>
      </c>
      <c r="I211" s="88" t="str">
        <f>IFERROR(VLOOKUP(CONCATENATE(H211,"."),'TE Identification'!A$3:H$500,4,FALSE),"")</f>
        <v/>
      </c>
      <c r="J211" s="88" t="str">
        <v/>
      </c>
      <c r="K211" s="88" t="str">
        <v/>
      </c>
      <c r="L211" s="88" t="str">
        <f>IFERROR(VLOOKUP(CONCATENATE(K211,"."),'V Identification'!A$3:G$500,4,FALSE),"")</f>
        <v/>
      </c>
      <c r="M211" s="88" t="str">
        <f>IFERROR(VLOOKUP(CONCATENATE(K211,"."),'V Identification'!A$3:G$500,6,FALSE),"")</f>
        <v/>
      </c>
      <c r="N211" s="114" t="str">
        <v/>
      </c>
      <c r="O211" s="114" t="str">
        <v/>
      </c>
      <c r="P211" s="114" t="str">
        <v/>
      </c>
      <c r="Q211" s="88" t="str">
        <v/>
      </c>
      <c r="R211" s="88" t="str">
        <f>IFERROR(VLOOKUP(CONCATENATE(Q211,"."),'I Identification'!A$3:H$500,4,FALSE),"")</f>
        <v/>
      </c>
      <c r="S211" s="88" t="str">
        <f>IFERROR(VLOOKUP(CONCATENATE(Q211,"."),'I Identification'!A$3:H$500,5,FALSE),"")</f>
        <v/>
      </c>
      <c r="T211" s="114" t="str">
        <v/>
      </c>
      <c r="U211" s="114" t="str">
        <v/>
      </c>
      <c r="V211" s="88" t="str">
        <v/>
      </c>
      <c r="W211" s="88" t="str">
        <f>IFERROR(VLOOKUP(CONCATENATE(V211,"."),'C Identification'!A$3:I$500,4,FALSE),"")</f>
        <v/>
      </c>
      <c r="X211" s="88" t="str">
        <f>IFERROR(VLOOKUP(CONCATENATE(V211,"."),'C Identification'!A$3:I$500,5,FALSE),"")</f>
        <v/>
      </c>
      <c r="Y211" s="114" t="str">
        <v/>
      </c>
    </row>
    <row r="212" spans="1:25" ht="75.75" customHeight="1" x14ac:dyDescent="0.25">
      <c r="A212" s="114" t="str">
        <v/>
      </c>
      <c r="B212" s="88" t="str">
        <v/>
      </c>
      <c r="C212" s="88" t="str">
        <f>IFERROR(VLOOKUP(CONCATENATE(B212,"."),'TS Identification'!A$3:H$500,2,FALSE),"")</f>
        <v/>
      </c>
      <c r="D212" s="114" t="str">
        <v/>
      </c>
      <c r="E212" s="114" t="str">
        <v/>
      </c>
      <c r="F212" s="114" t="str">
        <v/>
      </c>
      <c r="G212" s="114" t="str">
        <v/>
      </c>
      <c r="H212" s="88" t="str">
        <v/>
      </c>
      <c r="I212" s="88" t="str">
        <f>IFERROR(VLOOKUP(CONCATENATE(H212,"."),'TE Identification'!A$3:H$500,4,FALSE),"")</f>
        <v/>
      </c>
      <c r="J212" s="88" t="str">
        <v/>
      </c>
      <c r="K212" s="88" t="str">
        <v/>
      </c>
      <c r="L212" s="88" t="str">
        <f>IFERROR(VLOOKUP(CONCATENATE(K212,"."),'V Identification'!A$3:G$500,4,FALSE),"")</f>
        <v/>
      </c>
      <c r="M212" s="88" t="str">
        <f>IFERROR(VLOOKUP(CONCATENATE(K212,"."),'V Identification'!A$3:G$500,6,FALSE),"")</f>
        <v/>
      </c>
      <c r="N212" s="114" t="str">
        <v/>
      </c>
      <c r="O212" s="114" t="str">
        <v/>
      </c>
      <c r="P212" s="114" t="str">
        <v/>
      </c>
      <c r="Q212" s="88" t="str">
        <v/>
      </c>
      <c r="R212" s="88" t="str">
        <f>IFERROR(VLOOKUP(CONCATENATE(Q212,"."),'I Identification'!A$3:H$500,4,FALSE),"")</f>
        <v/>
      </c>
      <c r="S212" s="88" t="str">
        <f>IFERROR(VLOOKUP(CONCATENATE(Q212,"."),'I Identification'!A$3:H$500,5,FALSE),"")</f>
        <v/>
      </c>
      <c r="T212" s="114" t="str">
        <v/>
      </c>
      <c r="U212" s="114" t="str">
        <v/>
      </c>
      <c r="V212" s="88" t="str">
        <v/>
      </c>
      <c r="W212" s="88" t="str">
        <f>IFERROR(VLOOKUP(CONCATENATE(V212,"."),'C Identification'!A$3:I$500,4,FALSE),"")</f>
        <v/>
      </c>
      <c r="X212" s="88" t="str">
        <f>IFERROR(VLOOKUP(CONCATENATE(V212,"."),'C Identification'!A$3:I$500,5,FALSE),"")</f>
        <v/>
      </c>
      <c r="Y212" s="114" t="str">
        <v/>
      </c>
    </row>
    <row r="213" spans="1:25" ht="75.75" customHeight="1" x14ac:dyDescent="0.25">
      <c r="A213" s="114" t="str">
        <v/>
      </c>
      <c r="B213" s="88" t="str">
        <v/>
      </c>
      <c r="C213" s="88" t="str">
        <f>IFERROR(VLOOKUP(CONCATENATE(B213,"."),'TS Identification'!A$3:H$500,2,FALSE),"")</f>
        <v/>
      </c>
      <c r="D213" s="114" t="str">
        <v/>
      </c>
      <c r="E213" s="114" t="str">
        <v/>
      </c>
      <c r="F213" s="114" t="str">
        <v/>
      </c>
      <c r="G213" s="114" t="str">
        <v/>
      </c>
      <c r="H213" s="88" t="str">
        <v/>
      </c>
      <c r="I213" s="88" t="str">
        <f>IFERROR(VLOOKUP(CONCATENATE(H213,"."),'TE Identification'!A$3:H$500,4,FALSE),"")</f>
        <v/>
      </c>
      <c r="J213" s="88" t="str">
        <v/>
      </c>
      <c r="K213" s="88" t="str">
        <v/>
      </c>
      <c r="L213" s="88" t="str">
        <f>IFERROR(VLOOKUP(CONCATENATE(K213,"."),'V Identification'!A$3:G$500,4,FALSE),"")</f>
        <v/>
      </c>
      <c r="M213" s="88" t="str">
        <f>IFERROR(VLOOKUP(CONCATENATE(K213,"."),'V Identification'!A$3:G$500,6,FALSE),"")</f>
        <v/>
      </c>
      <c r="N213" s="114" t="str">
        <v/>
      </c>
      <c r="O213" s="114" t="str">
        <v/>
      </c>
      <c r="P213" s="114" t="str">
        <v/>
      </c>
      <c r="Q213" s="88" t="str">
        <v/>
      </c>
      <c r="R213" s="88" t="str">
        <f>IFERROR(VLOOKUP(CONCATENATE(Q213,"."),'I Identification'!A$3:H$500,4,FALSE),"")</f>
        <v/>
      </c>
      <c r="S213" s="88" t="str">
        <f>IFERROR(VLOOKUP(CONCATENATE(Q213,"."),'I Identification'!A$3:H$500,5,FALSE),"")</f>
        <v/>
      </c>
      <c r="T213" s="114" t="str">
        <v/>
      </c>
      <c r="U213" s="114" t="str">
        <v/>
      </c>
      <c r="V213" s="88" t="str">
        <v/>
      </c>
      <c r="W213" s="88" t="str">
        <f>IFERROR(VLOOKUP(CONCATENATE(V213,"."),'C Identification'!A$3:I$500,4,FALSE),"")</f>
        <v/>
      </c>
      <c r="X213" s="88" t="str">
        <f>IFERROR(VLOOKUP(CONCATENATE(V213,"."),'C Identification'!A$3:I$500,5,FALSE),"")</f>
        <v/>
      </c>
      <c r="Y213" s="114" t="str">
        <v/>
      </c>
    </row>
    <row r="214" spans="1:25" ht="75.75" customHeight="1" x14ac:dyDescent="0.25">
      <c r="A214" s="114" t="str">
        <v/>
      </c>
      <c r="B214" s="88" t="str">
        <v/>
      </c>
      <c r="C214" s="88" t="str">
        <f>IFERROR(VLOOKUP(CONCATENATE(B214,"."),'TS Identification'!A$3:H$500,2,FALSE),"")</f>
        <v/>
      </c>
      <c r="D214" s="114" t="str">
        <v/>
      </c>
      <c r="E214" s="114" t="str">
        <v/>
      </c>
      <c r="F214" s="114" t="str">
        <v/>
      </c>
      <c r="G214" s="114" t="str">
        <v/>
      </c>
      <c r="H214" s="88" t="str">
        <v/>
      </c>
      <c r="I214" s="88" t="str">
        <f>IFERROR(VLOOKUP(CONCATENATE(H214,"."),'TE Identification'!A$3:H$500,4,FALSE),"")</f>
        <v/>
      </c>
      <c r="J214" s="88" t="str">
        <v/>
      </c>
      <c r="K214" s="88" t="str">
        <v/>
      </c>
      <c r="L214" s="88" t="str">
        <f>IFERROR(VLOOKUP(CONCATENATE(K214,"."),'V Identification'!A$3:G$500,4,FALSE),"")</f>
        <v/>
      </c>
      <c r="M214" s="88" t="str">
        <f>IFERROR(VLOOKUP(CONCATENATE(K214,"."),'V Identification'!A$3:G$500,6,FALSE),"")</f>
        <v/>
      </c>
      <c r="N214" s="114" t="str">
        <v/>
      </c>
      <c r="O214" s="114" t="str">
        <v/>
      </c>
      <c r="P214" s="114" t="str">
        <v/>
      </c>
      <c r="Q214" s="88" t="str">
        <v/>
      </c>
      <c r="R214" s="88" t="str">
        <f>IFERROR(VLOOKUP(CONCATENATE(Q214,"."),'I Identification'!A$3:H$500,4,FALSE),"")</f>
        <v/>
      </c>
      <c r="S214" s="88" t="str">
        <f>IFERROR(VLOOKUP(CONCATENATE(Q214,"."),'I Identification'!A$3:H$500,5,FALSE),"")</f>
        <v/>
      </c>
      <c r="T214" s="114" t="str">
        <v/>
      </c>
      <c r="U214" s="114" t="str">
        <v/>
      </c>
      <c r="V214" s="88" t="str">
        <v/>
      </c>
      <c r="W214" s="88" t="str">
        <f>IFERROR(VLOOKUP(CONCATENATE(V214,"."),'C Identification'!A$3:I$500,4,FALSE),"")</f>
        <v/>
      </c>
      <c r="X214" s="88" t="str">
        <f>IFERROR(VLOOKUP(CONCATENATE(V214,"."),'C Identification'!A$3:I$500,5,FALSE),"")</f>
        <v/>
      </c>
      <c r="Y214" s="114" t="str">
        <v/>
      </c>
    </row>
    <row r="215" spans="1:25" ht="75.75" customHeight="1" x14ac:dyDescent="0.25">
      <c r="A215" s="114" t="str">
        <v/>
      </c>
      <c r="B215" s="88" t="str">
        <v/>
      </c>
      <c r="C215" s="88" t="str">
        <f>IFERROR(VLOOKUP(CONCATENATE(B215,"."),'TS Identification'!A$3:H$500,2,FALSE),"")</f>
        <v/>
      </c>
      <c r="D215" s="114" t="str">
        <v/>
      </c>
      <c r="E215" s="114" t="str">
        <v/>
      </c>
      <c r="F215" s="114" t="str">
        <v/>
      </c>
      <c r="G215" s="114" t="str">
        <v/>
      </c>
      <c r="H215" s="88" t="str">
        <v/>
      </c>
      <c r="I215" s="88" t="str">
        <f>IFERROR(VLOOKUP(CONCATENATE(H215,"."),'TE Identification'!A$3:H$500,4,FALSE),"")</f>
        <v/>
      </c>
      <c r="J215" s="88" t="str">
        <v/>
      </c>
      <c r="K215" s="88" t="str">
        <v/>
      </c>
      <c r="L215" s="88" t="str">
        <f>IFERROR(VLOOKUP(CONCATENATE(K215,"."),'V Identification'!A$3:G$500,4,FALSE),"")</f>
        <v/>
      </c>
      <c r="M215" s="88" t="str">
        <f>IFERROR(VLOOKUP(CONCATENATE(K215,"."),'V Identification'!A$3:G$500,6,FALSE),"")</f>
        <v/>
      </c>
      <c r="N215" s="114" t="str">
        <v/>
      </c>
      <c r="O215" s="114" t="str">
        <v/>
      </c>
      <c r="P215" s="114" t="str">
        <v/>
      </c>
      <c r="Q215" s="88" t="str">
        <v/>
      </c>
      <c r="R215" s="88" t="str">
        <f>IFERROR(VLOOKUP(CONCATENATE(Q215,"."),'I Identification'!A$3:H$500,4,FALSE),"")</f>
        <v/>
      </c>
      <c r="S215" s="88" t="str">
        <f>IFERROR(VLOOKUP(CONCATENATE(Q215,"."),'I Identification'!A$3:H$500,5,FALSE),"")</f>
        <v/>
      </c>
      <c r="T215" s="114" t="str">
        <v/>
      </c>
      <c r="U215" s="114" t="str">
        <v/>
      </c>
      <c r="V215" s="88" t="str">
        <v/>
      </c>
      <c r="W215" s="88" t="str">
        <f>IFERROR(VLOOKUP(CONCATENATE(V215,"."),'C Identification'!A$3:I$500,4,FALSE),"")</f>
        <v/>
      </c>
      <c r="X215" s="88" t="str">
        <f>IFERROR(VLOOKUP(CONCATENATE(V215,"."),'C Identification'!A$3:I$500,5,FALSE),"")</f>
        <v/>
      </c>
      <c r="Y215" s="114" t="str">
        <v/>
      </c>
    </row>
    <row r="216" spans="1:25" ht="75.75" customHeight="1" x14ac:dyDescent="0.25">
      <c r="A216" s="114" t="str">
        <v/>
      </c>
      <c r="B216" s="88" t="str">
        <v/>
      </c>
      <c r="C216" s="88" t="str">
        <f>IFERROR(VLOOKUP(CONCATENATE(B216,"."),'TS Identification'!A$3:H$500,2,FALSE),"")</f>
        <v/>
      </c>
      <c r="D216" s="114" t="str">
        <v/>
      </c>
      <c r="E216" s="114" t="str">
        <v/>
      </c>
      <c r="F216" s="114" t="str">
        <v/>
      </c>
      <c r="G216" s="114" t="str">
        <v/>
      </c>
      <c r="H216" s="88" t="str">
        <v/>
      </c>
      <c r="I216" s="88" t="str">
        <f>IFERROR(VLOOKUP(CONCATENATE(H216,"."),'TE Identification'!A$3:H$500,4,FALSE),"")</f>
        <v/>
      </c>
      <c r="J216" s="88" t="str">
        <v/>
      </c>
      <c r="K216" s="88" t="str">
        <v/>
      </c>
      <c r="L216" s="88" t="str">
        <f>IFERROR(VLOOKUP(CONCATENATE(K216,"."),'V Identification'!A$3:G$500,4,FALSE),"")</f>
        <v/>
      </c>
      <c r="M216" s="88" t="str">
        <f>IFERROR(VLOOKUP(CONCATENATE(K216,"."),'V Identification'!A$3:G$500,6,FALSE),"")</f>
        <v/>
      </c>
      <c r="N216" s="114" t="str">
        <v/>
      </c>
      <c r="O216" s="114" t="str">
        <v/>
      </c>
      <c r="P216" s="114" t="str">
        <v/>
      </c>
      <c r="Q216" s="88" t="str">
        <v/>
      </c>
      <c r="R216" s="88" t="str">
        <f>IFERROR(VLOOKUP(CONCATENATE(Q216,"."),'I Identification'!A$3:H$500,4,FALSE),"")</f>
        <v/>
      </c>
      <c r="S216" s="88" t="str">
        <f>IFERROR(VLOOKUP(CONCATENATE(Q216,"."),'I Identification'!A$3:H$500,5,FALSE),"")</f>
        <v/>
      </c>
      <c r="T216" s="114" t="str">
        <v/>
      </c>
      <c r="U216" s="114" t="str">
        <v/>
      </c>
      <c r="V216" s="88" t="str">
        <v/>
      </c>
      <c r="W216" s="88" t="str">
        <f>IFERROR(VLOOKUP(CONCATENATE(V216,"."),'C Identification'!A$3:I$500,4,FALSE),"")</f>
        <v/>
      </c>
      <c r="X216" s="88" t="str">
        <f>IFERROR(VLOOKUP(CONCATENATE(V216,"."),'C Identification'!A$3:I$500,5,FALSE),"")</f>
        <v/>
      </c>
      <c r="Y216" s="114" t="str">
        <v/>
      </c>
    </row>
    <row r="217" spans="1:25" ht="75.75" customHeight="1" x14ac:dyDescent="0.25">
      <c r="A217" s="114" t="str">
        <v/>
      </c>
      <c r="B217" s="88" t="str">
        <v/>
      </c>
      <c r="C217" s="88" t="str">
        <f>IFERROR(VLOOKUP(CONCATENATE(B217,"."),'TS Identification'!A$3:H$500,2,FALSE),"")</f>
        <v/>
      </c>
      <c r="D217" s="114" t="str">
        <v/>
      </c>
      <c r="E217" s="114" t="str">
        <v/>
      </c>
      <c r="F217" s="114" t="str">
        <v/>
      </c>
      <c r="G217" s="114" t="str">
        <v/>
      </c>
      <c r="H217" s="88" t="str">
        <v/>
      </c>
      <c r="I217" s="88" t="str">
        <f>IFERROR(VLOOKUP(CONCATENATE(H217,"."),'TE Identification'!A$3:H$500,4,FALSE),"")</f>
        <v/>
      </c>
      <c r="J217" s="88" t="str">
        <v/>
      </c>
      <c r="K217" s="88" t="str">
        <v/>
      </c>
      <c r="L217" s="88" t="str">
        <f>IFERROR(VLOOKUP(CONCATENATE(K217,"."),'V Identification'!A$3:G$500,4,FALSE),"")</f>
        <v/>
      </c>
      <c r="M217" s="88" t="str">
        <f>IFERROR(VLOOKUP(CONCATENATE(K217,"."),'V Identification'!A$3:G$500,6,FALSE),"")</f>
        <v/>
      </c>
      <c r="N217" s="114" t="str">
        <v/>
      </c>
      <c r="O217" s="114" t="str">
        <v/>
      </c>
      <c r="P217" s="114" t="str">
        <v/>
      </c>
      <c r="Q217" s="88" t="str">
        <v/>
      </c>
      <c r="R217" s="88" t="str">
        <f>IFERROR(VLOOKUP(CONCATENATE(Q217,"."),'I Identification'!A$3:H$500,4,FALSE),"")</f>
        <v/>
      </c>
      <c r="S217" s="88" t="str">
        <f>IFERROR(VLOOKUP(CONCATENATE(Q217,"."),'I Identification'!A$3:H$500,5,FALSE),"")</f>
        <v/>
      </c>
      <c r="T217" s="114" t="str">
        <v/>
      </c>
      <c r="U217" s="114" t="str">
        <v/>
      </c>
      <c r="V217" s="88" t="str">
        <v/>
      </c>
      <c r="W217" s="88" t="str">
        <f>IFERROR(VLOOKUP(CONCATENATE(V217,"."),'C Identification'!A$3:I$500,4,FALSE),"")</f>
        <v/>
      </c>
      <c r="X217" s="88" t="str">
        <f>IFERROR(VLOOKUP(CONCATENATE(V217,"."),'C Identification'!A$3:I$500,5,FALSE),"")</f>
        <v/>
      </c>
      <c r="Y217" s="114" t="str">
        <v/>
      </c>
    </row>
    <row r="218" spans="1:25" ht="75.75" customHeight="1" x14ac:dyDescent="0.25">
      <c r="A218" s="114" t="str">
        <v/>
      </c>
      <c r="B218" s="88" t="str">
        <v/>
      </c>
      <c r="C218" s="88" t="str">
        <f>IFERROR(VLOOKUP(CONCATENATE(B218,"."),'TS Identification'!A$3:H$500,2,FALSE),"")</f>
        <v/>
      </c>
      <c r="D218" s="114" t="str">
        <v/>
      </c>
      <c r="E218" s="114" t="str">
        <v/>
      </c>
      <c r="F218" s="114" t="str">
        <v/>
      </c>
      <c r="G218" s="114" t="str">
        <v/>
      </c>
      <c r="H218" s="88" t="str">
        <v/>
      </c>
      <c r="I218" s="88" t="str">
        <f>IFERROR(VLOOKUP(CONCATENATE(H218,"."),'TE Identification'!A$3:H$500,4,FALSE),"")</f>
        <v/>
      </c>
      <c r="J218" s="88" t="str">
        <v/>
      </c>
      <c r="K218" s="88" t="str">
        <v/>
      </c>
      <c r="L218" s="88" t="str">
        <f>IFERROR(VLOOKUP(CONCATENATE(K218,"."),'V Identification'!A$3:G$500,4,FALSE),"")</f>
        <v/>
      </c>
      <c r="M218" s="88" t="str">
        <f>IFERROR(VLOOKUP(CONCATENATE(K218,"."),'V Identification'!A$3:G$500,6,FALSE),"")</f>
        <v/>
      </c>
      <c r="N218" s="114" t="str">
        <v/>
      </c>
      <c r="O218" s="114" t="str">
        <v/>
      </c>
      <c r="P218" s="114" t="str">
        <v/>
      </c>
      <c r="Q218" s="88" t="str">
        <v/>
      </c>
      <c r="R218" s="88" t="str">
        <f>IFERROR(VLOOKUP(CONCATENATE(Q218,"."),'I Identification'!A$3:H$500,4,FALSE),"")</f>
        <v/>
      </c>
      <c r="S218" s="88" t="str">
        <f>IFERROR(VLOOKUP(CONCATENATE(Q218,"."),'I Identification'!A$3:H$500,5,FALSE),"")</f>
        <v/>
      </c>
      <c r="T218" s="114" t="str">
        <v/>
      </c>
      <c r="U218" s="114" t="str">
        <v/>
      </c>
      <c r="V218" s="88" t="str">
        <v/>
      </c>
      <c r="W218" s="88" t="str">
        <f>IFERROR(VLOOKUP(CONCATENATE(V218,"."),'C Identification'!A$3:I$500,4,FALSE),"")</f>
        <v/>
      </c>
      <c r="X218" s="88" t="str">
        <f>IFERROR(VLOOKUP(CONCATENATE(V218,"."),'C Identification'!A$3:I$500,5,FALSE),"")</f>
        <v/>
      </c>
      <c r="Y218" s="114" t="str">
        <v/>
      </c>
    </row>
    <row r="219" spans="1:25" ht="75.75" customHeight="1" x14ac:dyDescent="0.25">
      <c r="A219" s="114" t="str">
        <v/>
      </c>
      <c r="B219" s="88" t="str">
        <v/>
      </c>
      <c r="C219" s="88" t="str">
        <f>IFERROR(VLOOKUP(CONCATENATE(B219,"."),'TS Identification'!A$3:H$500,2,FALSE),"")</f>
        <v/>
      </c>
      <c r="D219" s="114" t="str">
        <v/>
      </c>
      <c r="E219" s="114" t="str">
        <v/>
      </c>
      <c r="F219" s="114" t="str">
        <v/>
      </c>
      <c r="G219" s="114" t="str">
        <v/>
      </c>
      <c r="H219" s="88" t="str">
        <v/>
      </c>
      <c r="I219" s="88" t="str">
        <f>IFERROR(VLOOKUP(CONCATENATE(H219,"."),'TE Identification'!A$3:H$500,4,FALSE),"")</f>
        <v/>
      </c>
      <c r="J219" s="88" t="str">
        <v/>
      </c>
      <c r="K219" s="88" t="str">
        <v/>
      </c>
      <c r="L219" s="88" t="str">
        <f>IFERROR(VLOOKUP(CONCATENATE(K219,"."),'V Identification'!A$3:G$500,4,FALSE),"")</f>
        <v/>
      </c>
      <c r="M219" s="88" t="str">
        <f>IFERROR(VLOOKUP(CONCATENATE(K219,"."),'V Identification'!A$3:G$500,6,FALSE),"")</f>
        <v/>
      </c>
      <c r="N219" s="114" t="str">
        <v/>
      </c>
      <c r="O219" s="114" t="str">
        <v/>
      </c>
      <c r="P219" s="114" t="str">
        <v/>
      </c>
      <c r="Q219" s="88" t="str">
        <v/>
      </c>
      <c r="R219" s="88" t="str">
        <f>IFERROR(VLOOKUP(CONCATENATE(Q219,"."),'I Identification'!A$3:H$500,4,FALSE),"")</f>
        <v/>
      </c>
      <c r="S219" s="88" t="str">
        <f>IFERROR(VLOOKUP(CONCATENATE(Q219,"."),'I Identification'!A$3:H$500,5,FALSE),"")</f>
        <v/>
      </c>
      <c r="T219" s="114" t="str">
        <v/>
      </c>
      <c r="U219" s="114" t="str">
        <v/>
      </c>
      <c r="V219" s="88" t="str">
        <v/>
      </c>
      <c r="W219" s="88" t="str">
        <f>IFERROR(VLOOKUP(CONCATENATE(V219,"."),'C Identification'!A$3:I$500,4,FALSE),"")</f>
        <v/>
      </c>
      <c r="X219" s="88" t="str">
        <f>IFERROR(VLOOKUP(CONCATENATE(V219,"."),'C Identification'!A$3:I$500,5,FALSE),"")</f>
        <v/>
      </c>
      <c r="Y219" s="114" t="str">
        <v/>
      </c>
    </row>
    <row r="220" spans="1:25" ht="75.75" customHeight="1" x14ac:dyDescent="0.25">
      <c r="A220" s="114" t="str">
        <v/>
      </c>
      <c r="B220" s="88" t="str">
        <v/>
      </c>
      <c r="C220" s="88" t="str">
        <f>IFERROR(VLOOKUP(CONCATENATE(B220,"."),'TS Identification'!A$3:H$500,2,FALSE),"")</f>
        <v/>
      </c>
      <c r="D220" s="114" t="str">
        <v/>
      </c>
      <c r="E220" s="114" t="str">
        <v/>
      </c>
      <c r="F220" s="114" t="str">
        <v/>
      </c>
      <c r="G220" s="114" t="str">
        <v/>
      </c>
      <c r="H220" s="88" t="str">
        <v/>
      </c>
      <c r="I220" s="88" t="str">
        <f>IFERROR(VLOOKUP(CONCATENATE(H220,"."),'TE Identification'!A$3:H$500,4,FALSE),"")</f>
        <v/>
      </c>
      <c r="J220" s="88" t="str">
        <v/>
      </c>
      <c r="K220" s="88" t="str">
        <v/>
      </c>
      <c r="L220" s="88" t="str">
        <f>IFERROR(VLOOKUP(CONCATENATE(K220,"."),'V Identification'!A$3:G$500,4,FALSE),"")</f>
        <v/>
      </c>
      <c r="M220" s="88" t="str">
        <f>IFERROR(VLOOKUP(CONCATENATE(K220,"."),'V Identification'!A$3:G$500,6,FALSE),"")</f>
        <v/>
      </c>
      <c r="N220" s="114" t="str">
        <v/>
      </c>
      <c r="O220" s="114" t="str">
        <v/>
      </c>
      <c r="P220" s="114" t="str">
        <v/>
      </c>
      <c r="Q220" s="88" t="str">
        <v/>
      </c>
      <c r="R220" s="88" t="str">
        <f>IFERROR(VLOOKUP(CONCATENATE(Q220,"."),'I Identification'!A$3:H$500,4,FALSE),"")</f>
        <v/>
      </c>
      <c r="S220" s="88" t="str">
        <f>IFERROR(VLOOKUP(CONCATENATE(Q220,"."),'I Identification'!A$3:H$500,5,FALSE),"")</f>
        <v/>
      </c>
      <c r="T220" s="114" t="str">
        <v/>
      </c>
      <c r="U220" s="114" t="str">
        <v/>
      </c>
      <c r="V220" s="88" t="str">
        <v/>
      </c>
      <c r="W220" s="88" t="str">
        <f>IFERROR(VLOOKUP(CONCATENATE(V220,"."),'C Identification'!A$3:I$500,4,FALSE),"")</f>
        <v/>
      </c>
      <c r="X220" s="88" t="str">
        <f>IFERROR(VLOOKUP(CONCATENATE(V220,"."),'C Identification'!A$3:I$500,5,FALSE),"")</f>
        <v/>
      </c>
      <c r="Y220" s="114" t="str">
        <v/>
      </c>
    </row>
    <row r="221" spans="1:25" ht="75.75" customHeight="1" x14ac:dyDescent="0.25">
      <c r="A221" s="114" t="str">
        <v/>
      </c>
      <c r="B221" s="88" t="str">
        <v/>
      </c>
      <c r="C221" s="88" t="str">
        <f>IFERROR(VLOOKUP(CONCATENATE(B221,"."),'TS Identification'!A$3:H$500,2,FALSE),"")</f>
        <v/>
      </c>
      <c r="D221" s="114" t="str">
        <v/>
      </c>
      <c r="E221" s="114" t="str">
        <v/>
      </c>
      <c r="F221" s="114" t="str">
        <v/>
      </c>
      <c r="G221" s="114" t="str">
        <v/>
      </c>
      <c r="H221" s="88" t="str">
        <v/>
      </c>
      <c r="I221" s="88" t="str">
        <f>IFERROR(VLOOKUP(CONCATENATE(H221,"."),'TE Identification'!A$3:H$500,4,FALSE),"")</f>
        <v/>
      </c>
      <c r="J221" s="88" t="str">
        <v/>
      </c>
      <c r="K221" s="88" t="str">
        <v/>
      </c>
      <c r="L221" s="88" t="str">
        <f>IFERROR(VLOOKUP(CONCATENATE(K221,"."),'V Identification'!A$3:G$500,4,FALSE),"")</f>
        <v/>
      </c>
      <c r="M221" s="88" t="str">
        <f>IFERROR(VLOOKUP(CONCATENATE(K221,"."),'V Identification'!A$3:G$500,6,FALSE),"")</f>
        <v/>
      </c>
      <c r="N221" s="114" t="str">
        <v/>
      </c>
      <c r="O221" s="114" t="str">
        <v/>
      </c>
      <c r="P221" s="114" t="str">
        <v/>
      </c>
      <c r="Q221" s="88" t="str">
        <v/>
      </c>
      <c r="R221" s="88" t="str">
        <f>IFERROR(VLOOKUP(CONCATENATE(Q221,"."),'I Identification'!A$3:H$500,4,FALSE),"")</f>
        <v/>
      </c>
      <c r="S221" s="88" t="str">
        <f>IFERROR(VLOOKUP(CONCATENATE(Q221,"."),'I Identification'!A$3:H$500,5,FALSE),"")</f>
        <v/>
      </c>
      <c r="T221" s="114" t="str">
        <v/>
      </c>
      <c r="U221" s="114" t="str">
        <v/>
      </c>
      <c r="V221" s="88" t="str">
        <v/>
      </c>
      <c r="W221" s="88" t="str">
        <f>IFERROR(VLOOKUP(CONCATENATE(V221,"."),'C Identification'!A$3:I$500,4,FALSE),"")</f>
        <v/>
      </c>
      <c r="X221" s="88" t="str">
        <f>IFERROR(VLOOKUP(CONCATENATE(V221,"."),'C Identification'!A$3:I$500,5,FALSE),"")</f>
        <v/>
      </c>
      <c r="Y221" s="114" t="str">
        <v/>
      </c>
    </row>
    <row r="222" spans="1:25" ht="75.75" customHeight="1" x14ac:dyDescent="0.25">
      <c r="A222" s="114" t="str">
        <v/>
      </c>
      <c r="B222" s="88" t="str">
        <v/>
      </c>
      <c r="C222" s="88" t="str">
        <f>IFERROR(VLOOKUP(CONCATENATE(B222,"."),'TS Identification'!A$3:H$500,2,FALSE),"")</f>
        <v/>
      </c>
      <c r="D222" s="114" t="str">
        <v/>
      </c>
      <c r="E222" s="114" t="str">
        <v/>
      </c>
      <c r="F222" s="114" t="str">
        <v/>
      </c>
      <c r="G222" s="114" t="str">
        <v/>
      </c>
      <c r="H222" s="88" t="str">
        <v/>
      </c>
      <c r="I222" s="88" t="str">
        <f>IFERROR(VLOOKUP(CONCATENATE(H222,"."),'TE Identification'!A$3:H$500,4,FALSE),"")</f>
        <v/>
      </c>
      <c r="J222" s="88" t="str">
        <v/>
      </c>
      <c r="K222" s="88" t="str">
        <v/>
      </c>
      <c r="L222" s="88" t="str">
        <f>IFERROR(VLOOKUP(CONCATENATE(K222,"."),'V Identification'!A$3:G$500,4,FALSE),"")</f>
        <v/>
      </c>
      <c r="M222" s="88" t="str">
        <f>IFERROR(VLOOKUP(CONCATENATE(K222,"."),'V Identification'!A$3:G$500,6,FALSE),"")</f>
        <v/>
      </c>
      <c r="N222" s="114" t="str">
        <v/>
      </c>
      <c r="O222" s="114" t="str">
        <v/>
      </c>
      <c r="P222" s="114" t="str">
        <v/>
      </c>
      <c r="Q222" s="88" t="str">
        <v/>
      </c>
      <c r="R222" s="88" t="str">
        <f>IFERROR(VLOOKUP(CONCATENATE(Q222,"."),'I Identification'!A$3:H$500,4,FALSE),"")</f>
        <v/>
      </c>
      <c r="S222" s="88" t="str">
        <f>IFERROR(VLOOKUP(CONCATENATE(Q222,"."),'I Identification'!A$3:H$500,5,FALSE),"")</f>
        <v/>
      </c>
      <c r="T222" s="114" t="str">
        <v/>
      </c>
      <c r="U222" s="114" t="str">
        <v/>
      </c>
      <c r="V222" s="88" t="str">
        <v/>
      </c>
      <c r="W222" s="88" t="str">
        <f>IFERROR(VLOOKUP(CONCATENATE(V222,"."),'C Identification'!A$3:I$500,4,FALSE),"")</f>
        <v/>
      </c>
      <c r="X222" s="88" t="str">
        <f>IFERROR(VLOOKUP(CONCATENATE(V222,"."),'C Identification'!A$3:I$500,5,FALSE),"")</f>
        <v/>
      </c>
      <c r="Y222" s="114" t="str">
        <v/>
      </c>
    </row>
    <row r="223" spans="1:25" ht="75.75" customHeight="1" x14ac:dyDescent="0.25">
      <c r="A223" s="114" t="str">
        <v/>
      </c>
      <c r="B223" s="88" t="str">
        <v/>
      </c>
      <c r="C223" s="88" t="str">
        <f>IFERROR(VLOOKUP(CONCATENATE(B223,"."),'TS Identification'!A$3:H$500,2,FALSE),"")</f>
        <v/>
      </c>
      <c r="D223" s="114" t="str">
        <v/>
      </c>
      <c r="E223" s="114" t="str">
        <v/>
      </c>
      <c r="F223" s="114" t="str">
        <v/>
      </c>
      <c r="G223" s="114" t="str">
        <v/>
      </c>
      <c r="H223" s="88" t="str">
        <v/>
      </c>
      <c r="I223" s="88" t="str">
        <f>IFERROR(VLOOKUP(CONCATENATE(H223,"."),'TE Identification'!A$3:H$500,4,FALSE),"")</f>
        <v/>
      </c>
      <c r="J223" s="88" t="str">
        <v/>
      </c>
      <c r="K223" s="88" t="str">
        <v/>
      </c>
      <c r="L223" s="88" t="str">
        <f>IFERROR(VLOOKUP(CONCATENATE(K223,"."),'V Identification'!A$3:G$500,4,FALSE),"")</f>
        <v/>
      </c>
      <c r="M223" s="88" t="str">
        <f>IFERROR(VLOOKUP(CONCATENATE(K223,"."),'V Identification'!A$3:G$500,6,FALSE),"")</f>
        <v/>
      </c>
      <c r="N223" s="114" t="str">
        <v/>
      </c>
      <c r="O223" s="114" t="str">
        <v/>
      </c>
      <c r="P223" s="114" t="str">
        <v/>
      </c>
      <c r="Q223" s="88" t="str">
        <v/>
      </c>
      <c r="R223" s="88" t="str">
        <f>IFERROR(VLOOKUP(CONCATENATE(Q223,"."),'I Identification'!A$3:H$500,4,FALSE),"")</f>
        <v/>
      </c>
      <c r="S223" s="88" t="str">
        <f>IFERROR(VLOOKUP(CONCATENATE(Q223,"."),'I Identification'!A$3:H$500,5,FALSE),"")</f>
        <v/>
      </c>
      <c r="T223" s="114" t="str">
        <v/>
      </c>
      <c r="U223" s="114" t="str">
        <v/>
      </c>
      <c r="V223" s="88" t="str">
        <v/>
      </c>
      <c r="W223" s="88" t="str">
        <f>IFERROR(VLOOKUP(CONCATENATE(V223,"."),'C Identification'!A$3:I$500,4,FALSE),"")</f>
        <v/>
      </c>
      <c r="X223" s="88" t="str">
        <f>IFERROR(VLOOKUP(CONCATENATE(V223,"."),'C Identification'!A$3:I$500,5,FALSE),"")</f>
        <v/>
      </c>
      <c r="Y223" s="114" t="str">
        <v/>
      </c>
    </row>
    <row r="224" spans="1:25" ht="75.75" customHeight="1" x14ac:dyDescent="0.25">
      <c r="A224" s="114" t="str">
        <v/>
      </c>
      <c r="B224" s="88" t="str">
        <v/>
      </c>
      <c r="C224" s="88" t="str">
        <f>IFERROR(VLOOKUP(CONCATENATE(B224,"."),'TS Identification'!A$3:H$500,2,FALSE),"")</f>
        <v/>
      </c>
      <c r="D224" s="114" t="str">
        <v/>
      </c>
      <c r="E224" s="114" t="str">
        <v/>
      </c>
      <c r="F224" s="114" t="str">
        <v/>
      </c>
      <c r="G224" s="114" t="str">
        <v/>
      </c>
      <c r="H224" s="88" t="str">
        <v/>
      </c>
      <c r="I224" s="88" t="str">
        <f>IFERROR(VLOOKUP(CONCATENATE(H224,"."),'TE Identification'!A$3:H$500,4,FALSE),"")</f>
        <v/>
      </c>
      <c r="J224" s="88" t="str">
        <v/>
      </c>
      <c r="K224" s="88" t="str">
        <v/>
      </c>
      <c r="L224" s="88" t="str">
        <f>IFERROR(VLOOKUP(CONCATENATE(K224,"."),'V Identification'!A$3:G$500,4,FALSE),"")</f>
        <v/>
      </c>
      <c r="M224" s="88" t="str">
        <f>IFERROR(VLOOKUP(CONCATENATE(K224,"."),'V Identification'!A$3:G$500,6,FALSE),"")</f>
        <v/>
      </c>
      <c r="N224" s="114" t="str">
        <v/>
      </c>
      <c r="O224" s="114" t="str">
        <v/>
      </c>
      <c r="P224" s="114" t="str">
        <v/>
      </c>
      <c r="Q224" s="88" t="str">
        <v/>
      </c>
      <c r="R224" s="88" t="str">
        <f>IFERROR(VLOOKUP(CONCATENATE(Q224,"."),'I Identification'!A$3:H$500,4,FALSE),"")</f>
        <v/>
      </c>
      <c r="S224" s="88" t="str">
        <f>IFERROR(VLOOKUP(CONCATENATE(Q224,"."),'I Identification'!A$3:H$500,5,FALSE),"")</f>
        <v/>
      </c>
      <c r="T224" s="114" t="str">
        <v/>
      </c>
      <c r="U224" s="114" t="str">
        <v/>
      </c>
      <c r="V224" s="88" t="str">
        <v/>
      </c>
      <c r="W224" s="88" t="str">
        <f>IFERROR(VLOOKUP(CONCATENATE(V224,"."),'C Identification'!A$3:I$500,4,FALSE),"")</f>
        <v/>
      </c>
      <c r="X224" s="88" t="str">
        <f>IFERROR(VLOOKUP(CONCATENATE(V224,"."),'C Identification'!A$3:I$500,5,FALSE),"")</f>
        <v/>
      </c>
      <c r="Y224" s="114" t="str">
        <v/>
      </c>
    </row>
    <row r="225" spans="1:25" ht="75.75" customHeight="1" x14ac:dyDescent="0.25">
      <c r="A225" s="114" t="str">
        <v/>
      </c>
      <c r="B225" s="88" t="str">
        <v/>
      </c>
      <c r="C225" s="88" t="str">
        <f>IFERROR(VLOOKUP(CONCATENATE(B225,"."),'TS Identification'!A$3:H$500,2,FALSE),"")</f>
        <v/>
      </c>
      <c r="D225" s="114" t="str">
        <v/>
      </c>
      <c r="E225" s="114" t="str">
        <v/>
      </c>
      <c r="F225" s="114" t="str">
        <v/>
      </c>
      <c r="G225" s="114" t="str">
        <v/>
      </c>
      <c r="H225" s="88" t="str">
        <v/>
      </c>
      <c r="I225" s="88" t="str">
        <f>IFERROR(VLOOKUP(CONCATENATE(H225,"."),'TE Identification'!A$3:H$500,4,FALSE),"")</f>
        <v/>
      </c>
      <c r="J225" s="88" t="str">
        <v/>
      </c>
      <c r="K225" s="88" t="str">
        <v/>
      </c>
      <c r="L225" s="88" t="str">
        <f>IFERROR(VLOOKUP(CONCATENATE(K225,"."),'V Identification'!A$3:G$500,4,FALSE),"")</f>
        <v/>
      </c>
      <c r="M225" s="88" t="str">
        <f>IFERROR(VLOOKUP(CONCATENATE(K225,"."),'V Identification'!A$3:G$500,6,FALSE),"")</f>
        <v/>
      </c>
      <c r="N225" s="114" t="str">
        <v/>
      </c>
      <c r="O225" s="114" t="str">
        <v/>
      </c>
      <c r="P225" s="114" t="str">
        <v/>
      </c>
      <c r="Q225" s="88" t="str">
        <v/>
      </c>
      <c r="R225" s="88" t="str">
        <f>IFERROR(VLOOKUP(CONCATENATE(Q225,"."),'I Identification'!A$3:H$500,4,FALSE),"")</f>
        <v/>
      </c>
      <c r="S225" s="88" t="str">
        <f>IFERROR(VLOOKUP(CONCATENATE(Q225,"."),'I Identification'!A$3:H$500,5,FALSE),"")</f>
        <v/>
      </c>
      <c r="T225" s="114" t="str">
        <v/>
      </c>
      <c r="U225" s="114" t="str">
        <v/>
      </c>
      <c r="V225" s="88" t="str">
        <v/>
      </c>
      <c r="W225" s="88" t="str">
        <f>IFERROR(VLOOKUP(CONCATENATE(V225,"."),'C Identification'!A$3:I$500,4,FALSE),"")</f>
        <v/>
      </c>
      <c r="X225" s="88" t="str">
        <f>IFERROR(VLOOKUP(CONCATENATE(V225,"."),'C Identification'!A$3:I$500,5,FALSE),"")</f>
        <v/>
      </c>
      <c r="Y225" s="114" t="str">
        <v/>
      </c>
    </row>
    <row r="226" spans="1:25" ht="75.75" customHeight="1" x14ac:dyDescent="0.25">
      <c r="A226" s="114" t="str">
        <v/>
      </c>
      <c r="B226" s="88" t="str">
        <v/>
      </c>
      <c r="C226" s="88" t="str">
        <f>IFERROR(VLOOKUP(CONCATENATE(B226,"."),'TS Identification'!A$3:H$500,2,FALSE),"")</f>
        <v/>
      </c>
      <c r="D226" s="114" t="str">
        <v/>
      </c>
      <c r="E226" s="114" t="str">
        <v/>
      </c>
      <c r="F226" s="114" t="str">
        <v/>
      </c>
      <c r="G226" s="114" t="str">
        <v/>
      </c>
      <c r="H226" s="88" t="str">
        <v/>
      </c>
      <c r="I226" s="88" t="str">
        <f>IFERROR(VLOOKUP(CONCATENATE(H226,"."),'TE Identification'!A$3:H$500,4,FALSE),"")</f>
        <v/>
      </c>
      <c r="J226" s="88" t="str">
        <v/>
      </c>
      <c r="K226" s="88" t="str">
        <v/>
      </c>
      <c r="L226" s="88" t="str">
        <f>IFERROR(VLOOKUP(CONCATENATE(K226,"."),'V Identification'!A$3:G$500,4,FALSE),"")</f>
        <v/>
      </c>
      <c r="M226" s="88" t="str">
        <f>IFERROR(VLOOKUP(CONCATENATE(K226,"."),'V Identification'!A$3:G$500,6,FALSE),"")</f>
        <v/>
      </c>
      <c r="N226" s="114" t="str">
        <v/>
      </c>
      <c r="O226" s="114" t="str">
        <v/>
      </c>
      <c r="P226" s="114" t="str">
        <v/>
      </c>
      <c r="Q226" s="88" t="str">
        <v/>
      </c>
      <c r="R226" s="88" t="str">
        <f>IFERROR(VLOOKUP(CONCATENATE(Q226,"."),'I Identification'!A$3:H$500,4,FALSE),"")</f>
        <v/>
      </c>
      <c r="S226" s="88" t="str">
        <f>IFERROR(VLOOKUP(CONCATENATE(Q226,"."),'I Identification'!A$3:H$500,5,FALSE),"")</f>
        <v/>
      </c>
      <c r="T226" s="114" t="str">
        <v/>
      </c>
      <c r="U226" s="114" t="str">
        <v/>
      </c>
      <c r="V226" s="88" t="str">
        <v/>
      </c>
      <c r="W226" s="88" t="str">
        <f>IFERROR(VLOOKUP(CONCATENATE(V226,"."),'C Identification'!A$3:I$500,4,FALSE),"")</f>
        <v/>
      </c>
      <c r="X226" s="88" t="str">
        <f>IFERROR(VLOOKUP(CONCATENATE(V226,"."),'C Identification'!A$3:I$500,5,FALSE),"")</f>
        <v/>
      </c>
      <c r="Y226" s="114" t="str">
        <v/>
      </c>
    </row>
    <row r="227" spans="1:25" ht="75.75" customHeight="1" x14ac:dyDescent="0.25">
      <c r="A227" s="114" t="str">
        <v/>
      </c>
      <c r="B227" s="88" t="str">
        <v/>
      </c>
      <c r="C227" s="88" t="str">
        <f>IFERROR(VLOOKUP(CONCATENATE(B227,"."),'TS Identification'!A$3:H$500,2,FALSE),"")</f>
        <v/>
      </c>
      <c r="D227" s="114" t="str">
        <v/>
      </c>
      <c r="E227" s="114" t="str">
        <v/>
      </c>
      <c r="F227" s="114" t="str">
        <v/>
      </c>
      <c r="G227" s="114" t="str">
        <v/>
      </c>
      <c r="H227" s="88" t="str">
        <v/>
      </c>
      <c r="I227" s="88" t="str">
        <f>IFERROR(VLOOKUP(CONCATENATE(H227,"."),'TE Identification'!A$3:H$500,4,FALSE),"")</f>
        <v/>
      </c>
      <c r="J227" s="88" t="str">
        <v/>
      </c>
      <c r="K227" s="88" t="str">
        <v/>
      </c>
      <c r="L227" s="88" t="str">
        <f>IFERROR(VLOOKUP(CONCATENATE(K227,"."),'V Identification'!A$3:G$500,4,FALSE),"")</f>
        <v/>
      </c>
      <c r="M227" s="88" t="str">
        <f>IFERROR(VLOOKUP(CONCATENATE(K227,"."),'V Identification'!A$3:G$500,6,FALSE),"")</f>
        <v/>
      </c>
      <c r="N227" s="114" t="str">
        <v/>
      </c>
      <c r="O227" s="114" t="str">
        <v/>
      </c>
      <c r="P227" s="114" t="str">
        <v/>
      </c>
      <c r="Q227" s="88" t="str">
        <v/>
      </c>
      <c r="R227" s="88" t="str">
        <f>IFERROR(VLOOKUP(CONCATENATE(Q227,"."),'I Identification'!A$3:H$500,4,FALSE),"")</f>
        <v/>
      </c>
      <c r="S227" s="88" t="str">
        <f>IFERROR(VLOOKUP(CONCATENATE(Q227,"."),'I Identification'!A$3:H$500,5,FALSE),"")</f>
        <v/>
      </c>
      <c r="T227" s="114" t="str">
        <v/>
      </c>
      <c r="U227" s="114" t="str">
        <v/>
      </c>
      <c r="V227" s="88" t="str">
        <v/>
      </c>
      <c r="W227" s="88" t="str">
        <f>IFERROR(VLOOKUP(CONCATENATE(V227,"."),'C Identification'!A$3:I$500,4,FALSE),"")</f>
        <v/>
      </c>
      <c r="X227" s="88" t="str">
        <f>IFERROR(VLOOKUP(CONCATENATE(V227,"."),'C Identification'!A$3:I$500,5,FALSE),"")</f>
        <v/>
      </c>
      <c r="Y227" s="114" t="str">
        <v/>
      </c>
    </row>
    <row r="228" spans="1:25" ht="75.75" customHeight="1" x14ac:dyDescent="0.25">
      <c r="A228" s="114" t="str">
        <v/>
      </c>
      <c r="B228" s="88" t="str">
        <v/>
      </c>
      <c r="C228" s="88" t="str">
        <f>IFERROR(VLOOKUP(CONCATENATE(B228,"."),'TS Identification'!A$3:H$500,2,FALSE),"")</f>
        <v/>
      </c>
      <c r="D228" s="114" t="str">
        <v/>
      </c>
      <c r="E228" s="114" t="str">
        <v/>
      </c>
      <c r="F228" s="114" t="str">
        <v/>
      </c>
      <c r="G228" s="114" t="str">
        <v/>
      </c>
      <c r="H228" s="88" t="str">
        <v/>
      </c>
      <c r="I228" s="88" t="str">
        <f>IFERROR(VLOOKUP(CONCATENATE(H228,"."),'TE Identification'!A$3:H$500,4,FALSE),"")</f>
        <v/>
      </c>
      <c r="J228" s="88" t="str">
        <v/>
      </c>
      <c r="K228" s="88" t="str">
        <v/>
      </c>
      <c r="L228" s="88" t="str">
        <f>IFERROR(VLOOKUP(CONCATENATE(K228,"."),'V Identification'!A$3:G$500,4,FALSE),"")</f>
        <v/>
      </c>
      <c r="M228" s="88" t="str">
        <f>IFERROR(VLOOKUP(CONCATENATE(K228,"."),'V Identification'!A$3:G$500,6,FALSE),"")</f>
        <v/>
      </c>
      <c r="N228" s="114" t="str">
        <v/>
      </c>
      <c r="O228" s="114" t="str">
        <v/>
      </c>
      <c r="P228" s="114" t="str">
        <v/>
      </c>
      <c r="Q228" s="88" t="str">
        <v/>
      </c>
      <c r="R228" s="88" t="str">
        <f>IFERROR(VLOOKUP(CONCATENATE(Q228,"."),'I Identification'!A$3:H$500,4,FALSE),"")</f>
        <v/>
      </c>
      <c r="S228" s="88" t="str">
        <f>IFERROR(VLOOKUP(CONCATENATE(Q228,"."),'I Identification'!A$3:H$500,5,FALSE),"")</f>
        <v/>
      </c>
      <c r="T228" s="114" t="str">
        <v/>
      </c>
      <c r="U228" s="114" t="str">
        <v/>
      </c>
      <c r="V228" s="88" t="str">
        <v/>
      </c>
      <c r="W228" s="88" t="str">
        <f>IFERROR(VLOOKUP(CONCATENATE(V228,"."),'C Identification'!A$3:I$500,4,FALSE),"")</f>
        <v/>
      </c>
      <c r="X228" s="88" t="str">
        <f>IFERROR(VLOOKUP(CONCATENATE(V228,"."),'C Identification'!A$3:I$500,5,FALSE),"")</f>
        <v/>
      </c>
      <c r="Y228" s="114" t="str">
        <v/>
      </c>
    </row>
    <row r="229" spans="1:25" ht="75.75" customHeight="1" x14ac:dyDescent="0.25">
      <c r="A229" s="114" t="str">
        <v/>
      </c>
      <c r="B229" s="88" t="str">
        <v/>
      </c>
      <c r="C229" s="88" t="str">
        <f>IFERROR(VLOOKUP(CONCATENATE(B229,"."),'TS Identification'!A$3:H$500,2,FALSE),"")</f>
        <v/>
      </c>
      <c r="D229" s="114" t="str">
        <v/>
      </c>
      <c r="E229" s="114" t="str">
        <v/>
      </c>
      <c r="F229" s="114" t="str">
        <v/>
      </c>
      <c r="G229" s="114" t="str">
        <v/>
      </c>
      <c r="H229" s="88" t="str">
        <v/>
      </c>
      <c r="I229" s="88" t="str">
        <f>IFERROR(VLOOKUP(CONCATENATE(H229,"."),'TE Identification'!A$3:H$500,4,FALSE),"")</f>
        <v/>
      </c>
      <c r="J229" s="88" t="str">
        <v/>
      </c>
      <c r="K229" s="88" t="str">
        <v/>
      </c>
      <c r="L229" s="88" t="str">
        <f>IFERROR(VLOOKUP(CONCATENATE(K229,"."),'V Identification'!A$3:G$500,4,FALSE),"")</f>
        <v/>
      </c>
      <c r="M229" s="88" t="str">
        <f>IFERROR(VLOOKUP(CONCATENATE(K229,"."),'V Identification'!A$3:G$500,6,FALSE),"")</f>
        <v/>
      </c>
      <c r="N229" s="114" t="str">
        <v/>
      </c>
      <c r="O229" s="114" t="str">
        <v/>
      </c>
      <c r="P229" s="114" t="str">
        <v/>
      </c>
      <c r="Q229" s="88" t="str">
        <v/>
      </c>
      <c r="R229" s="88" t="str">
        <f>IFERROR(VLOOKUP(CONCATENATE(Q229,"."),'I Identification'!A$3:H$500,4,FALSE),"")</f>
        <v/>
      </c>
      <c r="S229" s="88" t="str">
        <f>IFERROR(VLOOKUP(CONCATENATE(Q229,"."),'I Identification'!A$3:H$500,5,FALSE),"")</f>
        <v/>
      </c>
      <c r="T229" s="114" t="str">
        <v/>
      </c>
      <c r="U229" s="114" t="str">
        <v/>
      </c>
      <c r="V229" s="88" t="str">
        <v/>
      </c>
      <c r="W229" s="88" t="str">
        <f>IFERROR(VLOOKUP(CONCATENATE(V229,"."),'C Identification'!A$3:I$500,4,FALSE),"")</f>
        <v/>
      </c>
      <c r="X229" s="88" t="str">
        <f>IFERROR(VLOOKUP(CONCATENATE(V229,"."),'C Identification'!A$3:I$500,5,FALSE),"")</f>
        <v/>
      </c>
      <c r="Y229" s="114" t="str">
        <v/>
      </c>
    </row>
    <row r="230" spans="1:25" ht="75.75" customHeight="1" x14ac:dyDescent="0.25">
      <c r="A230" s="114" t="str">
        <v/>
      </c>
      <c r="B230" s="88" t="str">
        <v/>
      </c>
      <c r="C230" s="88" t="str">
        <f>IFERROR(VLOOKUP(CONCATENATE(B230,"."),'TS Identification'!A$3:H$500,2,FALSE),"")</f>
        <v/>
      </c>
      <c r="D230" s="114" t="str">
        <v/>
      </c>
      <c r="E230" s="114" t="str">
        <v/>
      </c>
      <c r="F230" s="114" t="str">
        <v/>
      </c>
      <c r="G230" s="114" t="str">
        <v/>
      </c>
      <c r="H230" s="88" t="str">
        <v/>
      </c>
      <c r="I230" s="88" t="str">
        <f>IFERROR(VLOOKUP(CONCATENATE(H230,"."),'TE Identification'!A$3:H$500,4,FALSE),"")</f>
        <v/>
      </c>
      <c r="J230" s="88" t="str">
        <v/>
      </c>
      <c r="K230" s="88" t="str">
        <v/>
      </c>
      <c r="L230" s="88" t="str">
        <f>IFERROR(VLOOKUP(CONCATENATE(K230,"."),'V Identification'!A$3:G$500,4,FALSE),"")</f>
        <v/>
      </c>
      <c r="M230" s="88" t="str">
        <f>IFERROR(VLOOKUP(CONCATENATE(K230,"."),'V Identification'!A$3:G$500,6,FALSE),"")</f>
        <v/>
      </c>
      <c r="N230" s="114" t="str">
        <v/>
      </c>
      <c r="O230" s="114" t="str">
        <v/>
      </c>
      <c r="P230" s="114" t="str">
        <v/>
      </c>
      <c r="Q230" s="88" t="str">
        <v/>
      </c>
      <c r="R230" s="88" t="str">
        <f>IFERROR(VLOOKUP(CONCATENATE(Q230,"."),'I Identification'!A$3:H$500,4,FALSE),"")</f>
        <v/>
      </c>
      <c r="S230" s="88" t="str">
        <f>IFERROR(VLOOKUP(CONCATENATE(Q230,"."),'I Identification'!A$3:H$500,5,FALSE),"")</f>
        <v/>
      </c>
      <c r="T230" s="114" t="str">
        <v/>
      </c>
      <c r="U230" s="114" t="str">
        <v/>
      </c>
      <c r="V230" s="88" t="str">
        <v/>
      </c>
      <c r="W230" s="88" t="str">
        <f>IFERROR(VLOOKUP(CONCATENATE(V230,"."),'C Identification'!A$3:I$500,4,FALSE),"")</f>
        <v/>
      </c>
      <c r="X230" s="88" t="str">
        <f>IFERROR(VLOOKUP(CONCATENATE(V230,"."),'C Identification'!A$3:I$500,5,FALSE),"")</f>
        <v/>
      </c>
      <c r="Y230" s="114" t="str">
        <v/>
      </c>
    </row>
    <row r="231" spans="1:25" ht="75.75" customHeight="1" x14ac:dyDescent="0.25">
      <c r="A231" s="114" t="str">
        <v/>
      </c>
      <c r="B231" s="88" t="str">
        <v/>
      </c>
      <c r="C231" s="88" t="str">
        <f>IFERROR(VLOOKUP(CONCATENATE(B231,"."),'TS Identification'!A$3:H$500,2,FALSE),"")</f>
        <v/>
      </c>
      <c r="D231" s="114" t="str">
        <v/>
      </c>
      <c r="E231" s="114" t="str">
        <v/>
      </c>
      <c r="F231" s="114" t="str">
        <v/>
      </c>
      <c r="G231" s="114" t="str">
        <v/>
      </c>
      <c r="H231" s="88" t="str">
        <v/>
      </c>
      <c r="I231" s="88" t="str">
        <f>IFERROR(VLOOKUP(CONCATENATE(H231,"."),'TE Identification'!A$3:H$500,4,FALSE),"")</f>
        <v/>
      </c>
      <c r="J231" s="88" t="str">
        <v/>
      </c>
      <c r="K231" s="88" t="str">
        <v/>
      </c>
      <c r="L231" s="88" t="str">
        <f>IFERROR(VLOOKUP(CONCATENATE(K231,"."),'V Identification'!A$3:G$500,4,FALSE),"")</f>
        <v/>
      </c>
      <c r="M231" s="88" t="str">
        <f>IFERROR(VLOOKUP(CONCATENATE(K231,"."),'V Identification'!A$3:G$500,6,FALSE),"")</f>
        <v/>
      </c>
      <c r="N231" s="114" t="str">
        <v/>
      </c>
      <c r="O231" s="114" t="str">
        <v/>
      </c>
      <c r="P231" s="114" t="str">
        <v/>
      </c>
      <c r="Q231" s="88" t="str">
        <v/>
      </c>
      <c r="R231" s="88" t="str">
        <f>IFERROR(VLOOKUP(CONCATENATE(Q231,"."),'I Identification'!A$3:H$500,4,FALSE),"")</f>
        <v/>
      </c>
      <c r="S231" s="88" t="str">
        <f>IFERROR(VLOOKUP(CONCATENATE(Q231,"."),'I Identification'!A$3:H$500,5,FALSE),"")</f>
        <v/>
      </c>
      <c r="T231" s="114" t="str">
        <v/>
      </c>
      <c r="U231" s="114" t="str">
        <v/>
      </c>
      <c r="V231" s="88" t="str">
        <v/>
      </c>
      <c r="W231" s="88" t="str">
        <f>IFERROR(VLOOKUP(CONCATENATE(V231,"."),'C Identification'!A$3:I$500,4,FALSE),"")</f>
        <v/>
      </c>
      <c r="X231" s="88" t="str">
        <f>IFERROR(VLOOKUP(CONCATENATE(V231,"."),'C Identification'!A$3:I$500,5,FALSE),"")</f>
        <v/>
      </c>
      <c r="Y231" s="114" t="str">
        <v/>
      </c>
    </row>
    <row r="232" spans="1:25" ht="75.75" customHeight="1" x14ac:dyDescent="0.25">
      <c r="A232" s="114" t="str">
        <v/>
      </c>
      <c r="B232" s="88" t="str">
        <v/>
      </c>
      <c r="C232" s="88" t="str">
        <f>IFERROR(VLOOKUP(CONCATENATE(B232,"."),'TS Identification'!A$3:H$500,2,FALSE),"")</f>
        <v/>
      </c>
      <c r="D232" s="114" t="str">
        <v/>
      </c>
      <c r="E232" s="114" t="str">
        <v/>
      </c>
      <c r="F232" s="114" t="str">
        <v/>
      </c>
      <c r="G232" s="114" t="str">
        <v/>
      </c>
      <c r="H232" s="88" t="str">
        <v/>
      </c>
      <c r="I232" s="88" t="str">
        <f>IFERROR(VLOOKUP(CONCATENATE(H232,"."),'TE Identification'!A$3:H$500,4,FALSE),"")</f>
        <v/>
      </c>
      <c r="J232" s="88" t="str">
        <v/>
      </c>
      <c r="K232" s="88" t="str">
        <v/>
      </c>
      <c r="L232" s="88" t="str">
        <f>IFERROR(VLOOKUP(CONCATENATE(K232,"."),'V Identification'!A$3:G$500,4,FALSE),"")</f>
        <v/>
      </c>
      <c r="M232" s="88" t="str">
        <f>IFERROR(VLOOKUP(CONCATENATE(K232,"."),'V Identification'!A$3:G$500,6,FALSE),"")</f>
        <v/>
      </c>
      <c r="N232" s="114" t="str">
        <v/>
      </c>
      <c r="O232" s="114" t="str">
        <v/>
      </c>
      <c r="P232" s="114" t="str">
        <v/>
      </c>
      <c r="Q232" s="88" t="str">
        <v/>
      </c>
      <c r="R232" s="88" t="str">
        <f>IFERROR(VLOOKUP(CONCATENATE(Q232,"."),'I Identification'!A$3:H$500,4,FALSE),"")</f>
        <v/>
      </c>
      <c r="S232" s="88" t="str">
        <f>IFERROR(VLOOKUP(CONCATENATE(Q232,"."),'I Identification'!A$3:H$500,5,FALSE),"")</f>
        <v/>
      </c>
      <c r="T232" s="114" t="str">
        <v/>
      </c>
      <c r="U232" s="114" t="str">
        <v/>
      </c>
      <c r="V232" s="88" t="str">
        <v/>
      </c>
      <c r="W232" s="88" t="str">
        <f>IFERROR(VLOOKUP(CONCATENATE(V232,"."),'C Identification'!A$3:I$500,4,FALSE),"")</f>
        <v/>
      </c>
      <c r="X232" s="88" t="str">
        <f>IFERROR(VLOOKUP(CONCATENATE(V232,"."),'C Identification'!A$3:I$500,5,FALSE),"")</f>
        <v/>
      </c>
      <c r="Y232" s="114" t="str">
        <v/>
      </c>
    </row>
    <row r="233" spans="1:25" ht="75.75" customHeight="1" x14ac:dyDescent="0.25">
      <c r="A233" s="114" t="str">
        <v/>
      </c>
      <c r="B233" s="88" t="str">
        <v/>
      </c>
      <c r="C233" s="88" t="str">
        <f>IFERROR(VLOOKUP(CONCATENATE(B233,"."),'TS Identification'!A$3:H$500,2,FALSE),"")</f>
        <v/>
      </c>
      <c r="D233" s="114" t="str">
        <v/>
      </c>
      <c r="E233" s="114" t="str">
        <v/>
      </c>
      <c r="F233" s="114" t="str">
        <v/>
      </c>
      <c r="G233" s="114" t="str">
        <v/>
      </c>
      <c r="H233" s="88" t="str">
        <v/>
      </c>
      <c r="I233" s="88" t="str">
        <f>IFERROR(VLOOKUP(CONCATENATE(H233,"."),'TE Identification'!A$3:H$500,4,FALSE),"")</f>
        <v/>
      </c>
      <c r="J233" s="88" t="str">
        <v/>
      </c>
      <c r="K233" s="88" t="str">
        <v/>
      </c>
      <c r="L233" s="88" t="str">
        <f>IFERROR(VLOOKUP(CONCATENATE(K233,"."),'V Identification'!A$3:G$500,4,FALSE),"")</f>
        <v/>
      </c>
      <c r="M233" s="88" t="str">
        <f>IFERROR(VLOOKUP(CONCATENATE(K233,"."),'V Identification'!A$3:G$500,6,FALSE),"")</f>
        <v/>
      </c>
      <c r="N233" s="114" t="str">
        <v/>
      </c>
      <c r="O233" s="114" t="str">
        <v/>
      </c>
      <c r="P233" s="114" t="str">
        <v/>
      </c>
      <c r="Q233" s="88" t="str">
        <v/>
      </c>
      <c r="R233" s="88" t="str">
        <f>IFERROR(VLOOKUP(CONCATENATE(Q233,"."),'I Identification'!A$3:H$500,4,FALSE),"")</f>
        <v/>
      </c>
      <c r="S233" s="88" t="str">
        <f>IFERROR(VLOOKUP(CONCATENATE(Q233,"."),'I Identification'!A$3:H$500,5,FALSE),"")</f>
        <v/>
      </c>
      <c r="T233" s="114" t="str">
        <v/>
      </c>
      <c r="U233" s="114" t="str">
        <v/>
      </c>
      <c r="V233" s="88" t="str">
        <v/>
      </c>
      <c r="W233" s="88" t="str">
        <f>IFERROR(VLOOKUP(CONCATENATE(V233,"."),'C Identification'!A$3:I$500,4,FALSE),"")</f>
        <v/>
      </c>
      <c r="X233" s="88" t="str">
        <f>IFERROR(VLOOKUP(CONCATENATE(V233,"."),'C Identification'!A$3:I$500,5,FALSE),"")</f>
        <v/>
      </c>
      <c r="Y233" s="114" t="str">
        <v/>
      </c>
    </row>
    <row r="234" spans="1:25" ht="75.75" customHeight="1" x14ac:dyDescent="0.25">
      <c r="A234" s="114" t="str">
        <v/>
      </c>
      <c r="B234" s="88" t="str">
        <v/>
      </c>
      <c r="C234" s="88" t="str">
        <f>IFERROR(VLOOKUP(CONCATENATE(B234,"."),'TS Identification'!A$3:H$500,2,FALSE),"")</f>
        <v/>
      </c>
      <c r="D234" s="114" t="str">
        <v/>
      </c>
      <c r="E234" s="114" t="str">
        <v/>
      </c>
      <c r="F234" s="114" t="str">
        <v/>
      </c>
      <c r="G234" s="114" t="str">
        <v/>
      </c>
      <c r="H234" s="88" t="str">
        <v/>
      </c>
      <c r="I234" s="88" t="str">
        <f>IFERROR(VLOOKUP(CONCATENATE(H234,"."),'TE Identification'!A$3:H$500,4,FALSE),"")</f>
        <v/>
      </c>
      <c r="J234" s="88" t="str">
        <v/>
      </c>
      <c r="K234" s="88" t="str">
        <v/>
      </c>
      <c r="L234" s="88" t="str">
        <f>IFERROR(VLOOKUP(CONCATENATE(K234,"."),'V Identification'!A$3:G$500,4,FALSE),"")</f>
        <v/>
      </c>
      <c r="M234" s="88" t="str">
        <f>IFERROR(VLOOKUP(CONCATENATE(K234,"."),'V Identification'!A$3:G$500,6,FALSE),"")</f>
        <v/>
      </c>
      <c r="N234" s="114" t="str">
        <v/>
      </c>
      <c r="O234" s="114" t="str">
        <v/>
      </c>
      <c r="P234" s="114" t="str">
        <v/>
      </c>
      <c r="Q234" s="88" t="str">
        <v/>
      </c>
      <c r="R234" s="88" t="str">
        <f>IFERROR(VLOOKUP(CONCATENATE(Q234,"."),'I Identification'!A$3:H$500,4,FALSE),"")</f>
        <v/>
      </c>
      <c r="S234" s="88" t="str">
        <f>IFERROR(VLOOKUP(CONCATENATE(Q234,"."),'I Identification'!A$3:H$500,5,FALSE),"")</f>
        <v/>
      </c>
      <c r="T234" s="114" t="str">
        <v/>
      </c>
      <c r="U234" s="114" t="str">
        <v/>
      </c>
      <c r="V234" s="88" t="str">
        <v/>
      </c>
      <c r="W234" s="88" t="str">
        <f>IFERROR(VLOOKUP(CONCATENATE(V234,"."),'C Identification'!A$3:I$500,4,FALSE),"")</f>
        <v/>
      </c>
      <c r="X234" s="88" t="str">
        <f>IFERROR(VLOOKUP(CONCATENATE(V234,"."),'C Identification'!A$3:I$500,5,FALSE),"")</f>
        <v/>
      </c>
      <c r="Y234" s="114" t="str">
        <v/>
      </c>
    </row>
    <row r="235" spans="1:25" ht="75.75" customHeight="1" x14ac:dyDescent="0.25">
      <c r="A235" s="114" t="str">
        <v/>
      </c>
      <c r="B235" s="88" t="str">
        <v/>
      </c>
      <c r="C235" s="88" t="str">
        <f>IFERROR(VLOOKUP(CONCATENATE(B235,"."),'TS Identification'!A$3:H$500,2,FALSE),"")</f>
        <v/>
      </c>
      <c r="D235" s="114" t="str">
        <v/>
      </c>
      <c r="E235" s="114" t="str">
        <v/>
      </c>
      <c r="F235" s="114" t="str">
        <v/>
      </c>
      <c r="G235" s="114" t="str">
        <v/>
      </c>
      <c r="H235" s="88" t="str">
        <v/>
      </c>
      <c r="I235" s="88" t="str">
        <f>IFERROR(VLOOKUP(CONCATENATE(H235,"."),'TE Identification'!A$3:H$500,4,FALSE),"")</f>
        <v/>
      </c>
      <c r="J235" s="88" t="str">
        <v/>
      </c>
      <c r="K235" s="88" t="str">
        <v/>
      </c>
      <c r="L235" s="88" t="str">
        <f>IFERROR(VLOOKUP(CONCATENATE(K235,"."),'V Identification'!A$3:G$500,4,FALSE),"")</f>
        <v/>
      </c>
      <c r="M235" s="88" t="str">
        <f>IFERROR(VLOOKUP(CONCATENATE(K235,"."),'V Identification'!A$3:G$500,6,FALSE),"")</f>
        <v/>
      </c>
      <c r="N235" s="114" t="str">
        <v/>
      </c>
      <c r="O235" s="114" t="str">
        <v/>
      </c>
      <c r="P235" s="114" t="str">
        <v/>
      </c>
      <c r="Q235" s="88" t="str">
        <v/>
      </c>
      <c r="R235" s="88" t="str">
        <f>IFERROR(VLOOKUP(CONCATENATE(Q235,"."),'I Identification'!A$3:H$500,4,FALSE),"")</f>
        <v/>
      </c>
      <c r="S235" s="88" t="str">
        <f>IFERROR(VLOOKUP(CONCATENATE(Q235,"."),'I Identification'!A$3:H$500,5,FALSE),"")</f>
        <v/>
      </c>
      <c r="T235" s="114" t="str">
        <v/>
      </c>
      <c r="U235" s="114" t="str">
        <v/>
      </c>
      <c r="V235" s="88" t="str">
        <v/>
      </c>
      <c r="W235" s="88" t="str">
        <f>IFERROR(VLOOKUP(CONCATENATE(V235,"."),'C Identification'!A$3:I$500,4,FALSE),"")</f>
        <v/>
      </c>
      <c r="X235" s="88" t="str">
        <f>IFERROR(VLOOKUP(CONCATENATE(V235,"."),'C Identification'!A$3:I$500,5,FALSE),"")</f>
        <v/>
      </c>
      <c r="Y235" s="114" t="str">
        <v/>
      </c>
    </row>
    <row r="236" spans="1:25" ht="75.75" customHeight="1" x14ac:dyDescent="0.25">
      <c r="A236" s="114" t="str">
        <v/>
      </c>
      <c r="B236" s="88" t="str">
        <v/>
      </c>
      <c r="C236" s="88" t="str">
        <f>IFERROR(VLOOKUP(CONCATENATE(B236,"."),'TS Identification'!A$3:H$500,2,FALSE),"")</f>
        <v/>
      </c>
      <c r="D236" s="114" t="str">
        <v/>
      </c>
      <c r="E236" s="114" t="str">
        <v/>
      </c>
      <c r="F236" s="114" t="str">
        <v/>
      </c>
      <c r="G236" s="114" t="str">
        <v/>
      </c>
      <c r="H236" s="88" t="str">
        <v/>
      </c>
      <c r="I236" s="88" t="str">
        <f>IFERROR(VLOOKUP(CONCATENATE(H236,"."),'TE Identification'!A$3:H$500,4,FALSE),"")</f>
        <v/>
      </c>
      <c r="J236" s="88" t="str">
        <v/>
      </c>
      <c r="K236" s="88" t="str">
        <v/>
      </c>
      <c r="L236" s="88" t="str">
        <f>IFERROR(VLOOKUP(CONCATENATE(K236,"."),'V Identification'!A$3:G$500,4,FALSE),"")</f>
        <v/>
      </c>
      <c r="M236" s="88" t="str">
        <f>IFERROR(VLOOKUP(CONCATENATE(K236,"."),'V Identification'!A$3:G$500,6,FALSE),"")</f>
        <v/>
      </c>
      <c r="N236" s="114" t="str">
        <v/>
      </c>
      <c r="O236" s="114" t="str">
        <v/>
      </c>
      <c r="P236" s="114" t="str">
        <v/>
      </c>
      <c r="Q236" s="88" t="str">
        <v/>
      </c>
      <c r="R236" s="88" t="str">
        <f>IFERROR(VLOOKUP(CONCATENATE(Q236,"."),'I Identification'!A$3:H$500,4,FALSE),"")</f>
        <v/>
      </c>
      <c r="S236" s="88" t="str">
        <f>IFERROR(VLOOKUP(CONCATENATE(Q236,"."),'I Identification'!A$3:H$500,5,FALSE),"")</f>
        <v/>
      </c>
      <c r="T236" s="114" t="str">
        <v/>
      </c>
      <c r="U236" s="114" t="str">
        <v/>
      </c>
      <c r="V236" s="88" t="str">
        <v/>
      </c>
      <c r="W236" s="88" t="str">
        <f>IFERROR(VLOOKUP(CONCATENATE(V236,"."),'C Identification'!A$3:I$500,4,FALSE),"")</f>
        <v/>
      </c>
      <c r="X236" s="88" t="str">
        <f>IFERROR(VLOOKUP(CONCATENATE(V236,"."),'C Identification'!A$3:I$500,5,FALSE),"")</f>
        <v/>
      </c>
      <c r="Y236" s="114" t="str">
        <v/>
      </c>
    </row>
    <row r="237" spans="1:25" ht="75.75" customHeight="1" x14ac:dyDescent="0.25">
      <c r="A237" s="114" t="str">
        <v/>
      </c>
      <c r="B237" s="88" t="str">
        <v/>
      </c>
      <c r="C237" s="88" t="str">
        <f>IFERROR(VLOOKUP(CONCATENATE(B237,"."),'TS Identification'!A$3:H$500,2,FALSE),"")</f>
        <v/>
      </c>
      <c r="D237" s="114" t="str">
        <v/>
      </c>
      <c r="E237" s="114" t="str">
        <v/>
      </c>
      <c r="F237" s="114" t="str">
        <v/>
      </c>
      <c r="G237" s="114" t="str">
        <v/>
      </c>
      <c r="H237" s="88" t="str">
        <v/>
      </c>
      <c r="I237" s="88" t="str">
        <f>IFERROR(VLOOKUP(CONCATENATE(H237,"."),'TE Identification'!A$3:H$500,4,FALSE),"")</f>
        <v/>
      </c>
      <c r="J237" s="88" t="str">
        <v/>
      </c>
      <c r="K237" s="88" t="str">
        <v/>
      </c>
      <c r="L237" s="88" t="str">
        <f>IFERROR(VLOOKUP(CONCATENATE(K237,"."),'V Identification'!A$3:G$500,4,FALSE),"")</f>
        <v/>
      </c>
      <c r="M237" s="88" t="str">
        <f>IFERROR(VLOOKUP(CONCATENATE(K237,"."),'V Identification'!A$3:G$500,6,FALSE),"")</f>
        <v/>
      </c>
      <c r="N237" s="114" t="str">
        <v/>
      </c>
      <c r="O237" s="114" t="str">
        <v/>
      </c>
      <c r="P237" s="114" t="str">
        <v/>
      </c>
      <c r="Q237" s="88" t="str">
        <v/>
      </c>
      <c r="R237" s="88" t="str">
        <f>IFERROR(VLOOKUP(CONCATENATE(Q237,"."),'I Identification'!A$3:H$500,4,FALSE),"")</f>
        <v/>
      </c>
      <c r="S237" s="88" t="str">
        <f>IFERROR(VLOOKUP(CONCATENATE(Q237,"."),'I Identification'!A$3:H$500,5,FALSE),"")</f>
        <v/>
      </c>
      <c r="T237" s="114" t="str">
        <v/>
      </c>
      <c r="U237" s="114" t="str">
        <v/>
      </c>
      <c r="V237" s="88" t="str">
        <v/>
      </c>
      <c r="W237" s="88" t="str">
        <f>IFERROR(VLOOKUP(CONCATENATE(V237,"."),'C Identification'!A$3:I$500,4,FALSE),"")</f>
        <v/>
      </c>
      <c r="X237" s="88" t="str">
        <f>IFERROR(VLOOKUP(CONCATENATE(V237,"."),'C Identification'!A$3:I$500,5,FALSE),"")</f>
        <v/>
      </c>
      <c r="Y237" s="114" t="str">
        <v/>
      </c>
    </row>
    <row r="238" spans="1:25" ht="75.75" customHeight="1" x14ac:dyDescent="0.25">
      <c r="A238" s="114" t="str">
        <v/>
      </c>
      <c r="B238" s="88" t="str">
        <v/>
      </c>
      <c r="C238" s="88" t="str">
        <f>IFERROR(VLOOKUP(CONCATENATE(B238,"."),'TS Identification'!A$3:H$500,2,FALSE),"")</f>
        <v/>
      </c>
      <c r="D238" s="114" t="str">
        <v/>
      </c>
      <c r="E238" s="114" t="str">
        <v/>
      </c>
      <c r="F238" s="114" t="str">
        <v/>
      </c>
      <c r="G238" s="114" t="str">
        <v/>
      </c>
      <c r="H238" s="88" t="str">
        <v/>
      </c>
      <c r="I238" s="88" t="str">
        <f>IFERROR(VLOOKUP(CONCATENATE(H238,"."),'TE Identification'!A$3:H$500,4,FALSE),"")</f>
        <v/>
      </c>
      <c r="J238" s="88" t="str">
        <v/>
      </c>
      <c r="K238" s="88" t="str">
        <v/>
      </c>
      <c r="L238" s="88" t="str">
        <f>IFERROR(VLOOKUP(CONCATENATE(K238,"."),'V Identification'!A$3:G$500,4,FALSE),"")</f>
        <v/>
      </c>
      <c r="M238" s="88" t="str">
        <f>IFERROR(VLOOKUP(CONCATENATE(K238,"."),'V Identification'!A$3:G$500,6,FALSE),"")</f>
        <v/>
      </c>
      <c r="N238" s="114" t="str">
        <v/>
      </c>
      <c r="O238" s="114" t="str">
        <v/>
      </c>
      <c r="P238" s="114" t="str">
        <v/>
      </c>
      <c r="Q238" s="88" t="str">
        <v/>
      </c>
      <c r="R238" s="88" t="str">
        <f>IFERROR(VLOOKUP(CONCATENATE(Q238,"."),'I Identification'!A$3:H$500,4,FALSE),"")</f>
        <v/>
      </c>
      <c r="S238" s="88" t="str">
        <f>IFERROR(VLOOKUP(CONCATENATE(Q238,"."),'I Identification'!A$3:H$500,5,FALSE),"")</f>
        <v/>
      </c>
      <c r="T238" s="114" t="str">
        <v/>
      </c>
      <c r="U238" s="114" t="str">
        <v/>
      </c>
      <c r="V238" s="88" t="str">
        <v/>
      </c>
      <c r="W238" s="88" t="str">
        <f>IFERROR(VLOOKUP(CONCATENATE(V238,"."),'C Identification'!A$3:I$500,4,FALSE),"")</f>
        <v/>
      </c>
      <c r="X238" s="88" t="str">
        <f>IFERROR(VLOOKUP(CONCATENATE(V238,"."),'C Identification'!A$3:I$500,5,FALSE),"")</f>
        <v/>
      </c>
      <c r="Y238" s="114" t="str">
        <v/>
      </c>
    </row>
    <row r="239" spans="1:25" ht="75.75" customHeight="1" x14ac:dyDescent="0.25">
      <c r="A239" s="114" t="str">
        <v/>
      </c>
      <c r="B239" s="88" t="str">
        <v/>
      </c>
      <c r="C239" s="88" t="str">
        <f>IFERROR(VLOOKUP(CONCATENATE(B239,"."),'TS Identification'!A$3:H$500,2,FALSE),"")</f>
        <v/>
      </c>
      <c r="D239" s="114" t="str">
        <v/>
      </c>
      <c r="E239" s="114" t="str">
        <v/>
      </c>
      <c r="F239" s="114" t="str">
        <v/>
      </c>
      <c r="G239" s="114" t="str">
        <v/>
      </c>
      <c r="H239" s="88" t="str">
        <v/>
      </c>
      <c r="I239" s="88" t="str">
        <f>IFERROR(VLOOKUP(CONCATENATE(H239,"."),'TE Identification'!A$3:H$500,4,FALSE),"")</f>
        <v/>
      </c>
      <c r="J239" s="88" t="str">
        <v/>
      </c>
      <c r="K239" s="88" t="str">
        <v/>
      </c>
      <c r="L239" s="88" t="str">
        <f>IFERROR(VLOOKUP(CONCATENATE(K239,"."),'V Identification'!A$3:G$500,4,FALSE),"")</f>
        <v/>
      </c>
      <c r="M239" s="88" t="str">
        <f>IFERROR(VLOOKUP(CONCATENATE(K239,"."),'V Identification'!A$3:G$500,6,FALSE),"")</f>
        <v/>
      </c>
      <c r="N239" s="114" t="str">
        <v/>
      </c>
      <c r="O239" s="114" t="str">
        <v/>
      </c>
      <c r="P239" s="114" t="str">
        <v/>
      </c>
      <c r="Q239" s="88" t="str">
        <v/>
      </c>
      <c r="R239" s="88" t="str">
        <f>IFERROR(VLOOKUP(CONCATENATE(Q239,"."),'I Identification'!A$3:H$500,4,FALSE),"")</f>
        <v/>
      </c>
      <c r="S239" s="88" t="str">
        <f>IFERROR(VLOOKUP(CONCATENATE(Q239,"."),'I Identification'!A$3:H$500,5,FALSE),"")</f>
        <v/>
      </c>
      <c r="T239" s="114" t="str">
        <v/>
      </c>
      <c r="U239" s="114" t="str">
        <v/>
      </c>
      <c r="V239" s="88" t="str">
        <v/>
      </c>
      <c r="W239" s="88" t="str">
        <f>IFERROR(VLOOKUP(CONCATENATE(V239,"."),'C Identification'!A$3:I$500,4,FALSE),"")</f>
        <v/>
      </c>
      <c r="X239" s="88" t="str">
        <f>IFERROR(VLOOKUP(CONCATENATE(V239,"."),'C Identification'!A$3:I$500,5,FALSE),"")</f>
        <v/>
      </c>
      <c r="Y239" s="114" t="str">
        <v/>
      </c>
    </row>
    <row r="240" spans="1:25" ht="75.75" customHeight="1" x14ac:dyDescent="0.25">
      <c r="A240" s="114" t="str">
        <v/>
      </c>
      <c r="B240" s="88" t="str">
        <v/>
      </c>
      <c r="C240" s="88" t="str">
        <f>IFERROR(VLOOKUP(CONCATENATE(B240,"."),'TS Identification'!A$3:H$500,2,FALSE),"")</f>
        <v/>
      </c>
      <c r="D240" s="114" t="str">
        <v/>
      </c>
      <c r="E240" s="114" t="str">
        <v/>
      </c>
      <c r="F240" s="114" t="str">
        <v/>
      </c>
      <c r="G240" s="114" t="str">
        <v/>
      </c>
      <c r="H240" s="88" t="str">
        <v/>
      </c>
      <c r="I240" s="88" t="str">
        <f>IFERROR(VLOOKUP(CONCATENATE(H240,"."),'TE Identification'!A$3:H$500,4,FALSE),"")</f>
        <v/>
      </c>
      <c r="J240" s="88" t="str">
        <v/>
      </c>
      <c r="K240" s="88" t="str">
        <v/>
      </c>
      <c r="L240" s="88" t="str">
        <f>IFERROR(VLOOKUP(CONCATENATE(K240,"."),'V Identification'!A$3:G$500,4,FALSE),"")</f>
        <v/>
      </c>
      <c r="M240" s="88" t="str">
        <f>IFERROR(VLOOKUP(CONCATENATE(K240,"."),'V Identification'!A$3:G$500,6,FALSE),"")</f>
        <v/>
      </c>
      <c r="N240" s="114" t="str">
        <v/>
      </c>
      <c r="O240" s="114" t="str">
        <v/>
      </c>
      <c r="P240" s="114" t="str">
        <v/>
      </c>
      <c r="Q240" s="88" t="str">
        <v/>
      </c>
      <c r="R240" s="88" t="str">
        <f>IFERROR(VLOOKUP(CONCATENATE(Q240,"."),'I Identification'!A$3:H$500,4,FALSE),"")</f>
        <v/>
      </c>
      <c r="S240" s="88" t="str">
        <f>IFERROR(VLOOKUP(CONCATENATE(Q240,"."),'I Identification'!A$3:H$500,5,FALSE),"")</f>
        <v/>
      </c>
      <c r="T240" s="114" t="str">
        <v/>
      </c>
      <c r="U240" s="114" t="str">
        <v/>
      </c>
      <c r="V240" s="88" t="str">
        <v/>
      </c>
      <c r="W240" s="88" t="str">
        <f>IFERROR(VLOOKUP(CONCATENATE(V240,"."),'C Identification'!A$3:I$500,4,FALSE),"")</f>
        <v/>
      </c>
      <c r="X240" s="88" t="str">
        <f>IFERROR(VLOOKUP(CONCATENATE(V240,"."),'C Identification'!A$3:I$500,5,FALSE),"")</f>
        <v/>
      </c>
      <c r="Y240" s="114" t="str">
        <v/>
      </c>
    </row>
    <row r="241" spans="1:25" ht="75.75" customHeight="1" x14ac:dyDescent="0.25">
      <c r="A241" s="114" t="str">
        <v/>
      </c>
      <c r="B241" s="88" t="str">
        <v/>
      </c>
      <c r="C241" s="88" t="str">
        <f>IFERROR(VLOOKUP(CONCATENATE(B241,"."),'TS Identification'!A$3:H$500,2,FALSE),"")</f>
        <v/>
      </c>
      <c r="D241" s="114" t="str">
        <v/>
      </c>
      <c r="E241" s="114" t="str">
        <v/>
      </c>
      <c r="F241" s="114" t="str">
        <v/>
      </c>
      <c r="G241" s="114" t="str">
        <v/>
      </c>
      <c r="H241" s="88" t="str">
        <v/>
      </c>
      <c r="I241" s="88" t="str">
        <f>IFERROR(VLOOKUP(CONCATENATE(H241,"."),'TE Identification'!A$3:H$500,4,FALSE),"")</f>
        <v/>
      </c>
      <c r="J241" s="88" t="str">
        <v/>
      </c>
      <c r="K241" s="88" t="str">
        <v/>
      </c>
      <c r="L241" s="88" t="str">
        <f>IFERROR(VLOOKUP(CONCATENATE(K241,"."),'V Identification'!A$3:G$500,4,FALSE),"")</f>
        <v/>
      </c>
      <c r="M241" s="88" t="str">
        <f>IFERROR(VLOOKUP(CONCATENATE(K241,"."),'V Identification'!A$3:G$500,6,FALSE),"")</f>
        <v/>
      </c>
      <c r="N241" s="114" t="str">
        <v/>
      </c>
      <c r="O241" s="114" t="str">
        <v/>
      </c>
      <c r="P241" s="114" t="str">
        <v/>
      </c>
      <c r="Q241" s="88" t="str">
        <v/>
      </c>
      <c r="R241" s="88" t="str">
        <f>IFERROR(VLOOKUP(CONCATENATE(Q241,"."),'I Identification'!A$3:H$500,4,FALSE),"")</f>
        <v/>
      </c>
      <c r="S241" s="88" t="str">
        <f>IFERROR(VLOOKUP(CONCATENATE(Q241,"."),'I Identification'!A$3:H$500,5,FALSE),"")</f>
        <v/>
      </c>
      <c r="T241" s="114" t="str">
        <v/>
      </c>
      <c r="U241" s="114" t="str">
        <v/>
      </c>
      <c r="V241" s="88" t="str">
        <v/>
      </c>
      <c r="W241" s="88" t="str">
        <f>IFERROR(VLOOKUP(CONCATENATE(V241,"."),'C Identification'!A$3:I$500,4,FALSE),"")</f>
        <v/>
      </c>
      <c r="X241" s="88" t="str">
        <f>IFERROR(VLOOKUP(CONCATENATE(V241,"."),'C Identification'!A$3:I$500,5,FALSE),"")</f>
        <v/>
      </c>
      <c r="Y241" s="114" t="str">
        <v/>
      </c>
    </row>
    <row r="242" spans="1:25" ht="75.75" customHeight="1" x14ac:dyDescent="0.25">
      <c r="A242" s="114" t="str">
        <v/>
      </c>
      <c r="B242" s="88" t="str">
        <v/>
      </c>
      <c r="C242" s="88" t="str">
        <f>IFERROR(VLOOKUP(CONCATENATE(B242,"."),'TS Identification'!A$3:H$500,2,FALSE),"")</f>
        <v/>
      </c>
      <c r="D242" s="114" t="str">
        <v/>
      </c>
      <c r="E242" s="114" t="str">
        <v/>
      </c>
      <c r="F242" s="114" t="str">
        <v/>
      </c>
      <c r="G242" s="114" t="str">
        <v/>
      </c>
      <c r="H242" s="88" t="str">
        <v/>
      </c>
      <c r="I242" s="88" t="str">
        <f>IFERROR(VLOOKUP(CONCATENATE(H242,"."),'TE Identification'!A$3:H$500,4,FALSE),"")</f>
        <v/>
      </c>
      <c r="J242" s="88" t="str">
        <v/>
      </c>
      <c r="K242" s="88" t="str">
        <v/>
      </c>
      <c r="L242" s="88" t="str">
        <f>IFERROR(VLOOKUP(CONCATENATE(K242,"."),'V Identification'!A$3:G$500,4,FALSE),"")</f>
        <v/>
      </c>
      <c r="M242" s="88" t="str">
        <f>IFERROR(VLOOKUP(CONCATENATE(K242,"."),'V Identification'!A$3:G$500,6,FALSE),"")</f>
        <v/>
      </c>
      <c r="N242" s="114" t="str">
        <v/>
      </c>
      <c r="O242" s="114" t="str">
        <v/>
      </c>
      <c r="P242" s="114" t="str">
        <v/>
      </c>
      <c r="Q242" s="88" t="str">
        <v/>
      </c>
      <c r="R242" s="88" t="str">
        <f>IFERROR(VLOOKUP(CONCATENATE(Q242,"."),'I Identification'!A$3:H$500,4,FALSE),"")</f>
        <v/>
      </c>
      <c r="S242" s="88" t="str">
        <f>IFERROR(VLOOKUP(CONCATENATE(Q242,"."),'I Identification'!A$3:H$500,5,FALSE),"")</f>
        <v/>
      </c>
      <c r="T242" s="114" t="str">
        <v/>
      </c>
      <c r="U242" s="114" t="str">
        <v/>
      </c>
      <c r="V242" s="88" t="str">
        <v/>
      </c>
      <c r="W242" s="88" t="str">
        <f>IFERROR(VLOOKUP(CONCATENATE(V242,"."),'C Identification'!A$3:I$500,4,FALSE),"")</f>
        <v/>
      </c>
      <c r="X242" s="88" t="str">
        <f>IFERROR(VLOOKUP(CONCATENATE(V242,"."),'C Identification'!A$3:I$500,5,FALSE),"")</f>
        <v/>
      </c>
      <c r="Y242" s="114" t="str">
        <v/>
      </c>
    </row>
    <row r="243" spans="1:25" ht="75.75" customHeight="1" x14ac:dyDescent="0.25">
      <c r="A243" s="114" t="str">
        <v/>
      </c>
      <c r="B243" s="88" t="str">
        <v/>
      </c>
      <c r="C243" s="88" t="str">
        <f>IFERROR(VLOOKUP(CONCATENATE(B243,"."),'TS Identification'!A$3:H$500,2,FALSE),"")</f>
        <v/>
      </c>
      <c r="D243" s="114" t="str">
        <v/>
      </c>
      <c r="E243" s="114" t="str">
        <v/>
      </c>
      <c r="F243" s="114" t="str">
        <v/>
      </c>
      <c r="G243" s="114" t="str">
        <v/>
      </c>
      <c r="H243" s="88" t="str">
        <v/>
      </c>
      <c r="I243" s="88" t="str">
        <f>IFERROR(VLOOKUP(CONCATENATE(H243,"."),'TE Identification'!A$3:H$500,4,FALSE),"")</f>
        <v/>
      </c>
      <c r="J243" s="88" t="str">
        <v/>
      </c>
      <c r="K243" s="88" t="str">
        <v/>
      </c>
      <c r="L243" s="88" t="str">
        <f>IFERROR(VLOOKUP(CONCATENATE(K243,"."),'V Identification'!A$3:G$500,4,FALSE),"")</f>
        <v/>
      </c>
      <c r="M243" s="88" t="str">
        <f>IFERROR(VLOOKUP(CONCATENATE(K243,"."),'V Identification'!A$3:G$500,6,FALSE),"")</f>
        <v/>
      </c>
      <c r="N243" s="114" t="str">
        <v/>
      </c>
      <c r="O243" s="114" t="str">
        <v/>
      </c>
      <c r="P243" s="114" t="str">
        <v/>
      </c>
      <c r="Q243" s="88" t="str">
        <v/>
      </c>
      <c r="R243" s="88" t="str">
        <f>IFERROR(VLOOKUP(CONCATENATE(Q243,"."),'I Identification'!A$3:H$500,4,FALSE),"")</f>
        <v/>
      </c>
      <c r="S243" s="88" t="str">
        <f>IFERROR(VLOOKUP(CONCATENATE(Q243,"."),'I Identification'!A$3:H$500,5,FALSE),"")</f>
        <v/>
      </c>
      <c r="T243" s="114" t="str">
        <v/>
      </c>
      <c r="U243" s="114" t="str">
        <v/>
      </c>
      <c r="V243" s="88" t="str">
        <v/>
      </c>
      <c r="W243" s="88" t="str">
        <f>IFERROR(VLOOKUP(CONCATENATE(V243,"."),'C Identification'!A$3:I$500,4,FALSE),"")</f>
        <v/>
      </c>
      <c r="X243" s="88" t="str">
        <f>IFERROR(VLOOKUP(CONCATENATE(V243,"."),'C Identification'!A$3:I$500,5,FALSE),"")</f>
        <v/>
      </c>
      <c r="Y243" s="114" t="str">
        <v/>
      </c>
    </row>
    <row r="244" spans="1:25" ht="75.75" customHeight="1" x14ac:dyDescent="0.25">
      <c r="A244" s="114" t="str">
        <v/>
      </c>
      <c r="B244" s="88" t="str">
        <v/>
      </c>
      <c r="C244" s="88" t="str">
        <f>IFERROR(VLOOKUP(CONCATENATE(B244,"."),'TS Identification'!A$3:H$500,2,FALSE),"")</f>
        <v/>
      </c>
      <c r="D244" s="114" t="str">
        <v/>
      </c>
      <c r="E244" s="114" t="str">
        <v/>
      </c>
      <c r="F244" s="114" t="str">
        <v/>
      </c>
      <c r="G244" s="114" t="str">
        <v/>
      </c>
      <c r="H244" s="88" t="str">
        <v/>
      </c>
      <c r="I244" s="88" t="str">
        <f>IFERROR(VLOOKUP(CONCATENATE(H244,"."),'TE Identification'!A$3:H$500,4,FALSE),"")</f>
        <v/>
      </c>
      <c r="J244" s="88" t="str">
        <v/>
      </c>
      <c r="K244" s="88" t="str">
        <v/>
      </c>
      <c r="L244" s="88" t="str">
        <f>IFERROR(VLOOKUP(CONCATENATE(K244,"."),'V Identification'!A$3:G$500,4,FALSE),"")</f>
        <v/>
      </c>
      <c r="M244" s="88" t="str">
        <f>IFERROR(VLOOKUP(CONCATENATE(K244,"."),'V Identification'!A$3:G$500,6,FALSE),"")</f>
        <v/>
      </c>
      <c r="N244" s="114" t="str">
        <v/>
      </c>
      <c r="O244" s="114" t="str">
        <v/>
      </c>
      <c r="P244" s="114" t="str">
        <v/>
      </c>
      <c r="Q244" s="88" t="str">
        <v/>
      </c>
      <c r="R244" s="88" t="str">
        <f>IFERROR(VLOOKUP(CONCATENATE(Q244,"."),'I Identification'!A$3:H$500,4,FALSE),"")</f>
        <v/>
      </c>
      <c r="S244" s="88" t="str">
        <f>IFERROR(VLOOKUP(CONCATENATE(Q244,"."),'I Identification'!A$3:H$500,5,FALSE),"")</f>
        <v/>
      </c>
      <c r="T244" s="114" t="str">
        <v/>
      </c>
      <c r="U244" s="114" t="str">
        <v/>
      </c>
      <c r="V244" s="88" t="str">
        <v/>
      </c>
      <c r="W244" s="88" t="str">
        <f>IFERROR(VLOOKUP(CONCATENATE(V244,"."),'C Identification'!A$3:I$500,4,FALSE),"")</f>
        <v/>
      </c>
      <c r="X244" s="88" t="str">
        <f>IFERROR(VLOOKUP(CONCATENATE(V244,"."),'C Identification'!A$3:I$500,5,FALSE),"")</f>
        <v/>
      </c>
      <c r="Y244" s="114" t="str">
        <v/>
      </c>
    </row>
    <row r="245" spans="1:25" ht="75.75" customHeight="1" x14ac:dyDescent="0.25">
      <c r="A245" s="114" t="str">
        <v/>
      </c>
      <c r="B245" s="88" t="str">
        <v/>
      </c>
      <c r="C245" s="88" t="str">
        <f>IFERROR(VLOOKUP(CONCATENATE(B245,"."),'TS Identification'!A$3:H$500,2,FALSE),"")</f>
        <v/>
      </c>
      <c r="D245" s="114" t="str">
        <v/>
      </c>
      <c r="E245" s="114" t="str">
        <v/>
      </c>
      <c r="F245" s="114" t="str">
        <v/>
      </c>
      <c r="G245" s="114" t="str">
        <v/>
      </c>
      <c r="H245" s="88" t="str">
        <v/>
      </c>
      <c r="I245" s="88" t="str">
        <f>IFERROR(VLOOKUP(CONCATENATE(H245,"."),'TE Identification'!A$3:H$500,4,FALSE),"")</f>
        <v/>
      </c>
      <c r="J245" s="88" t="str">
        <v/>
      </c>
      <c r="K245" s="88" t="str">
        <v/>
      </c>
      <c r="L245" s="88" t="str">
        <f>IFERROR(VLOOKUP(CONCATENATE(K245,"."),'V Identification'!A$3:G$500,4,FALSE),"")</f>
        <v/>
      </c>
      <c r="M245" s="88" t="str">
        <f>IFERROR(VLOOKUP(CONCATENATE(K245,"."),'V Identification'!A$3:G$500,6,FALSE),"")</f>
        <v/>
      </c>
      <c r="N245" s="114" t="str">
        <v/>
      </c>
      <c r="O245" s="114" t="str">
        <v/>
      </c>
      <c r="P245" s="114" t="str">
        <v/>
      </c>
      <c r="Q245" s="88" t="str">
        <v/>
      </c>
      <c r="R245" s="88" t="str">
        <f>IFERROR(VLOOKUP(CONCATENATE(Q245,"."),'I Identification'!A$3:H$500,4,FALSE),"")</f>
        <v/>
      </c>
      <c r="S245" s="88" t="str">
        <f>IFERROR(VLOOKUP(CONCATENATE(Q245,"."),'I Identification'!A$3:H$500,5,FALSE),"")</f>
        <v/>
      </c>
      <c r="T245" s="114" t="str">
        <v/>
      </c>
      <c r="U245" s="114" t="str">
        <v/>
      </c>
      <c r="V245" s="88" t="str">
        <v/>
      </c>
      <c r="W245" s="88" t="str">
        <f>IFERROR(VLOOKUP(CONCATENATE(V245,"."),'C Identification'!A$3:I$500,4,FALSE),"")</f>
        <v/>
      </c>
      <c r="X245" s="88" t="str">
        <f>IFERROR(VLOOKUP(CONCATENATE(V245,"."),'C Identification'!A$3:I$500,5,FALSE),"")</f>
        <v/>
      </c>
      <c r="Y245" s="114" t="str">
        <v/>
      </c>
    </row>
    <row r="246" spans="1:25" ht="75.75" customHeight="1" x14ac:dyDescent="0.25">
      <c r="A246" s="114" t="str">
        <v/>
      </c>
      <c r="B246" s="88" t="str">
        <v/>
      </c>
      <c r="C246" s="88" t="str">
        <f>IFERROR(VLOOKUP(CONCATENATE(B246,"."),'TS Identification'!A$3:H$500,2,FALSE),"")</f>
        <v/>
      </c>
      <c r="D246" s="114" t="str">
        <v/>
      </c>
      <c r="E246" s="114" t="str">
        <v/>
      </c>
      <c r="F246" s="114" t="str">
        <v/>
      </c>
      <c r="G246" s="114" t="str">
        <v/>
      </c>
      <c r="H246" s="88" t="str">
        <v/>
      </c>
      <c r="I246" s="88" t="str">
        <f>IFERROR(VLOOKUP(CONCATENATE(H246,"."),'TE Identification'!A$3:H$500,4,FALSE),"")</f>
        <v/>
      </c>
      <c r="J246" s="88" t="str">
        <v/>
      </c>
      <c r="K246" s="88" t="str">
        <v/>
      </c>
      <c r="L246" s="88" t="str">
        <f>IFERROR(VLOOKUP(CONCATENATE(K246,"."),'V Identification'!A$3:G$500,4,FALSE),"")</f>
        <v/>
      </c>
      <c r="M246" s="88" t="str">
        <f>IFERROR(VLOOKUP(CONCATENATE(K246,"."),'V Identification'!A$3:G$500,6,FALSE),"")</f>
        <v/>
      </c>
      <c r="N246" s="114" t="str">
        <v/>
      </c>
      <c r="O246" s="114" t="str">
        <v/>
      </c>
      <c r="P246" s="114" t="str">
        <v/>
      </c>
      <c r="Q246" s="88" t="str">
        <v/>
      </c>
      <c r="R246" s="88" t="str">
        <f>IFERROR(VLOOKUP(CONCATENATE(Q246,"."),'I Identification'!A$3:H$500,4,FALSE),"")</f>
        <v/>
      </c>
      <c r="S246" s="88" t="str">
        <f>IFERROR(VLOOKUP(CONCATENATE(Q246,"."),'I Identification'!A$3:H$500,5,FALSE),"")</f>
        <v/>
      </c>
      <c r="T246" s="114" t="str">
        <v/>
      </c>
      <c r="U246" s="114" t="str">
        <v/>
      </c>
      <c r="V246" s="88" t="str">
        <v/>
      </c>
      <c r="W246" s="88" t="str">
        <f>IFERROR(VLOOKUP(CONCATENATE(V246,"."),'C Identification'!A$3:I$500,4,FALSE),"")</f>
        <v/>
      </c>
      <c r="X246" s="88" t="str">
        <f>IFERROR(VLOOKUP(CONCATENATE(V246,"."),'C Identification'!A$3:I$500,5,FALSE),"")</f>
        <v/>
      </c>
      <c r="Y246" s="114" t="str">
        <v/>
      </c>
    </row>
    <row r="247" spans="1:25" ht="75.75" customHeight="1" x14ac:dyDescent="0.25">
      <c r="A247" s="114" t="str">
        <v/>
      </c>
      <c r="B247" s="88" t="str">
        <v/>
      </c>
      <c r="C247" s="88" t="str">
        <f>IFERROR(VLOOKUP(CONCATENATE(B247,"."),'TS Identification'!A$3:H$500,2,FALSE),"")</f>
        <v/>
      </c>
      <c r="D247" s="114" t="str">
        <v/>
      </c>
      <c r="E247" s="114" t="str">
        <v/>
      </c>
      <c r="F247" s="114" t="str">
        <v/>
      </c>
      <c r="G247" s="114" t="str">
        <v/>
      </c>
      <c r="H247" s="88" t="str">
        <v/>
      </c>
      <c r="I247" s="88" t="str">
        <f>IFERROR(VLOOKUP(CONCATENATE(H247,"."),'TE Identification'!A$3:H$500,4,FALSE),"")</f>
        <v/>
      </c>
      <c r="J247" s="88" t="str">
        <v/>
      </c>
      <c r="K247" s="88" t="str">
        <v/>
      </c>
      <c r="L247" s="88" t="str">
        <f>IFERROR(VLOOKUP(CONCATENATE(K247,"."),'V Identification'!A$3:G$500,4,FALSE),"")</f>
        <v/>
      </c>
      <c r="M247" s="88" t="str">
        <f>IFERROR(VLOOKUP(CONCATENATE(K247,"."),'V Identification'!A$3:G$500,6,FALSE),"")</f>
        <v/>
      </c>
      <c r="N247" s="114" t="str">
        <v/>
      </c>
      <c r="O247" s="114" t="str">
        <v/>
      </c>
      <c r="P247" s="114" t="str">
        <v/>
      </c>
      <c r="Q247" s="88" t="str">
        <v/>
      </c>
      <c r="R247" s="88" t="str">
        <f>IFERROR(VLOOKUP(CONCATENATE(Q247,"."),'I Identification'!A$3:H$500,4,FALSE),"")</f>
        <v/>
      </c>
      <c r="S247" s="88" t="str">
        <f>IFERROR(VLOOKUP(CONCATENATE(Q247,"."),'I Identification'!A$3:H$500,5,FALSE),"")</f>
        <v/>
      </c>
      <c r="T247" s="114" t="str">
        <v/>
      </c>
      <c r="U247" s="114" t="str">
        <v/>
      </c>
      <c r="V247" s="88" t="str">
        <v/>
      </c>
      <c r="W247" s="88" t="str">
        <f>IFERROR(VLOOKUP(CONCATENATE(V247,"."),'C Identification'!A$3:I$500,4,FALSE),"")</f>
        <v/>
      </c>
      <c r="X247" s="88" t="str">
        <f>IFERROR(VLOOKUP(CONCATENATE(V247,"."),'C Identification'!A$3:I$500,5,FALSE),"")</f>
        <v/>
      </c>
      <c r="Y247" s="114" t="str">
        <v/>
      </c>
    </row>
    <row r="248" spans="1:25" ht="75.75" customHeight="1" x14ac:dyDescent="0.25">
      <c r="A248" s="114" t="str">
        <v/>
      </c>
      <c r="B248" s="88" t="str">
        <v/>
      </c>
      <c r="C248" s="88" t="str">
        <f>IFERROR(VLOOKUP(CONCATENATE(B248,"."),'TS Identification'!A$3:H$500,2,FALSE),"")</f>
        <v/>
      </c>
      <c r="D248" s="114" t="str">
        <v/>
      </c>
      <c r="E248" s="114" t="str">
        <v/>
      </c>
      <c r="F248" s="114" t="str">
        <v/>
      </c>
      <c r="G248" s="114" t="str">
        <v/>
      </c>
      <c r="H248" s="88" t="str">
        <v/>
      </c>
      <c r="I248" s="88" t="str">
        <f>IFERROR(VLOOKUP(CONCATENATE(H248,"."),'TE Identification'!A$3:H$500,4,FALSE),"")</f>
        <v/>
      </c>
      <c r="J248" s="88" t="str">
        <v/>
      </c>
      <c r="K248" s="88" t="str">
        <v/>
      </c>
      <c r="L248" s="88" t="str">
        <f>IFERROR(VLOOKUP(CONCATENATE(K248,"."),'V Identification'!A$3:G$500,4,FALSE),"")</f>
        <v/>
      </c>
      <c r="M248" s="88" t="str">
        <f>IFERROR(VLOOKUP(CONCATENATE(K248,"."),'V Identification'!A$3:G$500,6,FALSE),"")</f>
        <v/>
      </c>
      <c r="N248" s="114" t="str">
        <v/>
      </c>
      <c r="O248" s="114" t="str">
        <v/>
      </c>
      <c r="P248" s="114" t="str">
        <v/>
      </c>
      <c r="Q248" s="88" t="str">
        <v/>
      </c>
      <c r="R248" s="88" t="str">
        <f>IFERROR(VLOOKUP(CONCATENATE(Q248,"."),'I Identification'!A$3:H$500,4,FALSE),"")</f>
        <v/>
      </c>
      <c r="S248" s="88" t="str">
        <f>IFERROR(VLOOKUP(CONCATENATE(Q248,"."),'I Identification'!A$3:H$500,5,FALSE),"")</f>
        <v/>
      </c>
      <c r="T248" s="114" t="str">
        <v/>
      </c>
      <c r="U248" s="114" t="str">
        <v/>
      </c>
      <c r="V248" s="88" t="str">
        <v/>
      </c>
      <c r="W248" s="88" t="str">
        <f>IFERROR(VLOOKUP(CONCATENATE(V248,"."),'C Identification'!A$3:I$500,4,FALSE),"")</f>
        <v/>
      </c>
      <c r="X248" s="88" t="str">
        <f>IFERROR(VLOOKUP(CONCATENATE(V248,"."),'C Identification'!A$3:I$500,5,FALSE),"")</f>
        <v/>
      </c>
      <c r="Y248" s="114" t="str">
        <v/>
      </c>
    </row>
    <row r="249" spans="1:25" ht="75.75" customHeight="1" x14ac:dyDescent="0.25">
      <c r="A249" s="114" t="str">
        <v/>
      </c>
      <c r="B249" s="88" t="str">
        <v/>
      </c>
      <c r="C249" s="88" t="str">
        <f>IFERROR(VLOOKUP(CONCATENATE(B249,"."),'TS Identification'!A$3:H$500,2,FALSE),"")</f>
        <v/>
      </c>
      <c r="D249" s="114" t="str">
        <v/>
      </c>
      <c r="E249" s="114" t="str">
        <v/>
      </c>
      <c r="F249" s="114" t="str">
        <v/>
      </c>
      <c r="G249" s="114" t="str">
        <v/>
      </c>
      <c r="H249" s="88" t="str">
        <v/>
      </c>
      <c r="I249" s="88" t="str">
        <f>IFERROR(VLOOKUP(CONCATENATE(H249,"."),'TE Identification'!A$3:H$500,4,FALSE),"")</f>
        <v/>
      </c>
      <c r="J249" s="88" t="str">
        <v/>
      </c>
      <c r="K249" s="88" t="str">
        <v/>
      </c>
      <c r="L249" s="88" t="str">
        <f>IFERROR(VLOOKUP(CONCATENATE(K249,"."),'V Identification'!A$3:G$500,4,FALSE),"")</f>
        <v/>
      </c>
      <c r="M249" s="88" t="str">
        <f>IFERROR(VLOOKUP(CONCATENATE(K249,"."),'V Identification'!A$3:G$500,6,FALSE),"")</f>
        <v/>
      </c>
      <c r="N249" s="114" t="str">
        <v/>
      </c>
      <c r="O249" s="114" t="str">
        <v/>
      </c>
      <c r="P249" s="114" t="str">
        <v/>
      </c>
      <c r="Q249" s="88" t="str">
        <v/>
      </c>
      <c r="R249" s="88" t="str">
        <f>IFERROR(VLOOKUP(CONCATENATE(Q249,"."),'I Identification'!A$3:H$500,4,FALSE),"")</f>
        <v/>
      </c>
      <c r="S249" s="88" t="str">
        <f>IFERROR(VLOOKUP(CONCATENATE(Q249,"."),'I Identification'!A$3:H$500,5,FALSE),"")</f>
        <v/>
      </c>
      <c r="T249" s="114" t="str">
        <v/>
      </c>
      <c r="U249" s="114" t="str">
        <v/>
      </c>
      <c r="V249" s="88" t="str">
        <v/>
      </c>
      <c r="W249" s="88" t="str">
        <f>IFERROR(VLOOKUP(CONCATENATE(V249,"."),'C Identification'!A$3:I$500,4,FALSE),"")</f>
        <v/>
      </c>
      <c r="X249" s="88" t="str">
        <f>IFERROR(VLOOKUP(CONCATENATE(V249,"."),'C Identification'!A$3:I$500,5,FALSE),"")</f>
        <v/>
      </c>
      <c r="Y249" s="114" t="str">
        <v/>
      </c>
    </row>
    <row r="250" spans="1:25" ht="75.75" customHeight="1" x14ac:dyDescent="0.25">
      <c r="A250" s="114" t="str">
        <v/>
      </c>
      <c r="B250" s="88" t="str">
        <v/>
      </c>
      <c r="C250" s="88" t="str">
        <f>IFERROR(VLOOKUP(CONCATENATE(B250,"."),'TS Identification'!A$3:H$500,2,FALSE),"")</f>
        <v/>
      </c>
      <c r="D250" s="114" t="str">
        <v/>
      </c>
      <c r="E250" s="114" t="str">
        <v/>
      </c>
      <c r="F250" s="114" t="str">
        <v/>
      </c>
      <c r="G250" s="114" t="str">
        <v/>
      </c>
      <c r="H250" s="88" t="str">
        <v/>
      </c>
      <c r="I250" s="88" t="str">
        <f>IFERROR(VLOOKUP(CONCATENATE(H250,"."),'TE Identification'!A$3:H$500,4,FALSE),"")</f>
        <v/>
      </c>
      <c r="J250" s="88" t="str">
        <v/>
      </c>
      <c r="K250" s="88" t="str">
        <v/>
      </c>
      <c r="L250" s="88" t="str">
        <f>IFERROR(VLOOKUP(CONCATENATE(K250,"."),'V Identification'!A$3:G$500,4,FALSE),"")</f>
        <v/>
      </c>
      <c r="M250" s="88" t="str">
        <f>IFERROR(VLOOKUP(CONCATENATE(K250,"."),'V Identification'!A$3:G$500,6,FALSE),"")</f>
        <v/>
      </c>
      <c r="N250" s="114" t="str">
        <v/>
      </c>
      <c r="O250" s="114" t="str">
        <v/>
      </c>
      <c r="P250" s="114" t="str">
        <v/>
      </c>
      <c r="Q250" s="88" t="str">
        <v/>
      </c>
      <c r="R250" s="88" t="str">
        <f>IFERROR(VLOOKUP(CONCATENATE(Q250,"."),'I Identification'!A$3:H$500,4,FALSE),"")</f>
        <v/>
      </c>
      <c r="S250" s="88" t="str">
        <f>IFERROR(VLOOKUP(CONCATENATE(Q250,"."),'I Identification'!A$3:H$500,5,FALSE),"")</f>
        <v/>
      </c>
      <c r="T250" s="114" t="str">
        <v/>
      </c>
      <c r="U250" s="114" t="str">
        <v/>
      </c>
      <c r="V250" s="88" t="str">
        <v/>
      </c>
      <c r="W250" s="88" t="str">
        <f>IFERROR(VLOOKUP(CONCATENATE(V250,"."),'C Identification'!A$3:I$500,4,FALSE),"")</f>
        <v/>
      </c>
      <c r="X250" s="88" t="str">
        <f>IFERROR(VLOOKUP(CONCATENATE(V250,"."),'C Identification'!A$3:I$500,5,FALSE),"")</f>
        <v/>
      </c>
      <c r="Y250" s="114" t="str">
        <v/>
      </c>
    </row>
    <row r="251" spans="1:25" ht="75.75" customHeight="1" x14ac:dyDescent="0.25">
      <c r="A251" s="114" t="str">
        <v/>
      </c>
      <c r="B251" s="88" t="str">
        <v/>
      </c>
      <c r="C251" s="88" t="str">
        <f>IFERROR(VLOOKUP(CONCATENATE(B251,"."),'TS Identification'!A$3:H$500,2,FALSE),"")</f>
        <v/>
      </c>
      <c r="D251" s="114" t="str">
        <v/>
      </c>
      <c r="E251" s="114" t="str">
        <v/>
      </c>
      <c r="F251" s="114" t="str">
        <v/>
      </c>
      <c r="G251" s="114" t="str">
        <v/>
      </c>
      <c r="H251" s="88" t="str">
        <v/>
      </c>
      <c r="I251" s="88" t="str">
        <f>IFERROR(VLOOKUP(CONCATENATE(H251,"."),'TE Identification'!A$3:H$500,4,FALSE),"")</f>
        <v/>
      </c>
      <c r="J251" s="88" t="str">
        <v/>
      </c>
      <c r="K251" s="88" t="str">
        <v/>
      </c>
      <c r="L251" s="88" t="str">
        <f>IFERROR(VLOOKUP(CONCATENATE(K251,"."),'V Identification'!A$3:G$500,4,FALSE),"")</f>
        <v/>
      </c>
      <c r="M251" s="88" t="str">
        <f>IFERROR(VLOOKUP(CONCATENATE(K251,"."),'V Identification'!A$3:G$500,6,FALSE),"")</f>
        <v/>
      </c>
      <c r="N251" s="114" t="str">
        <v/>
      </c>
      <c r="O251" s="114" t="str">
        <v/>
      </c>
      <c r="P251" s="114" t="str">
        <v/>
      </c>
      <c r="Q251" s="88" t="str">
        <v/>
      </c>
      <c r="R251" s="88" t="str">
        <f>IFERROR(VLOOKUP(CONCATENATE(Q251,"."),'I Identification'!A$3:H$500,4,FALSE),"")</f>
        <v/>
      </c>
      <c r="S251" s="88" t="str">
        <f>IFERROR(VLOOKUP(CONCATENATE(Q251,"."),'I Identification'!A$3:H$500,5,FALSE),"")</f>
        <v/>
      </c>
      <c r="T251" s="114" t="str">
        <v/>
      </c>
      <c r="U251" s="114" t="str">
        <v/>
      </c>
      <c r="V251" s="88" t="str">
        <v/>
      </c>
      <c r="W251" s="88" t="str">
        <f>IFERROR(VLOOKUP(CONCATENATE(V251,"."),'C Identification'!A$3:I$500,4,FALSE),"")</f>
        <v/>
      </c>
      <c r="X251" s="88" t="str">
        <f>IFERROR(VLOOKUP(CONCATENATE(V251,"."),'C Identification'!A$3:I$500,5,FALSE),"")</f>
        <v/>
      </c>
      <c r="Y251" s="114" t="str">
        <v/>
      </c>
    </row>
    <row r="252" spans="1:25" ht="75.75" customHeight="1" x14ac:dyDescent="0.25">
      <c r="A252" s="114" t="str">
        <v/>
      </c>
      <c r="B252" s="88" t="str">
        <v/>
      </c>
      <c r="C252" s="88" t="str">
        <f>IFERROR(VLOOKUP(CONCATENATE(B252,"."),'TS Identification'!A$3:H$500,2,FALSE),"")</f>
        <v/>
      </c>
      <c r="D252" s="114" t="str">
        <v/>
      </c>
      <c r="E252" s="114" t="str">
        <v/>
      </c>
      <c r="F252" s="114" t="str">
        <v/>
      </c>
      <c r="G252" s="114" t="str">
        <v/>
      </c>
      <c r="H252" s="88" t="str">
        <v/>
      </c>
      <c r="I252" s="88" t="str">
        <f>IFERROR(VLOOKUP(CONCATENATE(H252,"."),'TE Identification'!A$3:H$500,4,FALSE),"")</f>
        <v/>
      </c>
      <c r="J252" s="88" t="str">
        <v/>
      </c>
      <c r="K252" s="88" t="str">
        <v/>
      </c>
      <c r="L252" s="88" t="str">
        <f>IFERROR(VLOOKUP(CONCATENATE(K252,"."),'V Identification'!A$3:G$500,4,FALSE),"")</f>
        <v/>
      </c>
      <c r="M252" s="88" t="str">
        <f>IFERROR(VLOOKUP(CONCATENATE(K252,"."),'V Identification'!A$3:G$500,6,FALSE),"")</f>
        <v/>
      </c>
      <c r="N252" s="114" t="str">
        <v/>
      </c>
      <c r="O252" s="114" t="str">
        <v/>
      </c>
      <c r="P252" s="114" t="str">
        <v/>
      </c>
      <c r="Q252" s="88" t="str">
        <v/>
      </c>
      <c r="R252" s="88" t="str">
        <f>IFERROR(VLOOKUP(CONCATENATE(Q252,"."),'I Identification'!A$3:H$500,4,FALSE),"")</f>
        <v/>
      </c>
      <c r="S252" s="88" t="str">
        <f>IFERROR(VLOOKUP(CONCATENATE(Q252,"."),'I Identification'!A$3:H$500,5,FALSE),"")</f>
        <v/>
      </c>
      <c r="T252" s="114" t="str">
        <v/>
      </c>
      <c r="U252" s="114" t="str">
        <v/>
      </c>
      <c r="V252" s="88" t="str">
        <v/>
      </c>
      <c r="W252" s="88" t="str">
        <f>IFERROR(VLOOKUP(CONCATENATE(V252,"."),'C Identification'!A$3:I$500,4,FALSE),"")</f>
        <v/>
      </c>
      <c r="X252" s="88" t="str">
        <f>IFERROR(VLOOKUP(CONCATENATE(V252,"."),'C Identification'!A$3:I$500,5,FALSE),"")</f>
        <v/>
      </c>
      <c r="Y252" s="114" t="str">
        <v/>
      </c>
    </row>
    <row r="253" spans="1:25" ht="75.75" customHeight="1" x14ac:dyDescent="0.25">
      <c r="A253" s="114" t="str">
        <v/>
      </c>
      <c r="B253" s="88" t="str">
        <v/>
      </c>
      <c r="C253" s="88" t="str">
        <f>IFERROR(VLOOKUP(CONCATENATE(B253,"."),'TS Identification'!A$3:H$500,2,FALSE),"")</f>
        <v/>
      </c>
      <c r="D253" s="114" t="str">
        <v/>
      </c>
      <c r="E253" s="114" t="str">
        <v/>
      </c>
      <c r="F253" s="114" t="str">
        <v/>
      </c>
      <c r="G253" s="114" t="str">
        <v/>
      </c>
      <c r="H253" s="88" t="str">
        <v/>
      </c>
      <c r="I253" s="88" t="str">
        <f>IFERROR(VLOOKUP(CONCATENATE(H253,"."),'TE Identification'!A$3:H$500,4,FALSE),"")</f>
        <v/>
      </c>
      <c r="J253" s="88" t="str">
        <v/>
      </c>
      <c r="K253" s="88" t="str">
        <v/>
      </c>
      <c r="L253" s="88" t="str">
        <f>IFERROR(VLOOKUP(CONCATENATE(K253,"."),'V Identification'!A$3:G$500,4,FALSE),"")</f>
        <v/>
      </c>
      <c r="M253" s="88" t="str">
        <f>IFERROR(VLOOKUP(CONCATENATE(K253,"."),'V Identification'!A$3:G$500,6,FALSE),"")</f>
        <v/>
      </c>
      <c r="N253" s="114" t="str">
        <v/>
      </c>
      <c r="O253" s="114" t="str">
        <v/>
      </c>
      <c r="P253" s="114" t="str">
        <v/>
      </c>
      <c r="Q253" s="88" t="str">
        <v/>
      </c>
      <c r="R253" s="88" t="str">
        <f>IFERROR(VLOOKUP(CONCATENATE(Q253,"."),'I Identification'!A$3:H$500,4,FALSE),"")</f>
        <v/>
      </c>
      <c r="S253" s="88" t="str">
        <f>IFERROR(VLOOKUP(CONCATENATE(Q253,"."),'I Identification'!A$3:H$500,5,FALSE),"")</f>
        <v/>
      </c>
      <c r="T253" s="114" t="str">
        <v/>
      </c>
      <c r="U253" s="114" t="str">
        <v/>
      </c>
      <c r="V253" s="88" t="str">
        <v/>
      </c>
      <c r="W253" s="88" t="str">
        <f>IFERROR(VLOOKUP(CONCATENATE(V253,"."),'C Identification'!A$3:I$500,4,FALSE),"")</f>
        <v/>
      </c>
      <c r="X253" s="88" t="str">
        <f>IFERROR(VLOOKUP(CONCATENATE(V253,"."),'C Identification'!A$3:I$500,5,FALSE),"")</f>
        <v/>
      </c>
      <c r="Y253" s="114" t="str">
        <v/>
      </c>
    </row>
    <row r="254" spans="1:25" ht="75.75" customHeight="1" x14ac:dyDescent="0.25">
      <c r="A254" s="114" t="str">
        <v/>
      </c>
      <c r="B254" s="88" t="str">
        <v/>
      </c>
      <c r="C254" s="88" t="str">
        <f>IFERROR(VLOOKUP(CONCATENATE(B254,"."),'TS Identification'!A$3:H$500,2,FALSE),"")</f>
        <v/>
      </c>
      <c r="D254" s="114" t="str">
        <v/>
      </c>
      <c r="E254" s="114" t="str">
        <v/>
      </c>
      <c r="F254" s="114" t="str">
        <v/>
      </c>
      <c r="G254" s="114" t="str">
        <v/>
      </c>
      <c r="H254" s="88" t="str">
        <v/>
      </c>
      <c r="I254" s="88" t="str">
        <f>IFERROR(VLOOKUP(CONCATENATE(H254,"."),'TE Identification'!A$3:H$500,4,FALSE),"")</f>
        <v/>
      </c>
      <c r="J254" s="88" t="str">
        <v/>
      </c>
      <c r="K254" s="88" t="str">
        <v/>
      </c>
      <c r="L254" s="88" t="str">
        <f>IFERROR(VLOOKUP(CONCATENATE(K254,"."),'V Identification'!A$3:G$500,4,FALSE),"")</f>
        <v/>
      </c>
      <c r="M254" s="88" t="str">
        <f>IFERROR(VLOOKUP(CONCATENATE(K254,"."),'V Identification'!A$3:G$500,6,FALSE),"")</f>
        <v/>
      </c>
      <c r="N254" s="114" t="str">
        <v/>
      </c>
      <c r="O254" s="114" t="str">
        <v/>
      </c>
      <c r="P254" s="114" t="str">
        <v/>
      </c>
      <c r="Q254" s="88" t="str">
        <v/>
      </c>
      <c r="R254" s="88" t="str">
        <f>IFERROR(VLOOKUP(CONCATENATE(Q254,"."),'I Identification'!A$3:H$500,4,FALSE),"")</f>
        <v/>
      </c>
      <c r="S254" s="88" t="str">
        <f>IFERROR(VLOOKUP(CONCATENATE(Q254,"."),'I Identification'!A$3:H$500,5,FALSE),"")</f>
        <v/>
      </c>
      <c r="T254" s="114" t="str">
        <v/>
      </c>
      <c r="U254" s="114" t="str">
        <v/>
      </c>
      <c r="V254" s="88" t="str">
        <v/>
      </c>
      <c r="W254" s="88" t="str">
        <f>IFERROR(VLOOKUP(CONCATENATE(V254,"."),'C Identification'!A$3:I$500,4,FALSE),"")</f>
        <v/>
      </c>
      <c r="X254" s="88" t="str">
        <f>IFERROR(VLOOKUP(CONCATENATE(V254,"."),'C Identification'!A$3:I$500,5,FALSE),"")</f>
        <v/>
      </c>
      <c r="Y254" s="114" t="str">
        <v/>
      </c>
    </row>
    <row r="255" spans="1:25" ht="75.75" customHeight="1" x14ac:dyDescent="0.25">
      <c r="A255" s="114" t="str">
        <v/>
      </c>
      <c r="B255" s="88" t="str">
        <v/>
      </c>
      <c r="C255" s="88" t="str">
        <f>IFERROR(VLOOKUP(CONCATENATE(B255,"."),'TS Identification'!A$3:H$500,2,FALSE),"")</f>
        <v/>
      </c>
      <c r="D255" s="114" t="str">
        <v/>
      </c>
      <c r="E255" s="114" t="str">
        <v/>
      </c>
      <c r="F255" s="114" t="str">
        <v/>
      </c>
      <c r="G255" s="114" t="str">
        <v/>
      </c>
      <c r="H255" s="88" t="str">
        <v/>
      </c>
      <c r="I255" s="88" t="str">
        <f>IFERROR(VLOOKUP(CONCATENATE(H255,"."),'TE Identification'!A$3:H$500,4,FALSE),"")</f>
        <v/>
      </c>
      <c r="J255" s="88" t="str">
        <v/>
      </c>
      <c r="K255" s="88" t="str">
        <v/>
      </c>
      <c r="L255" s="88" t="str">
        <f>IFERROR(VLOOKUP(CONCATENATE(K255,"."),'V Identification'!A$3:G$500,4,FALSE),"")</f>
        <v/>
      </c>
      <c r="M255" s="88" t="str">
        <f>IFERROR(VLOOKUP(CONCATENATE(K255,"."),'V Identification'!A$3:G$500,6,FALSE),"")</f>
        <v/>
      </c>
      <c r="N255" s="114" t="str">
        <v/>
      </c>
      <c r="O255" s="114" t="str">
        <v/>
      </c>
      <c r="P255" s="114" t="str">
        <v/>
      </c>
      <c r="Q255" s="88" t="str">
        <v/>
      </c>
      <c r="R255" s="88" t="str">
        <f>IFERROR(VLOOKUP(CONCATENATE(Q255,"."),'I Identification'!A$3:H$500,4,FALSE),"")</f>
        <v/>
      </c>
      <c r="S255" s="88" t="str">
        <f>IFERROR(VLOOKUP(CONCATENATE(Q255,"."),'I Identification'!A$3:H$500,5,FALSE),"")</f>
        <v/>
      </c>
      <c r="T255" s="114" t="str">
        <v/>
      </c>
      <c r="U255" s="114" t="str">
        <v/>
      </c>
      <c r="V255" s="88" t="str">
        <v/>
      </c>
      <c r="W255" s="88" t="str">
        <f>IFERROR(VLOOKUP(CONCATENATE(V255,"."),'C Identification'!A$3:I$500,4,FALSE),"")</f>
        <v/>
      </c>
      <c r="X255" s="88" t="str">
        <f>IFERROR(VLOOKUP(CONCATENATE(V255,"."),'C Identification'!A$3:I$500,5,FALSE),"")</f>
        <v/>
      </c>
      <c r="Y255" s="114" t="str">
        <v/>
      </c>
    </row>
    <row r="256" spans="1:25" ht="75.75" customHeight="1" x14ac:dyDescent="0.25">
      <c r="A256" s="114" t="str">
        <v/>
      </c>
      <c r="B256" s="88" t="str">
        <v/>
      </c>
      <c r="C256" s="88" t="str">
        <f>IFERROR(VLOOKUP(CONCATENATE(B256,"."),'TS Identification'!A$3:H$500,2,FALSE),"")</f>
        <v/>
      </c>
      <c r="D256" s="114" t="str">
        <v/>
      </c>
      <c r="E256" s="114" t="str">
        <v/>
      </c>
      <c r="F256" s="114" t="str">
        <v/>
      </c>
      <c r="G256" s="114" t="str">
        <v/>
      </c>
      <c r="H256" s="88" t="str">
        <v/>
      </c>
      <c r="I256" s="88" t="str">
        <f>IFERROR(VLOOKUP(CONCATENATE(H256,"."),'TE Identification'!A$3:H$500,4,FALSE),"")</f>
        <v/>
      </c>
      <c r="J256" s="88" t="str">
        <v/>
      </c>
      <c r="K256" s="88" t="str">
        <v/>
      </c>
      <c r="L256" s="88" t="str">
        <f>IFERROR(VLOOKUP(CONCATENATE(K256,"."),'V Identification'!A$3:G$500,4,FALSE),"")</f>
        <v/>
      </c>
      <c r="M256" s="88" t="str">
        <f>IFERROR(VLOOKUP(CONCATENATE(K256,"."),'V Identification'!A$3:G$500,6,FALSE),"")</f>
        <v/>
      </c>
      <c r="N256" s="114" t="str">
        <v/>
      </c>
      <c r="O256" s="114" t="str">
        <v/>
      </c>
      <c r="P256" s="114" t="str">
        <v/>
      </c>
      <c r="Q256" s="88" t="str">
        <v/>
      </c>
      <c r="R256" s="88" t="str">
        <f>IFERROR(VLOOKUP(CONCATENATE(Q256,"."),'I Identification'!A$3:H$500,4,FALSE),"")</f>
        <v/>
      </c>
      <c r="S256" s="88" t="str">
        <f>IFERROR(VLOOKUP(CONCATENATE(Q256,"."),'I Identification'!A$3:H$500,5,FALSE),"")</f>
        <v/>
      </c>
      <c r="T256" s="114" t="str">
        <v/>
      </c>
      <c r="U256" s="114" t="str">
        <v/>
      </c>
      <c r="V256" s="88" t="str">
        <v/>
      </c>
      <c r="W256" s="88" t="str">
        <f>IFERROR(VLOOKUP(CONCATENATE(V256,"."),'C Identification'!A$3:I$500,4,FALSE),"")</f>
        <v/>
      </c>
      <c r="X256" s="88" t="str">
        <f>IFERROR(VLOOKUP(CONCATENATE(V256,"."),'C Identification'!A$3:I$500,5,FALSE),"")</f>
        <v/>
      </c>
      <c r="Y256" s="114" t="str">
        <v/>
      </c>
    </row>
    <row r="257" spans="1:25" ht="75.75" customHeight="1" x14ac:dyDescent="0.25">
      <c r="A257" s="114" t="str">
        <v/>
      </c>
      <c r="B257" s="88" t="str">
        <v/>
      </c>
      <c r="C257" s="88" t="str">
        <f>IFERROR(VLOOKUP(CONCATENATE(B257,"."),'TS Identification'!A$3:H$500,2,FALSE),"")</f>
        <v/>
      </c>
      <c r="D257" s="114" t="str">
        <v/>
      </c>
      <c r="E257" s="114" t="str">
        <v/>
      </c>
      <c r="F257" s="114" t="str">
        <v/>
      </c>
      <c r="G257" s="114" t="str">
        <v/>
      </c>
      <c r="H257" s="88" t="str">
        <v/>
      </c>
      <c r="I257" s="88" t="str">
        <f>IFERROR(VLOOKUP(CONCATENATE(H257,"."),'TE Identification'!A$3:H$500,4,FALSE),"")</f>
        <v/>
      </c>
      <c r="J257" s="88" t="str">
        <v/>
      </c>
      <c r="K257" s="88" t="str">
        <v/>
      </c>
      <c r="L257" s="88" t="str">
        <f>IFERROR(VLOOKUP(CONCATENATE(K257,"."),'V Identification'!A$3:G$500,4,FALSE),"")</f>
        <v/>
      </c>
      <c r="M257" s="88" t="str">
        <f>IFERROR(VLOOKUP(CONCATENATE(K257,"."),'V Identification'!A$3:G$500,6,FALSE),"")</f>
        <v/>
      </c>
      <c r="N257" s="114" t="str">
        <v/>
      </c>
      <c r="O257" s="114" t="str">
        <v/>
      </c>
      <c r="P257" s="114" t="str">
        <v/>
      </c>
      <c r="Q257" s="88" t="str">
        <v/>
      </c>
      <c r="R257" s="88" t="str">
        <f>IFERROR(VLOOKUP(CONCATENATE(Q257,"."),'I Identification'!A$3:H$500,4,FALSE),"")</f>
        <v/>
      </c>
      <c r="S257" s="88" t="str">
        <f>IFERROR(VLOOKUP(CONCATENATE(Q257,"."),'I Identification'!A$3:H$500,5,FALSE),"")</f>
        <v/>
      </c>
      <c r="T257" s="114" t="str">
        <v/>
      </c>
      <c r="U257" s="114" t="str">
        <v/>
      </c>
      <c r="V257" s="88" t="str">
        <v/>
      </c>
      <c r="W257" s="88" t="str">
        <f>IFERROR(VLOOKUP(CONCATENATE(V257,"."),'C Identification'!A$3:I$500,4,FALSE),"")</f>
        <v/>
      </c>
      <c r="X257" s="88" t="str">
        <f>IFERROR(VLOOKUP(CONCATENATE(V257,"."),'C Identification'!A$3:I$500,5,FALSE),"")</f>
        <v/>
      </c>
      <c r="Y257" s="114" t="str">
        <v/>
      </c>
    </row>
    <row r="258" spans="1:25" ht="75.75" customHeight="1" x14ac:dyDescent="0.25">
      <c r="A258" s="114" t="str">
        <v/>
      </c>
      <c r="B258" s="88" t="str">
        <v/>
      </c>
      <c r="C258" s="88" t="str">
        <f>IFERROR(VLOOKUP(CONCATENATE(B258,"."),'TS Identification'!A$3:H$500,2,FALSE),"")</f>
        <v/>
      </c>
      <c r="D258" s="114" t="str">
        <v/>
      </c>
      <c r="E258" s="114" t="str">
        <v/>
      </c>
      <c r="F258" s="114" t="str">
        <v/>
      </c>
      <c r="G258" s="114" t="str">
        <v/>
      </c>
      <c r="H258" s="88" t="str">
        <v/>
      </c>
      <c r="I258" s="88" t="str">
        <f>IFERROR(VLOOKUP(CONCATENATE(H258,"."),'TE Identification'!A$3:H$500,4,FALSE),"")</f>
        <v/>
      </c>
      <c r="J258" s="88" t="str">
        <v/>
      </c>
      <c r="K258" s="88" t="str">
        <v/>
      </c>
      <c r="L258" s="88" t="str">
        <f>IFERROR(VLOOKUP(CONCATENATE(K258,"."),'V Identification'!A$3:G$500,4,FALSE),"")</f>
        <v/>
      </c>
      <c r="M258" s="88" t="str">
        <f>IFERROR(VLOOKUP(CONCATENATE(K258,"."),'V Identification'!A$3:G$500,6,FALSE),"")</f>
        <v/>
      </c>
      <c r="N258" s="114" t="str">
        <v/>
      </c>
      <c r="O258" s="114" t="str">
        <v/>
      </c>
      <c r="P258" s="114" t="str">
        <v/>
      </c>
      <c r="Q258" s="88" t="str">
        <v/>
      </c>
      <c r="R258" s="88" t="str">
        <f>IFERROR(VLOOKUP(CONCATENATE(Q258,"."),'I Identification'!A$3:H$500,4,FALSE),"")</f>
        <v/>
      </c>
      <c r="S258" s="88" t="str">
        <f>IFERROR(VLOOKUP(CONCATENATE(Q258,"."),'I Identification'!A$3:H$500,5,FALSE),"")</f>
        <v/>
      </c>
      <c r="T258" s="114" t="str">
        <v/>
      </c>
      <c r="U258" s="114" t="str">
        <v/>
      </c>
      <c r="V258" s="88" t="str">
        <v/>
      </c>
      <c r="W258" s="88" t="str">
        <f>IFERROR(VLOOKUP(CONCATENATE(V258,"."),'C Identification'!A$3:I$500,4,FALSE),"")</f>
        <v/>
      </c>
      <c r="X258" s="88" t="str">
        <f>IFERROR(VLOOKUP(CONCATENATE(V258,"."),'C Identification'!A$3:I$500,5,FALSE),"")</f>
        <v/>
      </c>
      <c r="Y258" s="114" t="str">
        <v/>
      </c>
    </row>
    <row r="259" spans="1:25" ht="75.75" customHeight="1" x14ac:dyDescent="0.25">
      <c r="A259" s="114" t="str">
        <v/>
      </c>
      <c r="B259" s="88" t="str">
        <v/>
      </c>
      <c r="C259" s="88" t="str">
        <f>IFERROR(VLOOKUP(CONCATENATE(B259,"."),'TS Identification'!A$3:H$500,2,FALSE),"")</f>
        <v/>
      </c>
      <c r="D259" s="114" t="str">
        <v/>
      </c>
      <c r="E259" s="114" t="str">
        <v/>
      </c>
      <c r="F259" s="114" t="str">
        <v/>
      </c>
      <c r="G259" s="114" t="str">
        <v/>
      </c>
      <c r="H259" s="88" t="str">
        <v/>
      </c>
      <c r="I259" s="88" t="str">
        <f>IFERROR(VLOOKUP(CONCATENATE(H259,"."),'TE Identification'!A$3:H$500,4,FALSE),"")</f>
        <v/>
      </c>
      <c r="J259" s="88" t="str">
        <v/>
      </c>
      <c r="K259" s="88" t="str">
        <v/>
      </c>
      <c r="L259" s="88" t="str">
        <f>IFERROR(VLOOKUP(CONCATENATE(K259,"."),'V Identification'!A$3:G$500,4,FALSE),"")</f>
        <v/>
      </c>
      <c r="M259" s="88" t="str">
        <f>IFERROR(VLOOKUP(CONCATENATE(K259,"."),'V Identification'!A$3:G$500,6,FALSE),"")</f>
        <v/>
      </c>
      <c r="N259" s="114" t="str">
        <v/>
      </c>
      <c r="O259" s="114" t="str">
        <v/>
      </c>
      <c r="P259" s="114" t="str">
        <v/>
      </c>
      <c r="Q259" s="88" t="str">
        <v/>
      </c>
      <c r="R259" s="88" t="str">
        <f>IFERROR(VLOOKUP(CONCATENATE(Q259,"."),'I Identification'!A$3:H$500,4,FALSE),"")</f>
        <v/>
      </c>
      <c r="S259" s="88" t="str">
        <f>IFERROR(VLOOKUP(CONCATENATE(Q259,"."),'I Identification'!A$3:H$500,5,FALSE),"")</f>
        <v/>
      </c>
      <c r="T259" s="114" t="str">
        <v/>
      </c>
      <c r="U259" s="114" t="str">
        <v/>
      </c>
      <c r="V259" s="88" t="str">
        <v/>
      </c>
      <c r="W259" s="88" t="str">
        <f>IFERROR(VLOOKUP(CONCATENATE(V259,"."),'C Identification'!A$3:I$500,4,FALSE),"")</f>
        <v/>
      </c>
      <c r="X259" s="88" t="str">
        <f>IFERROR(VLOOKUP(CONCATENATE(V259,"."),'C Identification'!A$3:I$500,5,FALSE),"")</f>
        <v/>
      </c>
      <c r="Y259" s="114" t="str">
        <v/>
      </c>
    </row>
    <row r="260" spans="1:25" ht="75.75" customHeight="1" x14ac:dyDescent="0.25">
      <c r="A260" s="114" t="str">
        <v/>
      </c>
      <c r="B260" s="88" t="str">
        <v/>
      </c>
      <c r="C260" s="88" t="str">
        <f>IFERROR(VLOOKUP(CONCATENATE(B260,"."),'TS Identification'!A$3:H$500,2,FALSE),"")</f>
        <v/>
      </c>
      <c r="D260" s="114" t="str">
        <v/>
      </c>
      <c r="E260" s="114" t="str">
        <v/>
      </c>
      <c r="F260" s="114" t="str">
        <v/>
      </c>
      <c r="G260" s="114" t="str">
        <v/>
      </c>
      <c r="H260" s="88" t="str">
        <v/>
      </c>
      <c r="I260" s="88" t="str">
        <f>IFERROR(VLOOKUP(CONCATENATE(H260,"."),'TE Identification'!A$3:H$500,4,FALSE),"")</f>
        <v/>
      </c>
      <c r="J260" s="88" t="str">
        <v/>
      </c>
      <c r="K260" s="88" t="str">
        <v/>
      </c>
      <c r="L260" s="88" t="str">
        <f>IFERROR(VLOOKUP(CONCATENATE(K260,"."),'V Identification'!A$3:G$500,4,FALSE),"")</f>
        <v/>
      </c>
      <c r="M260" s="88" t="str">
        <f>IFERROR(VLOOKUP(CONCATENATE(K260,"."),'V Identification'!A$3:G$500,6,FALSE),"")</f>
        <v/>
      </c>
      <c r="N260" s="114" t="str">
        <v/>
      </c>
      <c r="O260" s="114" t="str">
        <v/>
      </c>
      <c r="P260" s="114" t="str">
        <v/>
      </c>
      <c r="Q260" s="88" t="str">
        <v/>
      </c>
      <c r="R260" s="88" t="str">
        <f>IFERROR(VLOOKUP(CONCATENATE(Q260,"."),'I Identification'!A$3:H$500,4,FALSE),"")</f>
        <v/>
      </c>
      <c r="S260" s="88" t="str">
        <f>IFERROR(VLOOKUP(CONCATENATE(Q260,"."),'I Identification'!A$3:H$500,5,FALSE),"")</f>
        <v/>
      </c>
      <c r="T260" s="114" t="str">
        <v/>
      </c>
      <c r="U260" s="114" t="str">
        <v/>
      </c>
      <c r="V260" s="88" t="str">
        <v/>
      </c>
      <c r="W260" s="88" t="str">
        <f>IFERROR(VLOOKUP(CONCATENATE(V260,"."),'C Identification'!A$3:I$500,4,FALSE),"")</f>
        <v/>
      </c>
      <c r="X260" s="88" t="str">
        <f>IFERROR(VLOOKUP(CONCATENATE(V260,"."),'C Identification'!A$3:I$500,5,FALSE),"")</f>
        <v/>
      </c>
      <c r="Y260" s="114" t="str">
        <v/>
      </c>
    </row>
    <row r="261" spans="1:25" ht="75.75" customHeight="1" x14ac:dyDescent="0.25">
      <c r="A261" s="114" t="str">
        <v/>
      </c>
      <c r="B261" s="88" t="str">
        <v/>
      </c>
      <c r="C261" s="88" t="str">
        <f>IFERROR(VLOOKUP(CONCATENATE(B261,"."),'TS Identification'!A$3:H$500,2,FALSE),"")</f>
        <v/>
      </c>
      <c r="D261" s="114" t="str">
        <v/>
      </c>
      <c r="E261" s="114" t="str">
        <v/>
      </c>
      <c r="F261" s="114" t="str">
        <v/>
      </c>
      <c r="G261" s="114" t="str">
        <v/>
      </c>
      <c r="H261" s="88" t="str">
        <v/>
      </c>
      <c r="I261" s="88" t="str">
        <f>IFERROR(VLOOKUP(CONCATENATE(H261,"."),'TE Identification'!A$3:H$500,4,FALSE),"")</f>
        <v/>
      </c>
      <c r="J261" s="88" t="str">
        <v/>
      </c>
      <c r="K261" s="88" t="str">
        <v/>
      </c>
      <c r="L261" s="88" t="str">
        <f>IFERROR(VLOOKUP(CONCATENATE(K261,"."),'V Identification'!A$3:G$500,4,FALSE),"")</f>
        <v/>
      </c>
      <c r="M261" s="88" t="str">
        <f>IFERROR(VLOOKUP(CONCATENATE(K261,"."),'V Identification'!A$3:G$500,6,FALSE),"")</f>
        <v/>
      </c>
      <c r="N261" s="114" t="str">
        <v/>
      </c>
      <c r="O261" s="114" t="str">
        <v/>
      </c>
      <c r="P261" s="114" t="str">
        <v/>
      </c>
      <c r="Q261" s="88" t="str">
        <v/>
      </c>
      <c r="R261" s="88" t="str">
        <f>IFERROR(VLOOKUP(CONCATENATE(Q261,"."),'I Identification'!A$3:H$500,4,FALSE),"")</f>
        <v/>
      </c>
      <c r="S261" s="88" t="str">
        <f>IFERROR(VLOOKUP(CONCATENATE(Q261,"."),'I Identification'!A$3:H$500,5,FALSE),"")</f>
        <v/>
      </c>
      <c r="T261" s="114" t="str">
        <v/>
      </c>
      <c r="U261" s="114" t="str">
        <v/>
      </c>
      <c r="V261" s="88" t="str">
        <v/>
      </c>
      <c r="W261" s="88" t="str">
        <f>IFERROR(VLOOKUP(CONCATENATE(V261,"."),'C Identification'!A$3:I$500,4,FALSE),"")</f>
        <v/>
      </c>
      <c r="X261" s="88" t="str">
        <f>IFERROR(VLOOKUP(CONCATENATE(V261,"."),'C Identification'!A$3:I$500,5,FALSE),"")</f>
        <v/>
      </c>
      <c r="Y261" s="114" t="str">
        <v/>
      </c>
    </row>
    <row r="262" spans="1:25" ht="75.75" customHeight="1" x14ac:dyDescent="0.25">
      <c r="A262" s="114" t="str">
        <v/>
      </c>
      <c r="B262" s="88" t="str">
        <v/>
      </c>
      <c r="C262" s="88" t="str">
        <f>IFERROR(VLOOKUP(CONCATENATE(B262,"."),'TS Identification'!A$3:H$500,2,FALSE),"")</f>
        <v/>
      </c>
      <c r="D262" s="114" t="str">
        <v/>
      </c>
      <c r="E262" s="114" t="str">
        <v/>
      </c>
      <c r="F262" s="114" t="str">
        <v/>
      </c>
      <c r="G262" s="114" t="str">
        <v/>
      </c>
      <c r="H262" s="88" t="str">
        <v/>
      </c>
      <c r="I262" s="88" t="str">
        <f>IFERROR(VLOOKUP(CONCATENATE(H262,"."),'TE Identification'!A$3:H$500,4,FALSE),"")</f>
        <v/>
      </c>
      <c r="J262" s="88" t="str">
        <v/>
      </c>
      <c r="K262" s="88" t="str">
        <v/>
      </c>
      <c r="L262" s="88" t="str">
        <f>IFERROR(VLOOKUP(CONCATENATE(K262,"."),'V Identification'!A$3:G$500,4,FALSE),"")</f>
        <v/>
      </c>
      <c r="M262" s="88" t="str">
        <f>IFERROR(VLOOKUP(CONCATENATE(K262,"."),'V Identification'!A$3:G$500,6,FALSE),"")</f>
        <v/>
      </c>
      <c r="N262" s="114" t="str">
        <v/>
      </c>
      <c r="O262" s="114" t="str">
        <v/>
      </c>
      <c r="P262" s="114" t="str">
        <v/>
      </c>
      <c r="Q262" s="88" t="str">
        <v/>
      </c>
      <c r="R262" s="88" t="str">
        <f>IFERROR(VLOOKUP(CONCATENATE(Q262,"."),'I Identification'!A$3:H$500,4,FALSE),"")</f>
        <v/>
      </c>
      <c r="S262" s="88" t="str">
        <f>IFERROR(VLOOKUP(CONCATENATE(Q262,"."),'I Identification'!A$3:H$500,5,FALSE),"")</f>
        <v/>
      </c>
      <c r="T262" s="114" t="str">
        <v/>
      </c>
      <c r="U262" s="114" t="str">
        <v/>
      </c>
      <c r="V262" s="88" t="str">
        <v/>
      </c>
      <c r="W262" s="88" t="str">
        <f>IFERROR(VLOOKUP(CONCATENATE(V262,"."),'C Identification'!A$3:I$500,4,FALSE),"")</f>
        <v/>
      </c>
      <c r="X262" s="88" t="str">
        <f>IFERROR(VLOOKUP(CONCATENATE(V262,"."),'C Identification'!A$3:I$500,5,FALSE),"")</f>
        <v/>
      </c>
      <c r="Y262" s="114" t="str">
        <v/>
      </c>
    </row>
    <row r="263" spans="1:25" ht="75.75" customHeight="1" x14ac:dyDescent="0.25">
      <c r="A263" s="114" t="str">
        <v/>
      </c>
      <c r="B263" s="88" t="str">
        <v/>
      </c>
      <c r="C263" s="88" t="str">
        <f>IFERROR(VLOOKUP(CONCATENATE(B263,"."),'TS Identification'!A$3:H$500,2,FALSE),"")</f>
        <v/>
      </c>
      <c r="D263" s="114" t="str">
        <v/>
      </c>
      <c r="E263" s="114" t="str">
        <v/>
      </c>
      <c r="F263" s="114" t="str">
        <v/>
      </c>
      <c r="G263" s="114" t="str">
        <v/>
      </c>
      <c r="H263" s="88" t="str">
        <v/>
      </c>
      <c r="I263" s="88" t="str">
        <f>IFERROR(VLOOKUP(CONCATENATE(H263,"."),'TE Identification'!A$3:H$500,4,FALSE),"")</f>
        <v/>
      </c>
      <c r="J263" s="88" t="str">
        <v/>
      </c>
      <c r="K263" s="88" t="str">
        <v/>
      </c>
      <c r="L263" s="88" t="str">
        <f>IFERROR(VLOOKUP(CONCATENATE(K263,"."),'V Identification'!A$3:G$500,4,FALSE),"")</f>
        <v/>
      </c>
      <c r="M263" s="88" t="str">
        <f>IFERROR(VLOOKUP(CONCATENATE(K263,"."),'V Identification'!A$3:G$500,6,FALSE),"")</f>
        <v/>
      </c>
      <c r="N263" s="114" t="str">
        <v/>
      </c>
      <c r="O263" s="114" t="str">
        <v/>
      </c>
      <c r="P263" s="114" t="str">
        <v/>
      </c>
      <c r="Q263" s="88" t="str">
        <v/>
      </c>
      <c r="R263" s="88" t="str">
        <f>IFERROR(VLOOKUP(CONCATENATE(Q263,"."),'I Identification'!A$3:H$500,4,FALSE),"")</f>
        <v/>
      </c>
      <c r="S263" s="88" t="str">
        <f>IFERROR(VLOOKUP(CONCATENATE(Q263,"."),'I Identification'!A$3:H$500,5,FALSE),"")</f>
        <v/>
      </c>
      <c r="T263" s="114" t="str">
        <v/>
      </c>
      <c r="U263" s="114" t="str">
        <v/>
      </c>
      <c r="V263" s="88" t="str">
        <v/>
      </c>
      <c r="W263" s="88" t="str">
        <f>IFERROR(VLOOKUP(CONCATENATE(V263,"."),'C Identification'!A$3:I$500,4,FALSE),"")</f>
        <v/>
      </c>
      <c r="X263" s="88" t="str">
        <f>IFERROR(VLOOKUP(CONCATENATE(V263,"."),'C Identification'!A$3:I$500,5,FALSE),"")</f>
        <v/>
      </c>
      <c r="Y263" s="114" t="str">
        <v/>
      </c>
    </row>
    <row r="264" spans="1:25" ht="75.75" customHeight="1" x14ac:dyDescent="0.25">
      <c r="A264" s="114" t="str">
        <v/>
      </c>
      <c r="B264" s="88" t="str">
        <v/>
      </c>
      <c r="C264" s="88" t="str">
        <f>IFERROR(VLOOKUP(CONCATENATE(B264,"."),'TS Identification'!A$3:H$500,2,FALSE),"")</f>
        <v/>
      </c>
      <c r="D264" s="114" t="str">
        <v/>
      </c>
      <c r="E264" s="114" t="str">
        <v/>
      </c>
      <c r="F264" s="114" t="str">
        <v/>
      </c>
      <c r="G264" s="114" t="str">
        <v/>
      </c>
      <c r="H264" s="88" t="str">
        <v/>
      </c>
      <c r="I264" s="88" t="str">
        <f>IFERROR(VLOOKUP(CONCATENATE(H264,"."),'TE Identification'!A$3:H$500,4,FALSE),"")</f>
        <v/>
      </c>
      <c r="J264" s="88" t="str">
        <v/>
      </c>
      <c r="K264" s="88" t="str">
        <v/>
      </c>
      <c r="L264" s="88" t="str">
        <f>IFERROR(VLOOKUP(CONCATENATE(K264,"."),'V Identification'!A$3:G$500,4,FALSE),"")</f>
        <v/>
      </c>
      <c r="M264" s="88" t="str">
        <f>IFERROR(VLOOKUP(CONCATENATE(K264,"."),'V Identification'!A$3:G$500,6,FALSE),"")</f>
        <v/>
      </c>
      <c r="N264" s="114" t="str">
        <v/>
      </c>
      <c r="O264" s="114" t="str">
        <v/>
      </c>
      <c r="P264" s="114" t="str">
        <v/>
      </c>
      <c r="Q264" s="88" t="str">
        <v/>
      </c>
      <c r="R264" s="88" t="str">
        <f>IFERROR(VLOOKUP(CONCATENATE(Q264,"."),'I Identification'!A$3:H$500,4,FALSE),"")</f>
        <v/>
      </c>
      <c r="S264" s="88" t="str">
        <f>IFERROR(VLOOKUP(CONCATENATE(Q264,"."),'I Identification'!A$3:H$500,5,FALSE),"")</f>
        <v/>
      </c>
      <c r="T264" s="114" t="str">
        <v/>
      </c>
      <c r="U264" s="114" t="str">
        <v/>
      </c>
      <c r="V264" s="88" t="str">
        <v/>
      </c>
      <c r="W264" s="88" t="str">
        <f>IFERROR(VLOOKUP(CONCATENATE(V264,"."),'C Identification'!A$3:I$500,4,FALSE),"")</f>
        <v/>
      </c>
      <c r="X264" s="88" t="str">
        <f>IFERROR(VLOOKUP(CONCATENATE(V264,"."),'C Identification'!A$3:I$500,5,FALSE),"")</f>
        <v/>
      </c>
      <c r="Y264" s="114" t="str">
        <v/>
      </c>
    </row>
    <row r="265" spans="1:25" ht="75.75" customHeight="1" x14ac:dyDescent="0.25">
      <c r="A265" s="114" t="str">
        <v/>
      </c>
      <c r="B265" s="88" t="str">
        <v/>
      </c>
      <c r="C265" s="88" t="str">
        <f>IFERROR(VLOOKUP(CONCATENATE(B265,"."),'TS Identification'!A$3:H$500,2,FALSE),"")</f>
        <v/>
      </c>
      <c r="D265" s="114" t="str">
        <v/>
      </c>
      <c r="E265" s="114" t="str">
        <v/>
      </c>
      <c r="F265" s="114" t="str">
        <v/>
      </c>
      <c r="G265" s="114" t="str">
        <v/>
      </c>
      <c r="H265" s="88" t="str">
        <v/>
      </c>
      <c r="I265" s="88" t="str">
        <f>IFERROR(VLOOKUP(CONCATENATE(H265,"."),'TE Identification'!A$3:H$500,4,FALSE),"")</f>
        <v/>
      </c>
      <c r="J265" s="88" t="str">
        <v/>
      </c>
      <c r="K265" s="88" t="str">
        <v/>
      </c>
      <c r="L265" s="88" t="str">
        <f>IFERROR(VLOOKUP(CONCATENATE(K265,"."),'V Identification'!A$3:G$500,4,FALSE),"")</f>
        <v/>
      </c>
      <c r="M265" s="88" t="str">
        <f>IFERROR(VLOOKUP(CONCATENATE(K265,"."),'V Identification'!A$3:G$500,6,FALSE),"")</f>
        <v/>
      </c>
      <c r="N265" s="114" t="str">
        <v/>
      </c>
      <c r="O265" s="114" t="str">
        <v/>
      </c>
      <c r="P265" s="114" t="str">
        <v/>
      </c>
      <c r="Q265" s="88" t="str">
        <v/>
      </c>
      <c r="R265" s="88" t="str">
        <f>IFERROR(VLOOKUP(CONCATENATE(Q265,"."),'I Identification'!A$3:H$500,4,FALSE),"")</f>
        <v/>
      </c>
      <c r="S265" s="88" t="str">
        <f>IFERROR(VLOOKUP(CONCATENATE(Q265,"."),'I Identification'!A$3:H$500,5,FALSE),"")</f>
        <v/>
      </c>
      <c r="T265" s="114" t="str">
        <v/>
      </c>
      <c r="U265" s="114" t="str">
        <v/>
      </c>
      <c r="V265" s="88" t="str">
        <v/>
      </c>
      <c r="W265" s="88" t="str">
        <f>IFERROR(VLOOKUP(CONCATENATE(V265,"."),'C Identification'!A$3:I$500,4,FALSE),"")</f>
        <v/>
      </c>
      <c r="X265" s="88" t="str">
        <f>IFERROR(VLOOKUP(CONCATENATE(V265,"."),'C Identification'!A$3:I$500,5,FALSE),"")</f>
        <v/>
      </c>
      <c r="Y265" s="114" t="str">
        <v/>
      </c>
    </row>
    <row r="266" spans="1:25" ht="75.75" customHeight="1" x14ac:dyDescent="0.25">
      <c r="A266" s="114" t="str">
        <v/>
      </c>
      <c r="B266" s="88" t="str">
        <v/>
      </c>
      <c r="C266" s="88" t="str">
        <f>IFERROR(VLOOKUP(CONCATENATE(B266,"."),'TS Identification'!A$3:H$500,2,FALSE),"")</f>
        <v/>
      </c>
      <c r="D266" s="114" t="str">
        <v/>
      </c>
      <c r="E266" s="114" t="str">
        <v/>
      </c>
      <c r="F266" s="114" t="str">
        <v/>
      </c>
      <c r="G266" s="114" t="str">
        <v/>
      </c>
      <c r="H266" s="88" t="str">
        <v/>
      </c>
      <c r="I266" s="88" t="str">
        <f>IFERROR(VLOOKUP(CONCATENATE(H266,"."),'TE Identification'!A$3:H$500,4,FALSE),"")</f>
        <v/>
      </c>
      <c r="J266" s="88" t="str">
        <v/>
      </c>
      <c r="K266" s="88" t="str">
        <v/>
      </c>
      <c r="L266" s="88" t="str">
        <f>IFERROR(VLOOKUP(CONCATENATE(K266,"."),'V Identification'!A$3:G$500,4,FALSE),"")</f>
        <v/>
      </c>
      <c r="M266" s="88" t="str">
        <f>IFERROR(VLOOKUP(CONCATENATE(K266,"."),'V Identification'!A$3:G$500,6,FALSE),"")</f>
        <v/>
      </c>
      <c r="N266" s="114" t="str">
        <v/>
      </c>
      <c r="O266" s="114" t="str">
        <v/>
      </c>
      <c r="P266" s="114" t="str">
        <v/>
      </c>
      <c r="Q266" s="88" t="str">
        <v/>
      </c>
      <c r="R266" s="88" t="str">
        <f>IFERROR(VLOOKUP(CONCATENATE(Q266,"."),'I Identification'!A$3:H$500,4,FALSE),"")</f>
        <v/>
      </c>
      <c r="S266" s="88" t="str">
        <f>IFERROR(VLOOKUP(CONCATENATE(Q266,"."),'I Identification'!A$3:H$500,5,FALSE),"")</f>
        <v/>
      </c>
      <c r="T266" s="114" t="str">
        <v/>
      </c>
      <c r="U266" s="114" t="str">
        <v/>
      </c>
      <c r="V266" s="88" t="str">
        <v/>
      </c>
      <c r="W266" s="88" t="str">
        <f>IFERROR(VLOOKUP(CONCATENATE(V266,"."),'C Identification'!A$3:I$500,4,FALSE),"")</f>
        <v/>
      </c>
      <c r="X266" s="88" t="str">
        <f>IFERROR(VLOOKUP(CONCATENATE(V266,"."),'C Identification'!A$3:I$500,5,FALSE),"")</f>
        <v/>
      </c>
      <c r="Y266" s="114" t="str">
        <v/>
      </c>
    </row>
    <row r="267" spans="1:25" ht="75.75" customHeight="1" x14ac:dyDescent="0.25">
      <c r="A267" s="114" t="str">
        <v/>
      </c>
      <c r="B267" s="88" t="str">
        <v/>
      </c>
      <c r="C267" s="88" t="str">
        <f>IFERROR(VLOOKUP(CONCATENATE(B267,"."),'TS Identification'!A$3:H$500,2,FALSE),"")</f>
        <v/>
      </c>
      <c r="D267" s="114" t="str">
        <v/>
      </c>
      <c r="E267" s="114" t="str">
        <v/>
      </c>
      <c r="F267" s="114" t="str">
        <v/>
      </c>
      <c r="G267" s="114" t="str">
        <v/>
      </c>
      <c r="H267" s="88" t="str">
        <v/>
      </c>
      <c r="I267" s="88" t="str">
        <f>IFERROR(VLOOKUP(CONCATENATE(H267,"."),'TE Identification'!A$3:H$500,4,FALSE),"")</f>
        <v/>
      </c>
      <c r="J267" s="88" t="str">
        <v/>
      </c>
      <c r="K267" s="88" t="str">
        <v/>
      </c>
      <c r="L267" s="88" t="str">
        <f>IFERROR(VLOOKUP(CONCATENATE(K267,"."),'V Identification'!A$3:G$500,4,FALSE),"")</f>
        <v/>
      </c>
      <c r="M267" s="88" t="str">
        <f>IFERROR(VLOOKUP(CONCATENATE(K267,"."),'V Identification'!A$3:G$500,6,FALSE),"")</f>
        <v/>
      </c>
      <c r="N267" s="114" t="str">
        <v/>
      </c>
      <c r="O267" s="114" t="str">
        <v/>
      </c>
      <c r="P267" s="114" t="str">
        <v/>
      </c>
      <c r="Q267" s="88" t="str">
        <v/>
      </c>
      <c r="R267" s="88" t="str">
        <f>IFERROR(VLOOKUP(CONCATENATE(Q267,"."),'I Identification'!A$3:H$500,4,FALSE),"")</f>
        <v/>
      </c>
      <c r="S267" s="88" t="str">
        <f>IFERROR(VLOOKUP(CONCATENATE(Q267,"."),'I Identification'!A$3:H$500,5,FALSE),"")</f>
        <v/>
      </c>
      <c r="T267" s="114" t="str">
        <v/>
      </c>
      <c r="U267" s="114" t="str">
        <v/>
      </c>
      <c r="V267" s="88" t="str">
        <v/>
      </c>
      <c r="W267" s="88" t="str">
        <f>IFERROR(VLOOKUP(CONCATENATE(V267,"."),'C Identification'!A$3:I$500,4,FALSE),"")</f>
        <v/>
      </c>
      <c r="X267" s="88" t="str">
        <f>IFERROR(VLOOKUP(CONCATENATE(V267,"."),'C Identification'!A$3:I$500,5,FALSE),"")</f>
        <v/>
      </c>
      <c r="Y267" s="114" t="str">
        <v/>
      </c>
    </row>
    <row r="268" spans="1:25" ht="75.75" customHeight="1" x14ac:dyDescent="0.25">
      <c r="A268" s="114" t="str">
        <v/>
      </c>
      <c r="B268" s="88" t="str">
        <v/>
      </c>
      <c r="C268" s="88" t="str">
        <f>IFERROR(VLOOKUP(CONCATENATE(B268,"."),'TS Identification'!A$3:H$500,2,FALSE),"")</f>
        <v/>
      </c>
      <c r="D268" s="114" t="str">
        <v/>
      </c>
      <c r="E268" s="114" t="str">
        <v/>
      </c>
      <c r="F268" s="114" t="str">
        <v/>
      </c>
      <c r="G268" s="114" t="str">
        <v/>
      </c>
      <c r="H268" s="88" t="str">
        <v/>
      </c>
      <c r="I268" s="88" t="str">
        <f>IFERROR(VLOOKUP(CONCATENATE(H268,"."),'TE Identification'!A$3:H$500,4,FALSE),"")</f>
        <v/>
      </c>
      <c r="J268" s="88" t="str">
        <v/>
      </c>
      <c r="K268" s="88" t="str">
        <v/>
      </c>
      <c r="L268" s="88" t="str">
        <f>IFERROR(VLOOKUP(CONCATENATE(K268,"."),'V Identification'!A$3:G$500,4,FALSE),"")</f>
        <v/>
      </c>
      <c r="M268" s="88" t="str">
        <f>IFERROR(VLOOKUP(CONCATENATE(K268,"."),'V Identification'!A$3:G$500,6,FALSE),"")</f>
        <v/>
      </c>
      <c r="N268" s="114" t="str">
        <v/>
      </c>
      <c r="O268" s="114" t="str">
        <v/>
      </c>
      <c r="P268" s="114" t="str">
        <v/>
      </c>
      <c r="Q268" s="88" t="str">
        <v/>
      </c>
      <c r="R268" s="88" t="str">
        <f>IFERROR(VLOOKUP(CONCATENATE(Q268,"."),'I Identification'!A$3:H$500,4,FALSE),"")</f>
        <v/>
      </c>
      <c r="S268" s="88" t="str">
        <f>IFERROR(VLOOKUP(CONCATENATE(Q268,"."),'I Identification'!A$3:H$500,5,FALSE),"")</f>
        <v/>
      </c>
      <c r="T268" s="114" t="str">
        <v/>
      </c>
      <c r="U268" s="114" t="str">
        <v/>
      </c>
      <c r="V268" s="88" t="str">
        <v/>
      </c>
      <c r="W268" s="88" t="str">
        <f>IFERROR(VLOOKUP(CONCATENATE(V268,"."),'C Identification'!A$3:I$500,4,FALSE),"")</f>
        <v/>
      </c>
      <c r="X268" s="88" t="str">
        <f>IFERROR(VLOOKUP(CONCATENATE(V268,"."),'C Identification'!A$3:I$500,5,FALSE),"")</f>
        <v/>
      </c>
      <c r="Y268" s="114" t="str">
        <v/>
      </c>
    </row>
    <row r="269" spans="1:25" ht="75.75" customHeight="1" x14ac:dyDescent="0.25">
      <c r="A269" s="114" t="str">
        <v/>
      </c>
      <c r="B269" s="88" t="str">
        <v/>
      </c>
      <c r="C269" s="88" t="str">
        <f>IFERROR(VLOOKUP(CONCATENATE(B269,"."),'TS Identification'!A$3:H$500,2,FALSE),"")</f>
        <v/>
      </c>
      <c r="D269" s="114" t="str">
        <v/>
      </c>
      <c r="E269" s="114" t="str">
        <v/>
      </c>
      <c r="F269" s="114" t="str">
        <v/>
      </c>
      <c r="G269" s="114" t="str">
        <v/>
      </c>
      <c r="H269" s="88" t="str">
        <v/>
      </c>
      <c r="I269" s="88" t="str">
        <f>IFERROR(VLOOKUP(CONCATENATE(H269,"."),'TE Identification'!A$3:H$500,4,FALSE),"")</f>
        <v/>
      </c>
      <c r="J269" s="88" t="str">
        <v/>
      </c>
      <c r="K269" s="88" t="str">
        <v/>
      </c>
      <c r="L269" s="88" t="str">
        <f>IFERROR(VLOOKUP(CONCATENATE(K269,"."),'V Identification'!A$3:G$500,4,FALSE),"")</f>
        <v/>
      </c>
      <c r="M269" s="88" t="str">
        <f>IFERROR(VLOOKUP(CONCATENATE(K269,"."),'V Identification'!A$3:G$500,6,FALSE),"")</f>
        <v/>
      </c>
      <c r="N269" s="114" t="str">
        <v/>
      </c>
      <c r="O269" s="114" t="str">
        <v/>
      </c>
      <c r="P269" s="114" t="str">
        <v/>
      </c>
      <c r="Q269" s="88" t="str">
        <v/>
      </c>
      <c r="R269" s="88" t="str">
        <f>IFERROR(VLOOKUP(CONCATENATE(Q269,"."),'I Identification'!A$3:H$500,4,FALSE),"")</f>
        <v/>
      </c>
      <c r="S269" s="88" t="str">
        <f>IFERROR(VLOOKUP(CONCATENATE(Q269,"."),'I Identification'!A$3:H$500,5,FALSE),"")</f>
        <v/>
      </c>
      <c r="T269" s="114" t="str">
        <v/>
      </c>
      <c r="U269" s="114" t="str">
        <v/>
      </c>
      <c r="V269" s="88" t="str">
        <v/>
      </c>
      <c r="W269" s="88" t="str">
        <f>IFERROR(VLOOKUP(CONCATENATE(V269,"."),'C Identification'!A$3:I$500,4,FALSE),"")</f>
        <v/>
      </c>
      <c r="X269" s="88" t="str">
        <f>IFERROR(VLOOKUP(CONCATENATE(V269,"."),'C Identification'!A$3:I$500,5,FALSE),"")</f>
        <v/>
      </c>
      <c r="Y269" s="114" t="str">
        <v/>
      </c>
    </row>
    <row r="270" spans="1:25" ht="75.75" customHeight="1" x14ac:dyDescent="0.25">
      <c r="A270" s="114" t="str">
        <v/>
      </c>
      <c r="B270" s="88" t="str">
        <v/>
      </c>
      <c r="C270" s="88" t="str">
        <f>IFERROR(VLOOKUP(CONCATENATE(B270,"."),'TS Identification'!A$3:H$500,2,FALSE),"")</f>
        <v/>
      </c>
      <c r="D270" s="114" t="str">
        <v/>
      </c>
      <c r="E270" s="114" t="str">
        <v/>
      </c>
      <c r="F270" s="114" t="str">
        <v/>
      </c>
      <c r="G270" s="114" t="str">
        <v/>
      </c>
      <c r="H270" s="88" t="str">
        <v/>
      </c>
      <c r="I270" s="88" t="str">
        <f>IFERROR(VLOOKUP(CONCATENATE(H270,"."),'TE Identification'!A$3:H$500,4,FALSE),"")</f>
        <v/>
      </c>
      <c r="J270" s="88" t="str">
        <v/>
      </c>
      <c r="K270" s="88" t="str">
        <v/>
      </c>
      <c r="L270" s="88" t="str">
        <f>IFERROR(VLOOKUP(CONCATENATE(K270,"."),'V Identification'!A$3:G$500,4,FALSE),"")</f>
        <v/>
      </c>
      <c r="M270" s="88" t="str">
        <f>IFERROR(VLOOKUP(CONCATENATE(K270,"."),'V Identification'!A$3:G$500,6,FALSE),"")</f>
        <v/>
      </c>
      <c r="N270" s="114" t="str">
        <v/>
      </c>
      <c r="O270" s="114" t="str">
        <v/>
      </c>
      <c r="P270" s="114" t="str">
        <v/>
      </c>
      <c r="Q270" s="88" t="str">
        <v/>
      </c>
      <c r="R270" s="88" t="str">
        <f>IFERROR(VLOOKUP(CONCATENATE(Q270,"."),'I Identification'!A$3:H$500,4,FALSE),"")</f>
        <v/>
      </c>
      <c r="S270" s="88" t="str">
        <f>IFERROR(VLOOKUP(CONCATENATE(Q270,"."),'I Identification'!A$3:H$500,5,FALSE),"")</f>
        <v/>
      </c>
      <c r="T270" s="114" t="str">
        <v/>
      </c>
      <c r="U270" s="114" t="str">
        <v/>
      </c>
      <c r="V270" s="88" t="str">
        <v/>
      </c>
      <c r="W270" s="88" t="str">
        <f>IFERROR(VLOOKUP(CONCATENATE(V270,"."),'C Identification'!A$3:I$500,4,FALSE),"")</f>
        <v/>
      </c>
      <c r="X270" s="88" t="str">
        <f>IFERROR(VLOOKUP(CONCATENATE(V270,"."),'C Identification'!A$3:I$500,5,FALSE),"")</f>
        <v/>
      </c>
      <c r="Y270" s="114" t="str">
        <v/>
      </c>
    </row>
    <row r="271" spans="1:25" ht="75.75" customHeight="1" x14ac:dyDescent="0.25">
      <c r="A271" s="114" t="str">
        <v/>
      </c>
      <c r="B271" s="88" t="str">
        <v/>
      </c>
      <c r="C271" s="88" t="str">
        <f>IFERROR(VLOOKUP(CONCATENATE(B271,"."),'TS Identification'!A$3:H$500,2,FALSE),"")</f>
        <v/>
      </c>
      <c r="D271" s="114" t="str">
        <v/>
      </c>
      <c r="E271" s="114" t="str">
        <v/>
      </c>
      <c r="F271" s="114" t="str">
        <v/>
      </c>
      <c r="G271" s="114" t="str">
        <v/>
      </c>
      <c r="H271" s="88" t="str">
        <v/>
      </c>
      <c r="I271" s="88" t="str">
        <f>IFERROR(VLOOKUP(CONCATENATE(H271,"."),'TE Identification'!A$3:H$500,4,FALSE),"")</f>
        <v/>
      </c>
      <c r="J271" s="88" t="str">
        <v/>
      </c>
      <c r="K271" s="88" t="str">
        <v/>
      </c>
      <c r="L271" s="88" t="str">
        <f>IFERROR(VLOOKUP(CONCATENATE(K271,"."),'V Identification'!A$3:G$500,4,FALSE),"")</f>
        <v/>
      </c>
      <c r="M271" s="88" t="str">
        <f>IFERROR(VLOOKUP(CONCATENATE(K271,"."),'V Identification'!A$3:G$500,6,FALSE),"")</f>
        <v/>
      </c>
      <c r="N271" s="114" t="str">
        <v/>
      </c>
      <c r="O271" s="114" t="str">
        <v/>
      </c>
      <c r="P271" s="114" t="str">
        <v/>
      </c>
      <c r="Q271" s="88" t="str">
        <v/>
      </c>
      <c r="R271" s="88" t="str">
        <f>IFERROR(VLOOKUP(CONCATENATE(Q271,"."),'I Identification'!A$3:H$500,4,FALSE),"")</f>
        <v/>
      </c>
      <c r="S271" s="88" t="str">
        <f>IFERROR(VLOOKUP(CONCATENATE(Q271,"."),'I Identification'!A$3:H$500,5,FALSE),"")</f>
        <v/>
      </c>
      <c r="T271" s="114" t="str">
        <v/>
      </c>
      <c r="U271" s="114" t="str">
        <v/>
      </c>
      <c r="V271" s="88" t="str">
        <v/>
      </c>
      <c r="W271" s="88" t="str">
        <f>IFERROR(VLOOKUP(CONCATENATE(V271,"."),'C Identification'!A$3:I$500,4,FALSE),"")</f>
        <v/>
      </c>
      <c r="X271" s="88" t="str">
        <f>IFERROR(VLOOKUP(CONCATENATE(V271,"."),'C Identification'!A$3:I$500,5,FALSE),"")</f>
        <v/>
      </c>
      <c r="Y271" s="114" t="str">
        <v/>
      </c>
    </row>
    <row r="272" spans="1:25" ht="75.75" customHeight="1" x14ac:dyDescent="0.25">
      <c r="A272" s="114" t="str">
        <v/>
      </c>
      <c r="B272" s="88" t="str">
        <v/>
      </c>
      <c r="C272" s="88" t="str">
        <f>IFERROR(VLOOKUP(CONCATENATE(B272,"."),'TS Identification'!A$3:H$500,2,FALSE),"")</f>
        <v/>
      </c>
      <c r="D272" s="114" t="str">
        <v/>
      </c>
      <c r="E272" s="114" t="str">
        <v/>
      </c>
      <c r="F272" s="114" t="str">
        <v/>
      </c>
      <c r="G272" s="114" t="str">
        <v/>
      </c>
      <c r="H272" s="88" t="str">
        <v/>
      </c>
      <c r="I272" s="88" t="str">
        <f>IFERROR(VLOOKUP(CONCATENATE(H272,"."),'TE Identification'!A$3:H$500,4,FALSE),"")</f>
        <v/>
      </c>
      <c r="J272" s="88" t="str">
        <v/>
      </c>
      <c r="K272" s="88" t="str">
        <v/>
      </c>
      <c r="L272" s="88" t="str">
        <f>IFERROR(VLOOKUP(CONCATENATE(K272,"."),'V Identification'!A$3:G$500,4,FALSE),"")</f>
        <v/>
      </c>
      <c r="M272" s="88" t="str">
        <f>IFERROR(VLOOKUP(CONCATENATE(K272,"."),'V Identification'!A$3:G$500,6,FALSE),"")</f>
        <v/>
      </c>
      <c r="N272" s="114" t="str">
        <v/>
      </c>
      <c r="O272" s="114" t="str">
        <v/>
      </c>
      <c r="P272" s="114" t="str">
        <v/>
      </c>
      <c r="Q272" s="88" t="str">
        <v/>
      </c>
      <c r="R272" s="88" t="str">
        <f>IFERROR(VLOOKUP(CONCATENATE(Q272,"."),'I Identification'!A$3:H$500,4,FALSE),"")</f>
        <v/>
      </c>
      <c r="S272" s="88" t="str">
        <f>IFERROR(VLOOKUP(CONCATENATE(Q272,"."),'I Identification'!A$3:H$500,5,FALSE),"")</f>
        <v/>
      </c>
      <c r="T272" s="114" t="str">
        <v/>
      </c>
      <c r="U272" s="114" t="str">
        <v/>
      </c>
      <c r="V272" s="88" t="str">
        <v/>
      </c>
      <c r="W272" s="88" t="str">
        <f>IFERROR(VLOOKUP(CONCATENATE(V272,"."),'C Identification'!A$3:I$500,4,FALSE),"")</f>
        <v/>
      </c>
      <c r="X272" s="88" t="str">
        <f>IFERROR(VLOOKUP(CONCATENATE(V272,"."),'C Identification'!A$3:I$500,5,FALSE),"")</f>
        <v/>
      </c>
      <c r="Y272" s="114" t="str">
        <v/>
      </c>
    </row>
    <row r="273" spans="1:25" ht="75.75" customHeight="1" x14ac:dyDescent="0.25">
      <c r="A273" s="114" t="str">
        <v/>
      </c>
      <c r="B273" s="88" t="str">
        <v/>
      </c>
      <c r="C273" s="88" t="str">
        <f>IFERROR(VLOOKUP(CONCATENATE(B273,"."),'TS Identification'!A$3:H$500,2,FALSE),"")</f>
        <v/>
      </c>
      <c r="D273" s="114" t="str">
        <v/>
      </c>
      <c r="E273" s="114" t="str">
        <v/>
      </c>
      <c r="F273" s="114" t="str">
        <v/>
      </c>
      <c r="G273" s="114" t="str">
        <v/>
      </c>
      <c r="H273" s="88" t="str">
        <v/>
      </c>
      <c r="I273" s="88" t="str">
        <f>IFERROR(VLOOKUP(CONCATENATE(H273,"."),'TE Identification'!A$3:H$500,4,FALSE),"")</f>
        <v/>
      </c>
      <c r="J273" s="88" t="str">
        <v/>
      </c>
      <c r="K273" s="88" t="str">
        <v/>
      </c>
      <c r="L273" s="88" t="str">
        <f>IFERROR(VLOOKUP(CONCATENATE(K273,"."),'V Identification'!A$3:G$500,4,FALSE),"")</f>
        <v/>
      </c>
      <c r="M273" s="88" t="str">
        <f>IFERROR(VLOOKUP(CONCATENATE(K273,"."),'V Identification'!A$3:G$500,6,FALSE),"")</f>
        <v/>
      </c>
      <c r="N273" s="114" t="str">
        <v/>
      </c>
      <c r="O273" s="114" t="str">
        <v/>
      </c>
      <c r="P273" s="114" t="str">
        <v/>
      </c>
      <c r="Q273" s="88" t="str">
        <v/>
      </c>
      <c r="R273" s="88" t="str">
        <f>IFERROR(VLOOKUP(CONCATENATE(Q273,"."),'I Identification'!A$3:H$500,4,FALSE),"")</f>
        <v/>
      </c>
      <c r="S273" s="88" t="str">
        <f>IFERROR(VLOOKUP(CONCATENATE(Q273,"."),'I Identification'!A$3:H$500,5,FALSE),"")</f>
        <v/>
      </c>
      <c r="T273" s="114" t="str">
        <v/>
      </c>
      <c r="U273" s="114" t="str">
        <v/>
      </c>
      <c r="V273" s="88" t="str">
        <v/>
      </c>
      <c r="W273" s="88" t="str">
        <f>IFERROR(VLOOKUP(CONCATENATE(V273,"."),'C Identification'!A$3:I$500,4,FALSE),"")</f>
        <v/>
      </c>
      <c r="X273" s="88" t="str">
        <f>IFERROR(VLOOKUP(CONCATENATE(V273,"."),'C Identification'!A$3:I$500,5,FALSE),"")</f>
        <v/>
      </c>
      <c r="Y273" s="114" t="str">
        <v/>
      </c>
    </row>
    <row r="274" spans="1:25" ht="75.75" customHeight="1" x14ac:dyDescent="0.25">
      <c r="A274" s="114" t="str">
        <v/>
      </c>
      <c r="B274" s="88" t="str">
        <v/>
      </c>
      <c r="C274" s="88" t="str">
        <f>IFERROR(VLOOKUP(CONCATENATE(B274,"."),'TS Identification'!A$3:H$500,2,FALSE),"")</f>
        <v/>
      </c>
      <c r="D274" s="114" t="str">
        <v/>
      </c>
      <c r="E274" s="114" t="str">
        <v/>
      </c>
      <c r="F274" s="114" t="str">
        <v/>
      </c>
      <c r="G274" s="114" t="str">
        <v/>
      </c>
      <c r="H274" s="88" t="str">
        <v/>
      </c>
      <c r="I274" s="88" t="str">
        <f>IFERROR(VLOOKUP(CONCATENATE(H274,"."),'TE Identification'!A$3:H$500,4,FALSE),"")</f>
        <v/>
      </c>
      <c r="J274" s="88" t="str">
        <v/>
      </c>
      <c r="K274" s="88" t="str">
        <v/>
      </c>
      <c r="L274" s="88" t="str">
        <f>IFERROR(VLOOKUP(CONCATENATE(K274,"."),'V Identification'!A$3:G$500,4,FALSE),"")</f>
        <v/>
      </c>
      <c r="M274" s="88" t="str">
        <f>IFERROR(VLOOKUP(CONCATENATE(K274,"."),'V Identification'!A$3:G$500,6,FALSE),"")</f>
        <v/>
      </c>
      <c r="N274" s="114" t="str">
        <v/>
      </c>
      <c r="O274" s="114" t="str">
        <v/>
      </c>
      <c r="P274" s="114" t="str">
        <v/>
      </c>
      <c r="Q274" s="88" t="str">
        <v/>
      </c>
      <c r="R274" s="88" t="str">
        <f>IFERROR(VLOOKUP(CONCATENATE(Q274,"."),'I Identification'!A$3:H$500,4,FALSE),"")</f>
        <v/>
      </c>
      <c r="S274" s="88" t="str">
        <f>IFERROR(VLOOKUP(CONCATENATE(Q274,"."),'I Identification'!A$3:H$500,5,FALSE),"")</f>
        <v/>
      </c>
      <c r="T274" s="114" t="str">
        <v/>
      </c>
      <c r="U274" s="114" t="str">
        <v/>
      </c>
      <c r="V274" s="88" t="str">
        <v/>
      </c>
      <c r="W274" s="88" t="str">
        <f>IFERROR(VLOOKUP(CONCATENATE(V274,"."),'C Identification'!A$3:I$500,4,FALSE),"")</f>
        <v/>
      </c>
      <c r="X274" s="88" t="str">
        <f>IFERROR(VLOOKUP(CONCATENATE(V274,"."),'C Identification'!A$3:I$500,5,FALSE),"")</f>
        <v/>
      </c>
      <c r="Y274" s="114" t="str">
        <v/>
      </c>
    </row>
    <row r="275" spans="1:25" ht="75.75" customHeight="1" x14ac:dyDescent="0.25">
      <c r="A275" s="114" t="str">
        <v/>
      </c>
      <c r="B275" s="88" t="str">
        <v/>
      </c>
      <c r="C275" s="88" t="str">
        <f>IFERROR(VLOOKUP(CONCATENATE(B275,"."),'TS Identification'!A$3:H$500,2,FALSE),"")</f>
        <v/>
      </c>
      <c r="D275" s="114" t="str">
        <v/>
      </c>
      <c r="E275" s="114" t="str">
        <v/>
      </c>
      <c r="F275" s="114" t="str">
        <v/>
      </c>
      <c r="G275" s="114" t="str">
        <v/>
      </c>
      <c r="H275" s="88" t="str">
        <v/>
      </c>
      <c r="I275" s="88" t="str">
        <f>IFERROR(VLOOKUP(CONCATENATE(H275,"."),'TE Identification'!A$3:H$500,4,FALSE),"")</f>
        <v/>
      </c>
      <c r="J275" s="88" t="str">
        <v/>
      </c>
      <c r="K275" s="88" t="str">
        <v/>
      </c>
      <c r="L275" s="88" t="str">
        <f>IFERROR(VLOOKUP(CONCATENATE(K275,"."),'V Identification'!A$3:G$500,4,FALSE),"")</f>
        <v/>
      </c>
      <c r="M275" s="88" t="str">
        <f>IFERROR(VLOOKUP(CONCATENATE(K275,"."),'V Identification'!A$3:G$500,6,FALSE),"")</f>
        <v/>
      </c>
      <c r="N275" s="114" t="str">
        <v/>
      </c>
      <c r="O275" s="114" t="str">
        <v/>
      </c>
      <c r="P275" s="114" t="str">
        <v/>
      </c>
      <c r="Q275" s="88" t="str">
        <v/>
      </c>
      <c r="R275" s="88" t="str">
        <f>IFERROR(VLOOKUP(CONCATENATE(Q275,"."),'I Identification'!A$3:H$500,4,FALSE),"")</f>
        <v/>
      </c>
      <c r="S275" s="88" t="str">
        <f>IFERROR(VLOOKUP(CONCATENATE(Q275,"."),'I Identification'!A$3:H$500,5,FALSE),"")</f>
        <v/>
      </c>
      <c r="T275" s="114" t="str">
        <v/>
      </c>
      <c r="U275" s="114" t="str">
        <v/>
      </c>
      <c r="V275" s="88" t="str">
        <v/>
      </c>
      <c r="W275" s="88" t="str">
        <f>IFERROR(VLOOKUP(CONCATENATE(V275,"."),'C Identification'!A$3:I$500,4,FALSE),"")</f>
        <v/>
      </c>
      <c r="X275" s="88" t="str">
        <f>IFERROR(VLOOKUP(CONCATENATE(V275,"."),'C Identification'!A$3:I$500,5,FALSE),"")</f>
        <v/>
      </c>
      <c r="Y275" s="114" t="str">
        <v/>
      </c>
    </row>
    <row r="276" spans="1:25" ht="75.75" customHeight="1" x14ac:dyDescent="0.25">
      <c r="A276" s="114" t="str">
        <v/>
      </c>
      <c r="B276" s="88" t="str">
        <v/>
      </c>
      <c r="C276" s="88" t="str">
        <f>IFERROR(VLOOKUP(CONCATENATE(B276,"."),'TS Identification'!A$3:H$500,2,FALSE),"")</f>
        <v/>
      </c>
      <c r="D276" s="114" t="str">
        <v/>
      </c>
      <c r="E276" s="114" t="str">
        <v/>
      </c>
      <c r="F276" s="114" t="str">
        <v/>
      </c>
      <c r="G276" s="114" t="str">
        <v/>
      </c>
      <c r="H276" s="88" t="str">
        <v/>
      </c>
      <c r="I276" s="88" t="str">
        <f>IFERROR(VLOOKUP(CONCATENATE(H276,"."),'TE Identification'!A$3:H$500,4,FALSE),"")</f>
        <v/>
      </c>
      <c r="J276" s="88" t="str">
        <v/>
      </c>
      <c r="K276" s="88" t="str">
        <v/>
      </c>
      <c r="L276" s="88" t="str">
        <f>IFERROR(VLOOKUP(CONCATENATE(K276,"."),'V Identification'!A$3:G$500,4,FALSE),"")</f>
        <v/>
      </c>
      <c r="M276" s="88" t="str">
        <f>IFERROR(VLOOKUP(CONCATENATE(K276,"."),'V Identification'!A$3:G$500,6,FALSE),"")</f>
        <v/>
      </c>
      <c r="N276" s="114" t="str">
        <v/>
      </c>
      <c r="O276" s="114" t="str">
        <v/>
      </c>
      <c r="P276" s="114" t="str">
        <v/>
      </c>
      <c r="Q276" s="88" t="str">
        <v/>
      </c>
      <c r="R276" s="88" t="str">
        <f>IFERROR(VLOOKUP(CONCATENATE(Q276,"."),'I Identification'!A$3:H$500,4,FALSE),"")</f>
        <v/>
      </c>
      <c r="S276" s="88" t="str">
        <f>IFERROR(VLOOKUP(CONCATENATE(Q276,"."),'I Identification'!A$3:H$500,5,FALSE),"")</f>
        <v/>
      </c>
      <c r="T276" s="114" t="str">
        <v/>
      </c>
      <c r="U276" s="114" t="str">
        <v/>
      </c>
      <c r="V276" s="88" t="str">
        <v/>
      </c>
      <c r="W276" s="88" t="str">
        <f>IFERROR(VLOOKUP(CONCATENATE(V276,"."),'C Identification'!A$3:I$500,4,FALSE),"")</f>
        <v/>
      </c>
      <c r="X276" s="88" t="str">
        <f>IFERROR(VLOOKUP(CONCATENATE(V276,"."),'C Identification'!A$3:I$500,5,FALSE),"")</f>
        <v/>
      </c>
      <c r="Y276" s="114" t="str">
        <v/>
      </c>
    </row>
    <row r="277" spans="1:25" ht="75.75" customHeight="1" x14ac:dyDescent="0.25">
      <c r="A277" s="114" t="str">
        <v/>
      </c>
      <c r="B277" s="88" t="str">
        <v/>
      </c>
      <c r="C277" s="88" t="str">
        <f>IFERROR(VLOOKUP(CONCATENATE(B277,"."),'TS Identification'!A$3:H$500,2,FALSE),"")</f>
        <v/>
      </c>
      <c r="D277" s="114" t="str">
        <v/>
      </c>
      <c r="E277" s="114" t="str">
        <v/>
      </c>
      <c r="F277" s="114" t="str">
        <v/>
      </c>
      <c r="G277" s="114" t="str">
        <v/>
      </c>
      <c r="H277" s="88" t="str">
        <v/>
      </c>
      <c r="I277" s="88" t="str">
        <f>IFERROR(VLOOKUP(CONCATENATE(H277,"."),'TE Identification'!A$3:H$500,4,FALSE),"")</f>
        <v/>
      </c>
      <c r="J277" s="88" t="str">
        <v/>
      </c>
      <c r="K277" s="88" t="str">
        <v/>
      </c>
      <c r="L277" s="88" t="str">
        <f>IFERROR(VLOOKUP(CONCATENATE(K277,"."),'V Identification'!A$3:G$500,4,FALSE),"")</f>
        <v/>
      </c>
      <c r="M277" s="88" t="str">
        <f>IFERROR(VLOOKUP(CONCATENATE(K277,"."),'V Identification'!A$3:G$500,6,FALSE),"")</f>
        <v/>
      </c>
      <c r="N277" s="114" t="str">
        <v/>
      </c>
      <c r="O277" s="114" t="str">
        <v/>
      </c>
      <c r="P277" s="114" t="str">
        <v/>
      </c>
      <c r="Q277" s="88" t="str">
        <v/>
      </c>
      <c r="R277" s="88" t="str">
        <f>IFERROR(VLOOKUP(CONCATENATE(Q277,"."),'I Identification'!A$3:H$500,4,FALSE),"")</f>
        <v/>
      </c>
      <c r="S277" s="88" t="str">
        <f>IFERROR(VLOOKUP(CONCATENATE(Q277,"."),'I Identification'!A$3:H$500,5,FALSE),"")</f>
        <v/>
      </c>
      <c r="T277" s="114" t="str">
        <v/>
      </c>
      <c r="U277" s="114" t="str">
        <v/>
      </c>
      <c r="V277" s="88" t="str">
        <v/>
      </c>
      <c r="W277" s="88" t="str">
        <f>IFERROR(VLOOKUP(CONCATENATE(V277,"."),'C Identification'!A$3:I$500,4,FALSE),"")</f>
        <v/>
      </c>
      <c r="X277" s="88" t="str">
        <f>IFERROR(VLOOKUP(CONCATENATE(V277,"."),'C Identification'!A$3:I$500,5,FALSE),"")</f>
        <v/>
      </c>
      <c r="Y277" s="114" t="str">
        <v/>
      </c>
    </row>
    <row r="278" spans="1:25" ht="75.75" customHeight="1" x14ac:dyDescent="0.25">
      <c r="A278" s="114" t="str">
        <v/>
      </c>
      <c r="B278" s="88" t="str">
        <v/>
      </c>
      <c r="C278" s="88" t="str">
        <f>IFERROR(VLOOKUP(CONCATENATE(B278,"."),'TS Identification'!A$3:H$500,2,FALSE),"")</f>
        <v/>
      </c>
      <c r="D278" s="114" t="str">
        <v/>
      </c>
      <c r="E278" s="114" t="str">
        <v/>
      </c>
      <c r="F278" s="114" t="str">
        <v/>
      </c>
      <c r="G278" s="114" t="str">
        <v/>
      </c>
      <c r="H278" s="88" t="str">
        <v/>
      </c>
      <c r="I278" s="88" t="str">
        <f>IFERROR(VLOOKUP(CONCATENATE(H278,"."),'TE Identification'!A$3:H$500,4,FALSE),"")</f>
        <v/>
      </c>
      <c r="J278" s="88" t="str">
        <v/>
      </c>
      <c r="K278" s="88" t="str">
        <v/>
      </c>
      <c r="L278" s="88" t="str">
        <f>IFERROR(VLOOKUP(CONCATENATE(K278,"."),'V Identification'!A$3:G$500,4,FALSE),"")</f>
        <v/>
      </c>
      <c r="M278" s="88" t="str">
        <f>IFERROR(VLOOKUP(CONCATENATE(K278,"."),'V Identification'!A$3:G$500,6,FALSE),"")</f>
        <v/>
      </c>
      <c r="N278" s="114" t="str">
        <v/>
      </c>
      <c r="O278" s="114" t="str">
        <v/>
      </c>
      <c r="P278" s="114" t="str">
        <v/>
      </c>
      <c r="Q278" s="88" t="str">
        <v/>
      </c>
      <c r="R278" s="88" t="str">
        <f>IFERROR(VLOOKUP(CONCATENATE(Q278,"."),'I Identification'!A$3:H$500,4,FALSE),"")</f>
        <v/>
      </c>
      <c r="S278" s="88" t="str">
        <f>IFERROR(VLOOKUP(CONCATENATE(Q278,"."),'I Identification'!A$3:H$500,5,FALSE),"")</f>
        <v/>
      </c>
      <c r="T278" s="114" t="str">
        <v/>
      </c>
      <c r="U278" s="114" t="str">
        <v/>
      </c>
      <c r="V278" s="88" t="str">
        <v/>
      </c>
      <c r="W278" s="88" t="str">
        <f>IFERROR(VLOOKUP(CONCATENATE(V278,"."),'C Identification'!A$3:I$500,4,FALSE),"")</f>
        <v/>
      </c>
      <c r="X278" s="88" t="str">
        <f>IFERROR(VLOOKUP(CONCATENATE(V278,"."),'C Identification'!A$3:I$500,5,FALSE),"")</f>
        <v/>
      </c>
      <c r="Y278" s="114" t="str">
        <v/>
      </c>
    </row>
    <row r="279" spans="1:25" ht="75.75" customHeight="1" x14ac:dyDescent="0.25">
      <c r="A279" s="114" t="str">
        <v/>
      </c>
      <c r="B279" s="88" t="str">
        <v/>
      </c>
      <c r="C279" s="88" t="str">
        <f>IFERROR(VLOOKUP(CONCATENATE(B279,"."),'TS Identification'!A$3:H$500,2,FALSE),"")</f>
        <v/>
      </c>
      <c r="D279" s="114" t="str">
        <v/>
      </c>
      <c r="E279" s="114" t="str">
        <v/>
      </c>
      <c r="F279" s="114" t="str">
        <v/>
      </c>
      <c r="G279" s="114" t="str">
        <v/>
      </c>
      <c r="H279" s="88" t="str">
        <v/>
      </c>
      <c r="I279" s="88" t="str">
        <f>IFERROR(VLOOKUP(CONCATENATE(H279,"."),'TE Identification'!A$3:H$500,4,FALSE),"")</f>
        <v/>
      </c>
      <c r="J279" s="88" t="str">
        <v/>
      </c>
      <c r="K279" s="88" t="str">
        <v/>
      </c>
      <c r="L279" s="88" t="str">
        <f>IFERROR(VLOOKUP(CONCATENATE(K279,"."),'V Identification'!A$3:G$500,4,FALSE),"")</f>
        <v/>
      </c>
      <c r="M279" s="88" t="str">
        <f>IFERROR(VLOOKUP(CONCATENATE(K279,"."),'V Identification'!A$3:G$500,6,FALSE),"")</f>
        <v/>
      </c>
      <c r="N279" s="114" t="str">
        <v/>
      </c>
      <c r="O279" s="114" t="str">
        <v/>
      </c>
      <c r="P279" s="114" t="str">
        <v/>
      </c>
      <c r="Q279" s="88" t="str">
        <v/>
      </c>
      <c r="R279" s="88" t="str">
        <f>IFERROR(VLOOKUP(CONCATENATE(Q279,"."),'I Identification'!A$3:H$500,4,FALSE),"")</f>
        <v/>
      </c>
      <c r="S279" s="88" t="str">
        <f>IFERROR(VLOOKUP(CONCATENATE(Q279,"."),'I Identification'!A$3:H$500,5,FALSE),"")</f>
        <v/>
      </c>
      <c r="T279" s="114" t="str">
        <v/>
      </c>
      <c r="U279" s="114" t="str">
        <v/>
      </c>
      <c r="V279" s="88" t="str">
        <v/>
      </c>
      <c r="W279" s="88" t="str">
        <f>IFERROR(VLOOKUP(CONCATENATE(V279,"."),'C Identification'!A$3:I$500,4,FALSE),"")</f>
        <v/>
      </c>
      <c r="X279" s="88" t="str">
        <f>IFERROR(VLOOKUP(CONCATENATE(V279,"."),'C Identification'!A$3:I$500,5,FALSE),"")</f>
        <v/>
      </c>
      <c r="Y279" s="114" t="str">
        <v/>
      </c>
    </row>
    <row r="280" spans="1:25" ht="75.75" customHeight="1" x14ac:dyDescent="0.25">
      <c r="A280" s="114" t="str">
        <v/>
      </c>
      <c r="B280" s="88" t="str">
        <v/>
      </c>
      <c r="C280" s="88" t="str">
        <f>IFERROR(VLOOKUP(CONCATENATE(B280,"."),'TS Identification'!A$3:H$500,2,FALSE),"")</f>
        <v/>
      </c>
      <c r="D280" s="114" t="str">
        <v/>
      </c>
      <c r="E280" s="114" t="str">
        <v/>
      </c>
      <c r="F280" s="114" t="str">
        <v/>
      </c>
      <c r="G280" s="114" t="str">
        <v/>
      </c>
      <c r="H280" s="88" t="str">
        <v/>
      </c>
      <c r="I280" s="88" t="str">
        <f>IFERROR(VLOOKUP(CONCATENATE(H280,"."),'TE Identification'!A$3:H$500,4,FALSE),"")</f>
        <v/>
      </c>
      <c r="J280" s="88" t="str">
        <v/>
      </c>
      <c r="K280" s="88" t="str">
        <v/>
      </c>
      <c r="L280" s="88" t="str">
        <f>IFERROR(VLOOKUP(CONCATENATE(K280,"."),'V Identification'!A$3:G$500,4,FALSE),"")</f>
        <v/>
      </c>
      <c r="M280" s="88" t="str">
        <f>IFERROR(VLOOKUP(CONCATENATE(K280,"."),'V Identification'!A$3:G$500,6,FALSE),"")</f>
        <v/>
      </c>
      <c r="N280" s="114" t="str">
        <v/>
      </c>
      <c r="O280" s="114" t="str">
        <v/>
      </c>
      <c r="P280" s="114" t="str">
        <v/>
      </c>
      <c r="Q280" s="88" t="str">
        <v/>
      </c>
      <c r="R280" s="88" t="str">
        <f>IFERROR(VLOOKUP(CONCATENATE(Q280,"."),'I Identification'!A$3:H$500,4,FALSE),"")</f>
        <v/>
      </c>
      <c r="S280" s="88" t="str">
        <f>IFERROR(VLOOKUP(CONCATENATE(Q280,"."),'I Identification'!A$3:H$500,5,FALSE),"")</f>
        <v/>
      </c>
      <c r="T280" s="114" t="str">
        <v/>
      </c>
      <c r="U280" s="114" t="str">
        <v/>
      </c>
      <c r="V280" s="88" t="str">
        <v/>
      </c>
      <c r="W280" s="88" t="str">
        <f>IFERROR(VLOOKUP(CONCATENATE(V280,"."),'C Identification'!A$3:I$500,4,FALSE),"")</f>
        <v/>
      </c>
      <c r="X280" s="88" t="str">
        <f>IFERROR(VLOOKUP(CONCATENATE(V280,"."),'C Identification'!A$3:I$500,5,FALSE),"")</f>
        <v/>
      </c>
      <c r="Y280" s="114" t="str">
        <v/>
      </c>
    </row>
    <row r="281" spans="1:25" ht="75.75" customHeight="1" x14ac:dyDescent="0.25">
      <c r="A281" s="114" t="str">
        <v/>
      </c>
      <c r="B281" s="88" t="str">
        <v/>
      </c>
      <c r="C281" s="88" t="str">
        <f>IFERROR(VLOOKUP(CONCATENATE(B281,"."),'TS Identification'!A$3:H$500,2,FALSE),"")</f>
        <v/>
      </c>
      <c r="D281" s="114" t="str">
        <v/>
      </c>
      <c r="E281" s="114" t="str">
        <v/>
      </c>
      <c r="F281" s="114" t="str">
        <v/>
      </c>
      <c r="G281" s="114" t="str">
        <v/>
      </c>
      <c r="H281" s="88" t="str">
        <v/>
      </c>
      <c r="I281" s="88" t="str">
        <f>IFERROR(VLOOKUP(CONCATENATE(H281,"."),'TE Identification'!A$3:H$500,4,FALSE),"")</f>
        <v/>
      </c>
      <c r="J281" s="88" t="str">
        <v/>
      </c>
      <c r="K281" s="88" t="str">
        <v/>
      </c>
      <c r="L281" s="88" t="str">
        <f>IFERROR(VLOOKUP(CONCATENATE(K281,"."),'V Identification'!A$3:G$500,4,FALSE),"")</f>
        <v/>
      </c>
      <c r="M281" s="88" t="str">
        <f>IFERROR(VLOOKUP(CONCATENATE(K281,"."),'V Identification'!A$3:G$500,6,FALSE),"")</f>
        <v/>
      </c>
      <c r="N281" s="114" t="str">
        <v/>
      </c>
      <c r="O281" s="114" t="str">
        <v/>
      </c>
      <c r="P281" s="114" t="str">
        <v/>
      </c>
      <c r="Q281" s="88" t="str">
        <v/>
      </c>
      <c r="R281" s="88" t="str">
        <f>IFERROR(VLOOKUP(CONCATENATE(Q281,"."),'I Identification'!A$3:H$500,4,FALSE),"")</f>
        <v/>
      </c>
      <c r="S281" s="88" t="str">
        <f>IFERROR(VLOOKUP(CONCATENATE(Q281,"."),'I Identification'!A$3:H$500,5,FALSE),"")</f>
        <v/>
      </c>
      <c r="T281" s="114" t="str">
        <v/>
      </c>
      <c r="U281" s="114" t="str">
        <v/>
      </c>
      <c r="V281" s="88" t="str">
        <v/>
      </c>
      <c r="W281" s="88" t="str">
        <f>IFERROR(VLOOKUP(CONCATENATE(V281,"."),'C Identification'!A$3:I$500,4,FALSE),"")</f>
        <v/>
      </c>
      <c r="X281" s="88" t="str">
        <f>IFERROR(VLOOKUP(CONCATENATE(V281,"."),'C Identification'!A$3:I$500,5,FALSE),"")</f>
        <v/>
      </c>
      <c r="Y281" s="114" t="str">
        <v/>
      </c>
    </row>
    <row r="282" spans="1:25" ht="75.75" customHeight="1" x14ac:dyDescent="0.25">
      <c r="A282" s="114" t="str">
        <v/>
      </c>
      <c r="B282" s="88" t="str">
        <v/>
      </c>
      <c r="C282" s="88" t="str">
        <f>IFERROR(VLOOKUP(CONCATENATE(B282,"."),'TS Identification'!A$3:H$500,2,FALSE),"")</f>
        <v/>
      </c>
      <c r="D282" s="114" t="str">
        <v/>
      </c>
      <c r="E282" s="114" t="str">
        <v/>
      </c>
      <c r="F282" s="114" t="str">
        <v/>
      </c>
      <c r="G282" s="114" t="str">
        <v/>
      </c>
      <c r="H282" s="88" t="str">
        <v/>
      </c>
      <c r="I282" s="88" t="str">
        <f>IFERROR(VLOOKUP(CONCATENATE(H282,"."),'TE Identification'!A$3:H$500,4,FALSE),"")</f>
        <v/>
      </c>
      <c r="J282" s="88" t="str">
        <v/>
      </c>
      <c r="K282" s="88" t="str">
        <v/>
      </c>
      <c r="L282" s="88" t="str">
        <f>IFERROR(VLOOKUP(CONCATENATE(K282,"."),'V Identification'!A$3:G$500,4,FALSE),"")</f>
        <v/>
      </c>
      <c r="M282" s="88" t="str">
        <f>IFERROR(VLOOKUP(CONCATENATE(K282,"."),'V Identification'!A$3:G$500,6,FALSE),"")</f>
        <v/>
      </c>
      <c r="N282" s="114" t="str">
        <v/>
      </c>
      <c r="O282" s="114" t="str">
        <v/>
      </c>
      <c r="P282" s="114" t="str">
        <v/>
      </c>
      <c r="Q282" s="88" t="str">
        <v/>
      </c>
      <c r="R282" s="88" t="str">
        <f>IFERROR(VLOOKUP(CONCATENATE(Q282,"."),'I Identification'!A$3:H$500,4,FALSE),"")</f>
        <v/>
      </c>
      <c r="S282" s="88" t="str">
        <f>IFERROR(VLOOKUP(CONCATENATE(Q282,"."),'I Identification'!A$3:H$500,5,FALSE),"")</f>
        <v/>
      </c>
      <c r="T282" s="114" t="str">
        <v/>
      </c>
      <c r="U282" s="114" t="str">
        <v/>
      </c>
      <c r="V282" s="88" t="str">
        <v/>
      </c>
      <c r="W282" s="88" t="str">
        <f>IFERROR(VLOOKUP(CONCATENATE(V282,"."),'C Identification'!A$3:I$500,4,FALSE),"")</f>
        <v/>
      </c>
      <c r="X282" s="88" t="str">
        <f>IFERROR(VLOOKUP(CONCATENATE(V282,"."),'C Identification'!A$3:I$500,5,FALSE),"")</f>
        <v/>
      </c>
      <c r="Y282" s="114" t="str">
        <v/>
      </c>
    </row>
    <row r="283" spans="1:25" ht="75.75" customHeight="1" x14ac:dyDescent="0.25">
      <c r="A283" s="114" t="str">
        <v/>
      </c>
      <c r="B283" s="88" t="str">
        <v/>
      </c>
      <c r="C283" s="88" t="str">
        <f>IFERROR(VLOOKUP(CONCATENATE(B283,"."),'TS Identification'!A$3:H$500,2,FALSE),"")</f>
        <v/>
      </c>
      <c r="D283" s="114" t="str">
        <v/>
      </c>
      <c r="E283" s="114" t="str">
        <v/>
      </c>
      <c r="F283" s="114" t="str">
        <v/>
      </c>
      <c r="G283" s="114" t="str">
        <v/>
      </c>
      <c r="H283" s="88" t="str">
        <v/>
      </c>
      <c r="I283" s="88" t="str">
        <f>IFERROR(VLOOKUP(CONCATENATE(H283,"."),'TE Identification'!A$3:H$500,4,FALSE),"")</f>
        <v/>
      </c>
      <c r="J283" s="88" t="str">
        <v/>
      </c>
      <c r="K283" s="88" t="str">
        <v/>
      </c>
      <c r="L283" s="88" t="str">
        <f>IFERROR(VLOOKUP(CONCATENATE(K283,"."),'V Identification'!A$3:G$500,4,FALSE),"")</f>
        <v/>
      </c>
      <c r="M283" s="88" t="str">
        <f>IFERROR(VLOOKUP(CONCATENATE(K283,"."),'V Identification'!A$3:G$500,6,FALSE),"")</f>
        <v/>
      </c>
      <c r="N283" s="114" t="str">
        <v/>
      </c>
      <c r="O283" s="114" t="str">
        <v/>
      </c>
      <c r="P283" s="114" t="str">
        <v/>
      </c>
      <c r="Q283" s="88" t="str">
        <v/>
      </c>
      <c r="R283" s="88" t="str">
        <f>IFERROR(VLOOKUP(CONCATENATE(Q283,"."),'I Identification'!A$3:H$500,4,FALSE),"")</f>
        <v/>
      </c>
      <c r="S283" s="88" t="str">
        <f>IFERROR(VLOOKUP(CONCATENATE(Q283,"."),'I Identification'!A$3:H$500,5,FALSE),"")</f>
        <v/>
      </c>
      <c r="T283" s="114" t="str">
        <v/>
      </c>
      <c r="U283" s="114" t="str">
        <v/>
      </c>
      <c r="V283" s="88" t="str">
        <v/>
      </c>
      <c r="W283" s="88" t="str">
        <f>IFERROR(VLOOKUP(CONCATENATE(V283,"."),'C Identification'!A$3:I$500,4,FALSE),"")</f>
        <v/>
      </c>
      <c r="X283" s="88" t="str">
        <f>IFERROR(VLOOKUP(CONCATENATE(V283,"."),'C Identification'!A$3:I$500,5,FALSE),"")</f>
        <v/>
      </c>
      <c r="Y283" s="114" t="str">
        <v/>
      </c>
    </row>
    <row r="284" spans="1:25" ht="75.75" customHeight="1" x14ac:dyDescent="0.25">
      <c r="A284" s="114" t="str">
        <v/>
      </c>
      <c r="B284" s="88" t="str">
        <v/>
      </c>
      <c r="C284" s="88" t="str">
        <f>IFERROR(VLOOKUP(CONCATENATE(B284,"."),'TS Identification'!A$3:H$500,2,FALSE),"")</f>
        <v/>
      </c>
      <c r="D284" s="114" t="str">
        <v/>
      </c>
      <c r="E284" s="114" t="str">
        <v/>
      </c>
      <c r="F284" s="114" t="str">
        <v/>
      </c>
      <c r="G284" s="114" t="str">
        <v/>
      </c>
      <c r="H284" s="88" t="str">
        <v/>
      </c>
      <c r="I284" s="88" t="str">
        <f>IFERROR(VLOOKUP(CONCATENATE(H284,"."),'TE Identification'!A$3:H$500,4,FALSE),"")</f>
        <v/>
      </c>
      <c r="J284" s="88" t="str">
        <v/>
      </c>
      <c r="K284" s="88" t="str">
        <v/>
      </c>
      <c r="L284" s="88" t="str">
        <f>IFERROR(VLOOKUP(CONCATENATE(K284,"."),'V Identification'!A$3:G$500,4,FALSE),"")</f>
        <v/>
      </c>
      <c r="M284" s="88" t="str">
        <f>IFERROR(VLOOKUP(CONCATENATE(K284,"."),'V Identification'!A$3:G$500,6,FALSE),"")</f>
        <v/>
      </c>
      <c r="N284" s="114" t="str">
        <v/>
      </c>
      <c r="O284" s="114" t="str">
        <v/>
      </c>
      <c r="P284" s="114" t="str">
        <v/>
      </c>
      <c r="Q284" s="88" t="str">
        <v/>
      </c>
      <c r="R284" s="88" t="str">
        <f>IFERROR(VLOOKUP(CONCATENATE(Q284,"."),'I Identification'!A$3:H$500,4,FALSE),"")</f>
        <v/>
      </c>
      <c r="S284" s="88" t="str">
        <f>IFERROR(VLOOKUP(CONCATENATE(Q284,"."),'I Identification'!A$3:H$500,5,FALSE),"")</f>
        <v/>
      </c>
      <c r="T284" s="114" t="str">
        <v/>
      </c>
      <c r="U284" s="114" t="str">
        <v/>
      </c>
      <c r="V284" s="88" t="str">
        <v/>
      </c>
      <c r="W284" s="88" t="str">
        <f>IFERROR(VLOOKUP(CONCATENATE(V284,"."),'C Identification'!A$3:I$500,4,FALSE),"")</f>
        <v/>
      </c>
      <c r="X284" s="88" t="str">
        <f>IFERROR(VLOOKUP(CONCATENATE(V284,"."),'C Identification'!A$3:I$500,5,FALSE),"")</f>
        <v/>
      </c>
      <c r="Y284" s="114" t="str">
        <v/>
      </c>
    </row>
    <row r="285" spans="1:25" ht="75.75" customHeight="1" x14ac:dyDescent="0.25">
      <c r="A285" s="114" t="str">
        <v/>
      </c>
      <c r="B285" s="88" t="str">
        <v/>
      </c>
      <c r="C285" s="88" t="str">
        <f>IFERROR(VLOOKUP(CONCATENATE(B285,"."),'TS Identification'!A$3:H$500,2,FALSE),"")</f>
        <v/>
      </c>
      <c r="D285" s="114" t="str">
        <v/>
      </c>
      <c r="E285" s="114" t="str">
        <v/>
      </c>
      <c r="F285" s="114" t="str">
        <v/>
      </c>
      <c r="G285" s="114" t="str">
        <v/>
      </c>
      <c r="H285" s="88" t="str">
        <v/>
      </c>
      <c r="I285" s="88" t="str">
        <f>IFERROR(VLOOKUP(CONCATENATE(H285,"."),'TE Identification'!A$3:H$500,4,FALSE),"")</f>
        <v/>
      </c>
      <c r="J285" s="88" t="str">
        <v/>
      </c>
      <c r="K285" s="88" t="str">
        <v/>
      </c>
      <c r="L285" s="88" t="str">
        <f>IFERROR(VLOOKUP(CONCATENATE(K285,"."),'V Identification'!A$3:G$500,4,FALSE),"")</f>
        <v/>
      </c>
      <c r="M285" s="88" t="str">
        <f>IFERROR(VLOOKUP(CONCATENATE(K285,"."),'V Identification'!A$3:G$500,6,FALSE),"")</f>
        <v/>
      </c>
      <c r="N285" s="114" t="str">
        <v/>
      </c>
      <c r="O285" s="114" t="str">
        <v/>
      </c>
      <c r="P285" s="114" t="str">
        <v/>
      </c>
      <c r="Q285" s="88" t="str">
        <v/>
      </c>
      <c r="R285" s="88" t="str">
        <f>IFERROR(VLOOKUP(CONCATENATE(Q285,"."),'I Identification'!A$3:H$500,4,FALSE),"")</f>
        <v/>
      </c>
      <c r="S285" s="88" t="str">
        <f>IFERROR(VLOOKUP(CONCATENATE(Q285,"."),'I Identification'!A$3:H$500,5,FALSE),"")</f>
        <v/>
      </c>
      <c r="T285" s="114" t="str">
        <v/>
      </c>
      <c r="U285" s="114" t="str">
        <v/>
      </c>
      <c r="V285" s="88" t="str">
        <v/>
      </c>
      <c r="W285" s="88" t="str">
        <f>IFERROR(VLOOKUP(CONCATENATE(V285,"."),'C Identification'!A$3:I$500,4,FALSE),"")</f>
        <v/>
      </c>
      <c r="X285" s="88" t="str">
        <f>IFERROR(VLOOKUP(CONCATENATE(V285,"."),'C Identification'!A$3:I$500,5,FALSE),"")</f>
        <v/>
      </c>
      <c r="Y285" s="114" t="str">
        <v/>
      </c>
    </row>
    <row r="286" spans="1:25" ht="75.75" customHeight="1" x14ac:dyDescent="0.25">
      <c r="A286" s="114" t="str">
        <v/>
      </c>
      <c r="B286" s="88" t="str">
        <v/>
      </c>
      <c r="C286" s="88" t="str">
        <f>IFERROR(VLOOKUP(CONCATENATE(B286,"."),'TS Identification'!A$3:H$500,2,FALSE),"")</f>
        <v/>
      </c>
      <c r="D286" s="114" t="str">
        <v/>
      </c>
      <c r="E286" s="114" t="str">
        <v/>
      </c>
      <c r="F286" s="114" t="str">
        <v/>
      </c>
      <c r="G286" s="114" t="str">
        <v/>
      </c>
      <c r="H286" s="88" t="str">
        <v/>
      </c>
      <c r="I286" s="88" t="str">
        <f>IFERROR(VLOOKUP(CONCATENATE(H286,"."),'TE Identification'!A$3:H$500,4,FALSE),"")</f>
        <v/>
      </c>
      <c r="J286" s="88" t="str">
        <v/>
      </c>
      <c r="K286" s="88" t="str">
        <v/>
      </c>
      <c r="L286" s="88" t="str">
        <f>IFERROR(VLOOKUP(CONCATENATE(K286,"."),'V Identification'!A$3:G$500,4,FALSE),"")</f>
        <v/>
      </c>
      <c r="M286" s="88" t="str">
        <f>IFERROR(VLOOKUP(CONCATENATE(K286,"."),'V Identification'!A$3:G$500,6,FALSE),"")</f>
        <v/>
      </c>
      <c r="N286" s="114" t="str">
        <v/>
      </c>
      <c r="O286" s="114" t="str">
        <v/>
      </c>
      <c r="P286" s="114" t="str">
        <v/>
      </c>
      <c r="Q286" s="88" t="str">
        <v/>
      </c>
      <c r="R286" s="88" t="str">
        <f>IFERROR(VLOOKUP(CONCATENATE(Q286,"."),'I Identification'!A$3:H$500,4,FALSE),"")</f>
        <v/>
      </c>
      <c r="S286" s="88" t="str">
        <f>IFERROR(VLOOKUP(CONCATENATE(Q286,"."),'I Identification'!A$3:H$500,5,FALSE),"")</f>
        <v/>
      </c>
      <c r="T286" s="114" t="str">
        <v/>
      </c>
      <c r="U286" s="114" t="str">
        <v/>
      </c>
      <c r="V286" s="88" t="str">
        <v/>
      </c>
      <c r="W286" s="88" t="str">
        <f>IFERROR(VLOOKUP(CONCATENATE(V286,"."),'C Identification'!A$3:I$500,4,FALSE),"")</f>
        <v/>
      </c>
      <c r="X286" s="88" t="str">
        <f>IFERROR(VLOOKUP(CONCATENATE(V286,"."),'C Identification'!A$3:I$500,5,FALSE),"")</f>
        <v/>
      </c>
      <c r="Y286" s="114" t="str">
        <v/>
      </c>
    </row>
    <row r="287" spans="1:25" ht="75.75" customHeight="1" x14ac:dyDescent="0.25">
      <c r="A287" s="114" t="str">
        <v/>
      </c>
      <c r="B287" s="88" t="str">
        <v/>
      </c>
      <c r="C287" s="88" t="str">
        <f>IFERROR(VLOOKUP(CONCATENATE(B287,"."),'TS Identification'!A$3:H$500,2,FALSE),"")</f>
        <v/>
      </c>
      <c r="D287" s="114" t="str">
        <v/>
      </c>
      <c r="E287" s="114" t="str">
        <v/>
      </c>
      <c r="F287" s="114" t="str">
        <v/>
      </c>
      <c r="G287" s="114" t="str">
        <v/>
      </c>
      <c r="H287" s="88" t="str">
        <v/>
      </c>
      <c r="I287" s="88" t="str">
        <f>IFERROR(VLOOKUP(CONCATENATE(H287,"."),'TE Identification'!A$3:H$500,4,FALSE),"")</f>
        <v/>
      </c>
      <c r="J287" s="88" t="str">
        <v/>
      </c>
      <c r="K287" s="88" t="str">
        <v/>
      </c>
      <c r="L287" s="88" t="str">
        <f>IFERROR(VLOOKUP(CONCATENATE(K287,"."),'V Identification'!A$3:G$500,4,FALSE),"")</f>
        <v/>
      </c>
      <c r="M287" s="88" t="str">
        <f>IFERROR(VLOOKUP(CONCATENATE(K287,"."),'V Identification'!A$3:G$500,6,FALSE),"")</f>
        <v/>
      </c>
      <c r="N287" s="114" t="str">
        <v/>
      </c>
      <c r="O287" s="114" t="str">
        <v/>
      </c>
      <c r="P287" s="114" t="str">
        <v/>
      </c>
      <c r="Q287" s="88" t="str">
        <v/>
      </c>
      <c r="R287" s="88" t="str">
        <f>IFERROR(VLOOKUP(CONCATENATE(Q287,"."),'I Identification'!A$3:H$500,4,FALSE),"")</f>
        <v/>
      </c>
      <c r="S287" s="88" t="str">
        <f>IFERROR(VLOOKUP(CONCATENATE(Q287,"."),'I Identification'!A$3:H$500,5,FALSE),"")</f>
        <v/>
      </c>
      <c r="T287" s="114" t="str">
        <v/>
      </c>
      <c r="U287" s="114" t="str">
        <v/>
      </c>
      <c r="V287" s="88" t="str">
        <v/>
      </c>
      <c r="W287" s="88" t="str">
        <f>IFERROR(VLOOKUP(CONCATENATE(V287,"."),'C Identification'!A$3:I$500,4,FALSE),"")</f>
        <v/>
      </c>
      <c r="X287" s="88" t="str">
        <f>IFERROR(VLOOKUP(CONCATENATE(V287,"."),'C Identification'!A$3:I$500,5,FALSE),"")</f>
        <v/>
      </c>
      <c r="Y287" s="114" t="str">
        <v/>
      </c>
    </row>
    <row r="288" spans="1:25" ht="75.75" customHeight="1" x14ac:dyDescent="0.25">
      <c r="A288" s="114" t="str">
        <v/>
      </c>
      <c r="B288" s="88" t="str">
        <v/>
      </c>
      <c r="C288" s="88" t="str">
        <f>IFERROR(VLOOKUP(CONCATENATE(B288,"."),'TS Identification'!A$3:H$500,2,FALSE),"")</f>
        <v/>
      </c>
      <c r="D288" s="114" t="str">
        <v/>
      </c>
      <c r="E288" s="114" t="str">
        <v/>
      </c>
      <c r="F288" s="114" t="str">
        <v/>
      </c>
      <c r="G288" s="114" t="str">
        <v/>
      </c>
      <c r="H288" s="88" t="str">
        <v/>
      </c>
      <c r="I288" s="88" t="str">
        <f>IFERROR(VLOOKUP(CONCATENATE(H288,"."),'TE Identification'!A$3:H$500,4,FALSE),"")</f>
        <v/>
      </c>
      <c r="J288" s="88" t="str">
        <v/>
      </c>
      <c r="K288" s="88" t="str">
        <v/>
      </c>
      <c r="L288" s="88" t="str">
        <f>IFERROR(VLOOKUP(CONCATENATE(K288,"."),'V Identification'!A$3:G$500,4,FALSE),"")</f>
        <v/>
      </c>
      <c r="M288" s="88" t="str">
        <f>IFERROR(VLOOKUP(CONCATENATE(K288,"."),'V Identification'!A$3:G$500,6,FALSE),"")</f>
        <v/>
      </c>
      <c r="N288" s="114" t="str">
        <v/>
      </c>
      <c r="O288" s="114" t="str">
        <v/>
      </c>
      <c r="P288" s="114" t="str">
        <v/>
      </c>
      <c r="Q288" s="88" t="str">
        <v/>
      </c>
      <c r="R288" s="88" t="str">
        <f>IFERROR(VLOOKUP(CONCATENATE(Q288,"."),'I Identification'!A$3:H$500,4,FALSE),"")</f>
        <v/>
      </c>
      <c r="S288" s="88" t="str">
        <f>IFERROR(VLOOKUP(CONCATENATE(Q288,"."),'I Identification'!A$3:H$500,5,FALSE),"")</f>
        <v/>
      </c>
      <c r="T288" s="114" t="str">
        <v/>
      </c>
      <c r="U288" s="114" t="str">
        <v/>
      </c>
      <c r="V288" s="88" t="str">
        <v/>
      </c>
      <c r="W288" s="88" t="str">
        <f>IFERROR(VLOOKUP(CONCATENATE(V288,"."),'C Identification'!A$3:I$500,4,FALSE),"")</f>
        <v/>
      </c>
      <c r="X288" s="88" t="str">
        <f>IFERROR(VLOOKUP(CONCATENATE(V288,"."),'C Identification'!A$3:I$500,5,FALSE),"")</f>
        <v/>
      </c>
      <c r="Y288" s="114" t="str">
        <v/>
      </c>
    </row>
    <row r="289" spans="1:25" ht="75.75" customHeight="1" x14ac:dyDescent="0.25">
      <c r="A289" s="114" t="str">
        <v/>
      </c>
      <c r="B289" s="88" t="str">
        <v/>
      </c>
      <c r="C289" s="88" t="str">
        <f>IFERROR(VLOOKUP(CONCATENATE(B289,"."),'TS Identification'!A$3:H$500,2,FALSE),"")</f>
        <v/>
      </c>
      <c r="D289" s="114" t="str">
        <v/>
      </c>
      <c r="E289" s="114" t="str">
        <v/>
      </c>
      <c r="F289" s="114" t="str">
        <v/>
      </c>
      <c r="G289" s="114" t="str">
        <v/>
      </c>
      <c r="H289" s="88" t="str">
        <v/>
      </c>
      <c r="I289" s="88" t="str">
        <f>IFERROR(VLOOKUP(CONCATENATE(H289,"."),'TE Identification'!A$3:H$500,4,FALSE),"")</f>
        <v/>
      </c>
      <c r="J289" s="88" t="str">
        <v/>
      </c>
      <c r="K289" s="88" t="str">
        <v/>
      </c>
      <c r="L289" s="88" t="str">
        <f>IFERROR(VLOOKUP(CONCATENATE(K289,"."),'V Identification'!A$3:G$500,4,FALSE),"")</f>
        <v/>
      </c>
      <c r="M289" s="88" t="str">
        <f>IFERROR(VLOOKUP(CONCATENATE(K289,"."),'V Identification'!A$3:G$500,6,FALSE),"")</f>
        <v/>
      </c>
      <c r="N289" s="114" t="str">
        <v/>
      </c>
      <c r="O289" s="114" t="str">
        <v/>
      </c>
      <c r="P289" s="114" t="str">
        <v/>
      </c>
      <c r="Q289" s="88" t="str">
        <v/>
      </c>
      <c r="R289" s="88" t="str">
        <f>IFERROR(VLOOKUP(CONCATENATE(Q289,"."),'I Identification'!A$3:H$500,4,FALSE),"")</f>
        <v/>
      </c>
      <c r="S289" s="88" t="str">
        <f>IFERROR(VLOOKUP(CONCATENATE(Q289,"."),'I Identification'!A$3:H$500,5,FALSE),"")</f>
        <v/>
      </c>
      <c r="T289" s="114" t="str">
        <v/>
      </c>
      <c r="U289" s="114" t="str">
        <v/>
      </c>
      <c r="V289" s="88" t="str">
        <v/>
      </c>
      <c r="W289" s="88" t="str">
        <f>IFERROR(VLOOKUP(CONCATENATE(V289,"."),'C Identification'!A$3:I$500,4,FALSE),"")</f>
        <v/>
      </c>
      <c r="X289" s="88" t="str">
        <f>IFERROR(VLOOKUP(CONCATENATE(V289,"."),'C Identification'!A$3:I$500,5,FALSE),"")</f>
        <v/>
      </c>
      <c r="Y289" s="114" t="str">
        <v/>
      </c>
    </row>
    <row r="290" spans="1:25" ht="75.75" customHeight="1" x14ac:dyDescent="0.25">
      <c r="A290" s="114" t="str">
        <v/>
      </c>
      <c r="B290" s="88" t="str">
        <v/>
      </c>
      <c r="C290" s="88" t="str">
        <f>IFERROR(VLOOKUP(CONCATENATE(B290,"."),'TS Identification'!A$3:H$500,2,FALSE),"")</f>
        <v/>
      </c>
      <c r="D290" s="114" t="str">
        <v/>
      </c>
      <c r="E290" s="114" t="str">
        <v/>
      </c>
      <c r="F290" s="114" t="str">
        <v/>
      </c>
      <c r="G290" s="114" t="str">
        <v/>
      </c>
      <c r="H290" s="88" t="str">
        <v/>
      </c>
      <c r="I290" s="88" t="str">
        <f>IFERROR(VLOOKUP(CONCATENATE(H290,"."),'TE Identification'!A$3:H$500,4,FALSE),"")</f>
        <v/>
      </c>
      <c r="J290" s="88" t="str">
        <v/>
      </c>
      <c r="K290" s="88" t="str">
        <v/>
      </c>
      <c r="L290" s="88" t="str">
        <f>IFERROR(VLOOKUP(CONCATENATE(K290,"."),'V Identification'!A$3:G$500,4,FALSE),"")</f>
        <v/>
      </c>
      <c r="M290" s="88" t="str">
        <f>IFERROR(VLOOKUP(CONCATENATE(K290,"."),'V Identification'!A$3:G$500,6,FALSE),"")</f>
        <v/>
      </c>
      <c r="N290" s="114" t="str">
        <v/>
      </c>
      <c r="O290" s="114" t="str">
        <v/>
      </c>
      <c r="P290" s="114" t="str">
        <v/>
      </c>
      <c r="Q290" s="88" t="str">
        <v/>
      </c>
      <c r="R290" s="88" t="str">
        <f>IFERROR(VLOOKUP(CONCATENATE(Q290,"."),'I Identification'!A$3:H$500,4,FALSE),"")</f>
        <v/>
      </c>
      <c r="S290" s="88" t="str">
        <f>IFERROR(VLOOKUP(CONCATENATE(Q290,"."),'I Identification'!A$3:H$500,5,FALSE),"")</f>
        <v/>
      </c>
      <c r="T290" s="114" t="str">
        <v/>
      </c>
      <c r="U290" s="114" t="str">
        <v/>
      </c>
      <c r="V290" s="88" t="str">
        <v/>
      </c>
      <c r="W290" s="88" t="str">
        <f>IFERROR(VLOOKUP(CONCATENATE(V290,"."),'C Identification'!A$3:I$500,4,FALSE),"")</f>
        <v/>
      </c>
      <c r="X290" s="88" t="str">
        <f>IFERROR(VLOOKUP(CONCATENATE(V290,"."),'C Identification'!A$3:I$500,5,FALSE),"")</f>
        <v/>
      </c>
      <c r="Y290" s="114" t="str">
        <v/>
      </c>
    </row>
    <row r="291" spans="1:25" ht="75.75" customHeight="1" x14ac:dyDescent="0.25">
      <c r="A291" s="114" t="str">
        <v/>
      </c>
      <c r="B291" s="88" t="str">
        <v/>
      </c>
      <c r="C291" s="88" t="str">
        <f>IFERROR(VLOOKUP(CONCATENATE(B291,"."),'TS Identification'!A$3:H$500,2,FALSE),"")</f>
        <v/>
      </c>
      <c r="D291" s="114" t="str">
        <v/>
      </c>
      <c r="E291" s="114" t="str">
        <v/>
      </c>
      <c r="F291" s="114" t="str">
        <v/>
      </c>
      <c r="G291" s="114" t="str">
        <v/>
      </c>
      <c r="H291" s="88" t="str">
        <v/>
      </c>
      <c r="I291" s="88" t="str">
        <f>IFERROR(VLOOKUP(CONCATENATE(H291,"."),'TE Identification'!A$3:H$500,4,FALSE),"")</f>
        <v/>
      </c>
      <c r="J291" s="88" t="str">
        <v/>
      </c>
      <c r="K291" s="88" t="str">
        <v/>
      </c>
      <c r="L291" s="88" t="str">
        <f>IFERROR(VLOOKUP(CONCATENATE(K291,"."),'V Identification'!A$3:G$500,4,FALSE),"")</f>
        <v/>
      </c>
      <c r="M291" s="88" t="str">
        <f>IFERROR(VLOOKUP(CONCATENATE(K291,"."),'V Identification'!A$3:G$500,6,FALSE),"")</f>
        <v/>
      </c>
      <c r="N291" s="114" t="str">
        <v/>
      </c>
      <c r="O291" s="114" t="str">
        <v/>
      </c>
      <c r="P291" s="114" t="str">
        <v/>
      </c>
      <c r="Q291" s="88" t="str">
        <v/>
      </c>
      <c r="R291" s="88" t="str">
        <f>IFERROR(VLOOKUP(CONCATENATE(Q291,"."),'I Identification'!A$3:H$500,4,FALSE),"")</f>
        <v/>
      </c>
      <c r="S291" s="88" t="str">
        <f>IFERROR(VLOOKUP(CONCATENATE(Q291,"."),'I Identification'!A$3:H$500,5,FALSE),"")</f>
        <v/>
      </c>
      <c r="T291" s="114" t="str">
        <v/>
      </c>
      <c r="U291" s="114" t="str">
        <v/>
      </c>
      <c r="V291" s="88" t="str">
        <v/>
      </c>
      <c r="W291" s="88" t="str">
        <f>IFERROR(VLOOKUP(CONCATENATE(V291,"."),'C Identification'!A$3:I$500,4,FALSE),"")</f>
        <v/>
      </c>
      <c r="X291" s="88" t="str">
        <f>IFERROR(VLOOKUP(CONCATENATE(V291,"."),'C Identification'!A$3:I$500,5,FALSE),"")</f>
        <v/>
      </c>
      <c r="Y291" s="114" t="str">
        <v/>
      </c>
    </row>
    <row r="292" spans="1:25" ht="75.75" customHeight="1" x14ac:dyDescent="0.25">
      <c r="A292" s="114" t="str">
        <v/>
      </c>
      <c r="B292" s="88" t="str">
        <v/>
      </c>
      <c r="C292" s="88" t="str">
        <f>IFERROR(VLOOKUP(CONCATENATE(B292,"."),'TS Identification'!A$3:H$500,2,FALSE),"")</f>
        <v/>
      </c>
      <c r="D292" s="114" t="str">
        <v/>
      </c>
      <c r="E292" s="114" t="str">
        <v/>
      </c>
      <c r="F292" s="114" t="str">
        <v/>
      </c>
      <c r="G292" s="114" t="str">
        <v/>
      </c>
      <c r="H292" s="88" t="str">
        <v/>
      </c>
      <c r="I292" s="88" t="str">
        <f>IFERROR(VLOOKUP(CONCATENATE(H292,"."),'TE Identification'!A$3:H$500,4,FALSE),"")</f>
        <v/>
      </c>
      <c r="J292" s="88" t="str">
        <v/>
      </c>
      <c r="K292" s="88" t="str">
        <v/>
      </c>
      <c r="L292" s="88" t="str">
        <f>IFERROR(VLOOKUP(CONCATENATE(K292,"."),'V Identification'!A$3:G$500,4,FALSE),"")</f>
        <v/>
      </c>
      <c r="M292" s="88" t="str">
        <f>IFERROR(VLOOKUP(CONCATENATE(K292,"."),'V Identification'!A$3:G$500,6,FALSE),"")</f>
        <v/>
      </c>
      <c r="N292" s="114" t="str">
        <v/>
      </c>
      <c r="O292" s="114" t="str">
        <v/>
      </c>
      <c r="P292" s="114" t="str">
        <v/>
      </c>
      <c r="Q292" s="88" t="str">
        <v/>
      </c>
      <c r="R292" s="88" t="str">
        <f>IFERROR(VLOOKUP(CONCATENATE(Q292,"."),'I Identification'!A$3:H$500,4,FALSE),"")</f>
        <v/>
      </c>
      <c r="S292" s="88" t="str">
        <f>IFERROR(VLOOKUP(CONCATENATE(Q292,"."),'I Identification'!A$3:H$500,5,FALSE),"")</f>
        <v/>
      </c>
      <c r="T292" s="114" t="str">
        <v/>
      </c>
      <c r="U292" s="114" t="str">
        <v/>
      </c>
      <c r="V292" s="88" t="str">
        <v/>
      </c>
      <c r="W292" s="88" t="str">
        <f>IFERROR(VLOOKUP(CONCATENATE(V292,"."),'C Identification'!A$3:I$500,4,FALSE),"")</f>
        <v/>
      </c>
      <c r="X292" s="88" t="str">
        <f>IFERROR(VLOOKUP(CONCATENATE(V292,"."),'C Identification'!A$3:I$500,5,FALSE),"")</f>
        <v/>
      </c>
      <c r="Y292" s="114" t="str">
        <v/>
      </c>
    </row>
    <row r="293" spans="1:25" ht="75.75" customHeight="1" x14ac:dyDescent="0.25">
      <c r="A293" s="114" t="str">
        <v/>
      </c>
      <c r="B293" s="88" t="str">
        <v/>
      </c>
      <c r="C293" s="88" t="str">
        <f>IFERROR(VLOOKUP(CONCATENATE(B293,"."),'TS Identification'!A$3:H$500,2,FALSE),"")</f>
        <v/>
      </c>
      <c r="D293" s="114" t="str">
        <v/>
      </c>
      <c r="E293" s="114" t="str">
        <v/>
      </c>
      <c r="F293" s="114" t="str">
        <v/>
      </c>
      <c r="G293" s="114" t="str">
        <v/>
      </c>
      <c r="H293" s="88" t="str">
        <v/>
      </c>
      <c r="I293" s="88" t="str">
        <f>IFERROR(VLOOKUP(CONCATENATE(H293,"."),'TE Identification'!A$3:H$500,4,FALSE),"")</f>
        <v/>
      </c>
      <c r="J293" s="88" t="str">
        <v/>
      </c>
      <c r="K293" s="88" t="str">
        <v/>
      </c>
      <c r="L293" s="88" t="str">
        <f>IFERROR(VLOOKUP(CONCATENATE(K293,"."),'V Identification'!A$3:G$500,4,FALSE),"")</f>
        <v/>
      </c>
      <c r="M293" s="88" t="str">
        <f>IFERROR(VLOOKUP(CONCATENATE(K293,"."),'V Identification'!A$3:G$500,6,FALSE),"")</f>
        <v/>
      </c>
      <c r="N293" s="114" t="str">
        <v/>
      </c>
      <c r="O293" s="114" t="str">
        <v/>
      </c>
      <c r="P293" s="114" t="str">
        <v/>
      </c>
      <c r="Q293" s="88" t="str">
        <v/>
      </c>
      <c r="R293" s="88" t="str">
        <f>IFERROR(VLOOKUP(CONCATENATE(Q293,"."),'I Identification'!A$3:H$500,4,FALSE),"")</f>
        <v/>
      </c>
      <c r="S293" s="88" t="str">
        <f>IFERROR(VLOOKUP(CONCATENATE(Q293,"."),'I Identification'!A$3:H$500,5,FALSE),"")</f>
        <v/>
      </c>
      <c r="T293" s="114" t="str">
        <v/>
      </c>
      <c r="U293" s="114" t="str">
        <v/>
      </c>
      <c r="V293" s="88" t="str">
        <v/>
      </c>
      <c r="W293" s="88" t="str">
        <f>IFERROR(VLOOKUP(CONCATENATE(V293,"."),'C Identification'!A$3:I$500,4,FALSE),"")</f>
        <v/>
      </c>
      <c r="X293" s="88" t="str">
        <f>IFERROR(VLOOKUP(CONCATENATE(V293,"."),'C Identification'!A$3:I$500,5,FALSE),"")</f>
        <v/>
      </c>
      <c r="Y293" s="114" t="str">
        <v/>
      </c>
    </row>
    <row r="294" spans="1:25" ht="75.75" customHeight="1" x14ac:dyDescent="0.25">
      <c r="A294" s="114" t="str">
        <v/>
      </c>
      <c r="B294" s="88" t="str">
        <v/>
      </c>
      <c r="C294" s="88" t="str">
        <f>IFERROR(VLOOKUP(CONCATENATE(B294,"."),'TS Identification'!A$3:H$500,2,FALSE),"")</f>
        <v/>
      </c>
      <c r="D294" s="114" t="str">
        <v/>
      </c>
      <c r="E294" s="114" t="str">
        <v/>
      </c>
      <c r="F294" s="114" t="str">
        <v/>
      </c>
      <c r="G294" s="114" t="str">
        <v/>
      </c>
      <c r="H294" s="88" t="str">
        <v/>
      </c>
      <c r="I294" s="88" t="str">
        <f>IFERROR(VLOOKUP(CONCATENATE(H294,"."),'TE Identification'!A$3:H$500,4,FALSE),"")</f>
        <v/>
      </c>
      <c r="J294" s="88" t="str">
        <v/>
      </c>
      <c r="K294" s="88" t="str">
        <v/>
      </c>
      <c r="L294" s="88" t="str">
        <f>IFERROR(VLOOKUP(CONCATENATE(K294,"."),'V Identification'!A$3:G$500,4,FALSE),"")</f>
        <v/>
      </c>
      <c r="M294" s="88" t="str">
        <f>IFERROR(VLOOKUP(CONCATENATE(K294,"."),'V Identification'!A$3:G$500,6,FALSE),"")</f>
        <v/>
      </c>
      <c r="N294" s="114" t="str">
        <v/>
      </c>
      <c r="O294" s="114" t="str">
        <v/>
      </c>
      <c r="P294" s="114" t="str">
        <v/>
      </c>
      <c r="Q294" s="88" t="str">
        <v/>
      </c>
      <c r="R294" s="88" t="str">
        <f>IFERROR(VLOOKUP(CONCATENATE(Q294,"."),'I Identification'!A$3:H$500,4,FALSE),"")</f>
        <v/>
      </c>
      <c r="S294" s="88" t="str">
        <f>IFERROR(VLOOKUP(CONCATENATE(Q294,"."),'I Identification'!A$3:H$500,5,FALSE),"")</f>
        <v/>
      </c>
      <c r="T294" s="114" t="str">
        <v/>
      </c>
      <c r="U294" s="114" t="str">
        <v/>
      </c>
      <c r="V294" s="88" t="str">
        <v/>
      </c>
      <c r="W294" s="88" t="str">
        <f>IFERROR(VLOOKUP(CONCATENATE(V294,"."),'C Identification'!A$3:I$500,4,FALSE),"")</f>
        <v/>
      </c>
      <c r="X294" s="88" t="str">
        <f>IFERROR(VLOOKUP(CONCATENATE(V294,"."),'C Identification'!A$3:I$500,5,FALSE),"")</f>
        <v/>
      </c>
      <c r="Y294" s="114" t="str">
        <v/>
      </c>
    </row>
    <row r="295" spans="1:25" ht="75.75" customHeight="1" x14ac:dyDescent="0.25">
      <c r="A295" s="114" t="str">
        <v/>
      </c>
      <c r="B295" s="88" t="str">
        <v/>
      </c>
      <c r="C295" s="88" t="str">
        <f>IFERROR(VLOOKUP(CONCATENATE(B295,"."),'TS Identification'!A$3:H$500,2,FALSE),"")</f>
        <v/>
      </c>
      <c r="D295" s="114" t="str">
        <v/>
      </c>
      <c r="E295" s="114" t="str">
        <v/>
      </c>
      <c r="F295" s="114" t="str">
        <v/>
      </c>
      <c r="G295" s="114" t="str">
        <v/>
      </c>
      <c r="H295" s="88" t="str">
        <v/>
      </c>
      <c r="I295" s="88" t="str">
        <f>IFERROR(VLOOKUP(CONCATENATE(H295,"."),'TE Identification'!A$3:H$500,4,FALSE),"")</f>
        <v/>
      </c>
      <c r="J295" s="88" t="str">
        <v/>
      </c>
      <c r="K295" s="88" t="str">
        <v/>
      </c>
      <c r="L295" s="88" t="str">
        <f>IFERROR(VLOOKUP(CONCATENATE(K295,"."),'V Identification'!A$3:G$500,4,FALSE),"")</f>
        <v/>
      </c>
      <c r="M295" s="88" t="str">
        <f>IFERROR(VLOOKUP(CONCATENATE(K295,"."),'V Identification'!A$3:G$500,6,FALSE),"")</f>
        <v/>
      </c>
      <c r="N295" s="114" t="str">
        <v/>
      </c>
      <c r="O295" s="114" t="str">
        <v/>
      </c>
      <c r="P295" s="114" t="str">
        <v/>
      </c>
      <c r="Q295" s="88" t="str">
        <v/>
      </c>
      <c r="R295" s="88" t="str">
        <f>IFERROR(VLOOKUP(CONCATENATE(Q295,"."),'I Identification'!A$3:H$500,4,FALSE),"")</f>
        <v/>
      </c>
      <c r="S295" s="88" t="str">
        <f>IFERROR(VLOOKUP(CONCATENATE(Q295,"."),'I Identification'!A$3:H$500,5,FALSE),"")</f>
        <v/>
      </c>
      <c r="T295" s="114" t="str">
        <v/>
      </c>
      <c r="U295" s="114" t="str">
        <v/>
      </c>
      <c r="V295" s="88" t="str">
        <v/>
      </c>
      <c r="W295" s="88" t="str">
        <f>IFERROR(VLOOKUP(CONCATENATE(V295,"."),'C Identification'!A$3:I$500,4,FALSE),"")</f>
        <v/>
      </c>
      <c r="X295" s="88" t="str">
        <f>IFERROR(VLOOKUP(CONCATENATE(V295,"."),'C Identification'!A$3:I$500,5,FALSE),"")</f>
        <v/>
      </c>
      <c r="Y295" s="114" t="str">
        <v/>
      </c>
    </row>
    <row r="296" spans="1:25" ht="75.75" customHeight="1" x14ac:dyDescent="0.25">
      <c r="A296" s="114" t="str">
        <v/>
      </c>
      <c r="B296" s="88" t="str">
        <v/>
      </c>
      <c r="C296" s="88" t="str">
        <f>IFERROR(VLOOKUP(CONCATENATE(B296,"."),'TS Identification'!A$3:H$500,2,FALSE),"")</f>
        <v/>
      </c>
      <c r="D296" s="114" t="str">
        <v/>
      </c>
      <c r="E296" s="114" t="str">
        <v/>
      </c>
      <c r="F296" s="114" t="str">
        <v/>
      </c>
      <c r="G296" s="114" t="str">
        <v/>
      </c>
      <c r="H296" s="88" t="str">
        <v/>
      </c>
      <c r="I296" s="88" t="str">
        <f>IFERROR(VLOOKUP(CONCATENATE(H296,"."),'TE Identification'!A$3:H$500,4,FALSE),"")</f>
        <v/>
      </c>
      <c r="J296" s="88" t="str">
        <v/>
      </c>
      <c r="K296" s="88" t="str">
        <v/>
      </c>
      <c r="L296" s="88" t="str">
        <f>IFERROR(VLOOKUP(CONCATENATE(K296,"."),'V Identification'!A$3:G$500,4,FALSE),"")</f>
        <v/>
      </c>
      <c r="M296" s="88" t="str">
        <f>IFERROR(VLOOKUP(CONCATENATE(K296,"."),'V Identification'!A$3:G$500,6,FALSE),"")</f>
        <v/>
      </c>
      <c r="N296" s="114" t="str">
        <v/>
      </c>
      <c r="O296" s="114" t="str">
        <v/>
      </c>
      <c r="P296" s="114" t="str">
        <v/>
      </c>
      <c r="Q296" s="88" t="str">
        <v/>
      </c>
      <c r="R296" s="88" t="str">
        <f>IFERROR(VLOOKUP(CONCATENATE(Q296,"."),'I Identification'!A$3:H$500,4,FALSE),"")</f>
        <v/>
      </c>
      <c r="S296" s="88" t="str">
        <f>IFERROR(VLOOKUP(CONCATENATE(Q296,"."),'I Identification'!A$3:H$500,5,FALSE),"")</f>
        <v/>
      </c>
      <c r="T296" s="114" t="str">
        <v/>
      </c>
      <c r="U296" s="114" t="str">
        <v/>
      </c>
      <c r="V296" s="88" t="str">
        <v/>
      </c>
      <c r="W296" s="88" t="str">
        <f>IFERROR(VLOOKUP(CONCATENATE(V296,"."),'C Identification'!A$3:I$500,4,FALSE),"")</f>
        <v/>
      </c>
      <c r="X296" s="88" t="str">
        <f>IFERROR(VLOOKUP(CONCATENATE(V296,"."),'C Identification'!A$3:I$500,5,FALSE),"")</f>
        <v/>
      </c>
      <c r="Y296" s="114" t="str">
        <v/>
      </c>
    </row>
    <row r="297" spans="1:25" ht="75.75" customHeight="1" x14ac:dyDescent="0.25">
      <c r="A297" s="114" t="str">
        <v/>
      </c>
      <c r="B297" s="88" t="str">
        <v/>
      </c>
      <c r="C297" s="88" t="str">
        <f>IFERROR(VLOOKUP(CONCATENATE(B297,"."),'TS Identification'!A$3:H$500,2,FALSE),"")</f>
        <v/>
      </c>
      <c r="D297" s="114" t="str">
        <v/>
      </c>
      <c r="E297" s="114" t="str">
        <v/>
      </c>
      <c r="F297" s="114" t="str">
        <v/>
      </c>
      <c r="G297" s="114" t="str">
        <v/>
      </c>
      <c r="H297" s="88" t="str">
        <v/>
      </c>
      <c r="I297" s="88" t="str">
        <f>IFERROR(VLOOKUP(CONCATENATE(H297,"."),'TE Identification'!A$3:H$500,4,FALSE),"")</f>
        <v/>
      </c>
      <c r="J297" s="88" t="str">
        <v/>
      </c>
      <c r="K297" s="88" t="str">
        <v/>
      </c>
      <c r="L297" s="88" t="str">
        <f>IFERROR(VLOOKUP(CONCATENATE(K297,"."),'V Identification'!A$3:G$500,4,FALSE),"")</f>
        <v/>
      </c>
      <c r="M297" s="88" t="str">
        <f>IFERROR(VLOOKUP(CONCATENATE(K297,"."),'V Identification'!A$3:G$500,6,FALSE),"")</f>
        <v/>
      </c>
      <c r="N297" s="114" t="str">
        <v/>
      </c>
      <c r="O297" s="114" t="str">
        <v/>
      </c>
      <c r="P297" s="114" t="str">
        <v/>
      </c>
      <c r="Q297" s="88" t="str">
        <v/>
      </c>
      <c r="R297" s="88" t="str">
        <f>IFERROR(VLOOKUP(CONCATENATE(Q297,"."),'I Identification'!A$3:H$500,4,FALSE),"")</f>
        <v/>
      </c>
      <c r="S297" s="88" t="str">
        <f>IFERROR(VLOOKUP(CONCATENATE(Q297,"."),'I Identification'!A$3:H$500,5,FALSE),"")</f>
        <v/>
      </c>
      <c r="T297" s="114" t="str">
        <v/>
      </c>
      <c r="U297" s="114" t="str">
        <v/>
      </c>
      <c r="V297" s="88" t="str">
        <v/>
      </c>
      <c r="W297" s="88" t="str">
        <f>IFERROR(VLOOKUP(CONCATENATE(V297,"."),'C Identification'!A$3:I$500,4,FALSE),"")</f>
        <v/>
      </c>
      <c r="X297" s="88" t="str">
        <f>IFERROR(VLOOKUP(CONCATENATE(V297,"."),'C Identification'!A$3:I$500,5,FALSE),"")</f>
        <v/>
      </c>
      <c r="Y297" s="114" t="str">
        <v/>
      </c>
    </row>
    <row r="298" spans="1:25" ht="75.75" customHeight="1" x14ac:dyDescent="0.25">
      <c r="A298" s="114" t="str">
        <v/>
      </c>
      <c r="B298" s="88" t="str">
        <v/>
      </c>
      <c r="C298" s="88" t="str">
        <f>IFERROR(VLOOKUP(CONCATENATE(B298,"."),'TS Identification'!A$3:H$500,2,FALSE),"")</f>
        <v/>
      </c>
      <c r="D298" s="114" t="str">
        <v/>
      </c>
      <c r="E298" s="114" t="str">
        <v/>
      </c>
      <c r="F298" s="114" t="str">
        <v/>
      </c>
      <c r="G298" s="114" t="str">
        <v/>
      </c>
      <c r="H298" s="88" t="str">
        <v/>
      </c>
      <c r="I298" s="88" t="str">
        <f>IFERROR(VLOOKUP(CONCATENATE(H298,"."),'TE Identification'!A$3:H$500,4,FALSE),"")</f>
        <v/>
      </c>
      <c r="J298" s="88" t="str">
        <v/>
      </c>
      <c r="K298" s="88" t="str">
        <v/>
      </c>
      <c r="L298" s="88" t="str">
        <f>IFERROR(VLOOKUP(CONCATENATE(K298,"."),'V Identification'!A$3:G$500,4,FALSE),"")</f>
        <v/>
      </c>
      <c r="M298" s="88" t="str">
        <f>IFERROR(VLOOKUP(CONCATENATE(K298,"."),'V Identification'!A$3:G$500,6,FALSE),"")</f>
        <v/>
      </c>
      <c r="N298" s="114" t="str">
        <v/>
      </c>
      <c r="O298" s="114" t="str">
        <v/>
      </c>
      <c r="P298" s="114" t="str">
        <v/>
      </c>
      <c r="Q298" s="88" t="str">
        <v/>
      </c>
      <c r="R298" s="88" t="str">
        <f>IFERROR(VLOOKUP(CONCATENATE(Q298,"."),'I Identification'!A$3:H$500,4,FALSE),"")</f>
        <v/>
      </c>
      <c r="S298" s="88" t="str">
        <f>IFERROR(VLOOKUP(CONCATENATE(Q298,"."),'I Identification'!A$3:H$500,5,FALSE),"")</f>
        <v/>
      </c>
      <c r="T298" s="114" t="str">
        <v/>
      </c>
      <c r="U298" s="114" t="str">
        <v/>
      </c>
      <c r="V298" s="88" t="str">
        <v/>
      </c>
      <c r="W298" s="88" t="str">
        <f>IFERROR(VLOOKUP(CONCATENATE(V298,"."),'C Identification'!A$3:I$500,4,FALSE),"")</f>
        <v/>
      </c>
      <c r="X298" s="88" t="str">
        <f>IFERROR(VLOOKUP(CONCATENATE(V298,"."),'C Identification'!A$3:I$500,5,FALSE),"")</f>
        <v/>
      </c>
      <c r="Y298" s="114" t="str">
        <v/>
      </c>
    </row>
    <row r="299" spans="1:25" ht="75.75" customHeight="1" x14ac:dyDescent="0.25">
      <c r="A299" s="114" t="str">
        <v/>
      </c>
      <c r="B299" s="88" t="str">
        <v/>
      </c>
      <c r="C299" s="88" t="str">
        <f>IFERROR(VLOOKUP(CONCATENATE(B299,"."),'TS Identification'!A$3:H$500,2,FALSE),"")</f>
        <v/>
      </c>
      <c r="D299" s="114" t="str">
        <v/>
      </c>
      <c r="E299" s="114" t="str">
        <v/>
      </c>
      <c r="F299" s="114" t="str">
        <v/>
      </c>
      <c r="G299" s="114" t="str">
        <v/>
      </c>
      <c r="H299" s="88" t="str">
        <v/>
      </c>
      <c r="I299" s="88" t="str">
        <f>IFERROR(VLOOKUP(CONCATENATE(H299,"."),'TE Identification'!A$3:H$500,4,FALSE),"")</f>
        <v/>
      </c>
      <c r="J299" s="88" t="str">
        <v/>
      </c>
      <c r="K299" s="88" t="str">
        <v/>
      </c>
      <c r="L299" s="88" t="str">
        <f>IFERROR(VLOOKUP(CONCATENATE(K299,"."),'V Identification'!A$3:G$500,4,FALSE),"")</f>
        <v/>
      </c>
      <c r="M299" s="88" t="str">
        <f>IFERROR(VLOOKUP(CONCATENATE(K299,"."),'V Identification'!A$3:G$500,6,FALSE),"")</f>
        <v/>
      </c>
      <c r="N299" s="114" t="str">
        <v/>
      </c>
      <c r="O299" s="114" t="str">
        <v/>
      </c>
      <c r="P299" s="114" t="str">
        <v/>
      </c>
      <c r="Q299" s="88" t="str">
        <v/>
      </c>
      <c r="R299" s="88" t="str">
        <f>IFERROR(VLOOKUP(CONCATENATE(Q299,"."),'I Identification'!A$3:H$500,4,FALSE),"")</f>
        <v/>
      </c>
      <c r="S299" s="88" t="str">
        <f>IFERROR(VLOOKUP(CONCATENATE(Q299,"."),'I Identification'!A$3:H$500,5,FALSE),"")</f>
        <v/>
      </c>
      <c r="T299" s="114" t="str">
        <v/>
      </c>
      <c r="U299" s="114" t="str">
        <v/>
      </c>
      <c r="V299" s="88" t="str">
        <v/>
      </c>
      <c r="W299" s="88" t="str">
        <f>IFERROR(VLOOKUP(CONCATENATE(V299,"."),'C Identification'!A$3:I$500,4,FALSE),"")</f>
        <v/>
      </c>
      <c r="X299" s="88" t="str">
        <f>IFERROR(VLOOKUP(CONCATENATE(V299,"."),'C Identification'!A$3:I$500,5,FALSE),"")</f>
        <v/>
      </c>
      <c r="Y299" s="114" t="str">
        <v/>
      </c>
    </row>
    <row r="300" spans="1:25" ht="75.75" customHeight="1" x14ac:dyDescent="0.25">
      <c r="A300" s="114" t="str">
        <v/>
      </c>
      <c r="B300" s="88" t="str">
        <v/>
      </c>
      <c r="C300" s="88" t="str">
        <f>IFERROR(VLOOKUP(CONCATENATE(B300,"."),'TS Identification'!A$3:H$500,2,FALSE),"")</f>
        <v/>
      </c>
      <c r="D300" s="114" t="str">
        <v/>
      </c>
      <c r="E300" s="114" t="str">
        <v/>
      </c>
      <c r="F300" s="114" t="str">
        <v/>
      </c>
      <c r="G300" s="114" t="str">
        <v/>
      </c>
      <c r="H300" s="88" t="str">
        <v/>
      </c>
      <c r="I300" s="88" t="str">
        <f>IFERROR(VLOOKUP(CONCATENATE(H300,"."),'TE Identification'!A$3:H$500,4,FALSE),"")</f>
        <v/>
      </c>
      <c r="J300" s="88" t="str">
        <v/>
      </c>
      <c r="K300" s="88" t="str">
        <v/>
      </c>
      <c r="L300" s="88" t="str">
        <f>IFERROR(VLOOKUP(CONCATENATE(K300,"."),'V Identification'!A$3:G$500,4,FALSE),"")</f>
        <v/>
      </c>
      <c r="M300" s="88" t="str">
        <f>IFERROR(VLOOKUP(CONCATENATE(K300,"."),'V Identification'!A$3:G$500,6,FALSE),"")</f>
        <v/>
      </c>
      <c r="N300" s="114" t="str">
        <v/>
      </c>
      <c r="O300" s="114" t="str">
        <v/>
      </c>
      <c r="P300" s="114" t="str">
        <v/>
      </c>
      <c r="Q300" s="88" t="str">
        <v/>
      </c>
      <c r="R300" s="88" t="str">
        <f>IFERROR(VLOOKUP(CONCATENATE(Q300,"."),'I Identification'!A$3:H$500,4,FALSE),"")</f>
        <v/>
      </c>
      <c r="S300" s="88" t="str">
        <f>IFERROR(VLOOKUP(CONCATENATE(Q300,"."),'I Identification'!A$3:H$500,5,FALSE),"")</f>
        <v/>
      </c>
      <c r="T300" s="114" t="str">
        <v/>
      </c>
      <c r="U300" s="114" t="str">
        <v/>
      </c>
      <c r="V300" s="88" t="str">
        <v/>
      </c>
      <c r="W300" s="88" t="str">
        <f>IFERROR(VLOOKUP(CONCATENATE(V300,"."),'C Identification'!A$3:I$500,4,FALSE),"")</f>
        <v/>
      </c>
      <c r="X300" s="88" t="str">
        <f>IFERROR(VLOOKUP(CONCATENATE(V300,"."),'C Identification'!A$3:I$500,5,FALSE),"")</f>
        <v/>
      </c>
      <c r="Y300" s="114" t="str">
        <v/>
      </c>
    </row>
    <row r="301" spans="1:25" ht="75.75" customHeight="1" x14ac:dyDescent="0.25">
      <c r="A301" s="114" t="str">
        <v/>
      </c>
      <c r="B301" s="88" t="str">
        <v/>
      </c>
      <c r="C301" s="88" t="str">
        <f>IFERROR(VLOOKUP(CONCATENATE(B301,"."),'TS Identification'!A$3:H$500,2,FALSE),"")</f>
        <v/>
      </c>
      <c r="D301" s="114" t="str">
        <v/>
      </c>
      <c r="E301" s="114" t="str">
        <v/>
      </c>
      <c r="F301" s="114" t="str">
        <v/>
      </c>
      <c r="G301" s="114" t="str">
        <v/>
      </c>
      <c r="H301" s="88" t="str">
        <v/>
      </c>
      <c r="I301" s="88" t="str">
        <f>IFERROR(VLOOKUP(CONCATENATE(H301,"."),'TE Identification'!A$3:H$500,4,FALSE),"")</f>
        <v/>
      </c>
      <c r="J301" s="88" t="str">
        <v/>
      </c>
      <c r="K301" s="88" t="str">
        <v/>
      </c>
      <c r="L301" s="88" t="str">
        <f>IFERROR(VLOOKUP(CONCATENATE(K301,"."),'V Identification'!A$3:G$500,4,FALSE),"")</f>
        <v/>
      </c>
      <c r="M301" s="88" t="str">
        <f>IFERROR(VLOOKUP(CONCATENATE(K301,"."),'V Identification'!A$3:G$500,6,FALSE),"")</f>
        <v/>
      </c>
      <c r="N301" s="114" t="str">
        <v/>
      </c>
      <c r="O301" s="114" t="str">
        <v/>
      </c>
      <c r="P301" s="114" t="str">
        <v/>
      </c>
      <c r="Q301" s="88" t="str">
        <v/>
      </c>
      <c r="R301" s="88" t="str">
        <f>IFERROR(VLOOKUP(CONCATENATE(Q301,"."),'I Identification'!A$3:H$500,4,FALSE),"")</f>
        <v/>
      </c>
      <c r="S301" s="88" t="str">
        <f>IFERROR(VLOOKUP(CONCATENATE(Q301,"."),'I Identification'!A$3:H$500,5,FALSE),"")</f>
        <v/>
      </c>
      <c r="T301" s="114" t="str">
        <v/>
      </c>
      <c r="U301" s="114" t="str">
        <v/>
      </c>
      <c r="V301" s="88" t="str">
        <v/>
      </c>
      <c r="W301" s="88" t="str">
        <f>IFERROR(VLOOKUP(CONCATENATE(V301,"."),'C Identification'!A$3:I$500,4,FALSE),"")</f>
        <v/>
      </c>
      <c r="X301" s="88" t="str">
        <f>IFERROR(VLOOKUP(CONCATENATE(V301,"."),'C Identification'!A$3:I$500,5,FALSE),"")</f>
        <v/>
      </c>
      <c r="Y301" s="114" t="str">
        <v/>
      </c>
    </row>
    <row r="302" spans="1:25" ht="75.75" customHeight="1" x14ac:dyDescent="0.25">
      <c r="A302" s="114" t="str">
        <v/>
      </c>
      <c r="B302" s="88" t="str">
        <v/>
      </c>
      <c r="C302" s="88" t="str">
        <f>IFERROR(VLOOKUP(CONCATENATE(B302,"."),'TS Identification'!A$3:H$500,2,FALSE),"")</f>
        <v/>
      </c>
      <c r="D302" s="114" t="str">
        <v/>
      </c>
      <c r="E302" s="114" t="str">
        <v/>
      </c>
      <c r="F302" s="114" t="str">
        <v/>
      </c>
      <c r="G302" s="114" t="str">
        <v/>
      </c>
      <c r="H302" s="88" t="str">
        <v/>
      </c>
      <c r="I302" s="88" t="str">
        <f>IFERROR(VLOOKUP(CONCATENATE(H302,"."),'TE Identification'!A$3:H$500,4,FALSE),"")</f>
        <v/>
      </c>
      <c r="J302" s="88" t="str">
        <v/>
      </c>
      <c r="K302" s="88" t="str">
        <v/>
      </c>
      <c r="L302" s="88" t="str">
        <f>IFERROR(VLOOKUP(CONCATENATE(K302,"."),'V Identification'!A$3:G$500,4,FALSE),"")</f>
        <v/>
      </c>
      <c r="M302" s="88" t="str">
        <f>IFERROR(VLOOKUP(CONCATENATE(K302,"."),'V Identification'!A$3:G$500,6,FALSE),"")</f>
        <v/>
      </c>
      <c r="N302" s="114" t="str">
        <v/>
      </c>
      <c r="O302" s="114" t="str">
        <v/>
      </c>
      <c r="P302" s="114" t="str">
        <v/>
      </c>
      <c r="Q302" s="88" t="str">
        <v/>
      </c>
      <c r="R302" s="88" t="str">
        <f>IFERROR(VLOOKUP(CONCATENATE(Q302,"."),'I Identification'!A$3:H$500,4,FALSE),"")</f>
        <v/>
      </c>
      <c r="S302" s="88" t="str">
        <f>IFERROR(VLOOKUP(CONCATENATE(Q302,"."),'I Identification'!A$3:H$500,5,FALSE),"")</f>
        <v/>
      </c>
      <c r="T302" s="114" t="str">
        <v/>
      </c>
      <c r="U302" s="114" t="str">
        <v/>
      </c>
      <c r="V302" s="88" t="str">
        <v/>
      </c>
      <c r="W302" s="88" t="str">
        <f>IFERROR(VLOOKUP(CONCATENATE(V302,"."),'C Identification'!A$3:I$500,4,FALSE),"")</f>
        <v/>
      </c>
      <c r="X302" s="88" t="str">
        <f>IFERROR(VLOOKUP(CONCATENATE(V302,"."),'C Identification'!A$3:I$500,5,FALSE),"")</f>
        <v/>
      </c>
      <c r="Y302" s="114" t="str">
        <v/>
      </c>
    </row>
    <row r="303" spans="1:25" ht="75.75" customHeight="1" x14ac:dyDescent="0.25">
      <c r="A303" s="114" t="str">
        <v/>
      </c>
      <c r="B303" s="88" t="str">
        <v/>
      </c>
      <c r="C303" s="88" t="str">
        <f>IFERROR(VLOOKUP(CONCATENATE(B303,"."),'TS Identification'!A$3:H$500,2,FALSE),"")</f>
        <v/>
      </c>
      <c r="D303" s="114" t="str">
        <v/>
      </c>
      <c r="E303" s="114" t="str">
        <v/>
      </c>
      <c r="F303" s="114" t="str">
        <v/>
      </c>
      <c r="G303" s="114" t="str">
        <v/>
      </c>
      <c r="H303" s="88" t="str">
        <v/>
      </c>
      <c r="I303" s="88" t="str">
        <f>IFERROR(VLOOKUP(CONCATENATE(H303,"."),'TE Identification'!A$3:H$500,4,FALSE),"")</f>
        <v/>
      </c>
      <c r="J303" s="88" t="str">
        <v/>
      </c>
      <c r="K303" s="88" t="str">
        <v/>
      </c>
      <c r="L303" s="88" t="str">
        <f>IFERROR(VLOOKUP(CONCATENATE(K303,"."),'V Identification'!A$3:G$500,4,FALSE),"")</f>
        <v/>
      </c>
      <c r="M303" s="88" t="str">
        <f>IFERROR(VLOOKUP(CONCATENATE(K303,"."),'V Identification'!A$3:G$500,6,FALSE),"")</f>
        <v/>
      </c>
      <c r="N303" s="114" t="str">
        <v/>
      </c>
      <c r="O303" s="114" t="str">
        <v/>
      </c>
      <c r="P303" s="114" t="str">
        <v/>
      </c>
      <c r="Q303" s="88" t="str">
        <v/>
      </c>
      <c r="R303" s="88" t="str">
        <f>IFERROR(VLOOKUP(CONCATENATE(Q303,"."),'I Identification'!A$3:H$500,4,FALSE),"")</f>
        <v/>
      </c>
      <c r="S303" s="88" t="str">
        <f>IFERROR(VLOOKUP(CONCATENATE(Q303,"."),'I Identification'!A$3:H$500,5,FALSE),"")</f>
        <v/>
      </c>
      <c r="T303" s="114" t="str">
        <v/>
      </c>
      <c r="U303" s="114" t="str">
        <v/>
      </c>
      <c r="V303" s="88" t="str">
        <v/>
      </c>
      <c r="W303" s="88" t="str">
        <f>IFERROR(VLOOKUP(CONCATENATE(V303,"."),'C Identification'!A$3:I$500,4,FALSE),"")</f>
        <v/>
      </c>
      <c r="X303" s="88" t="str">
        <f>IFERROR(VLOOKUP(CONCATENATE(V303,"."),'C Identification'!A$3:I$500,5,FALSE),"")</f>
        <v/>
      </c>
      <c r="Y303" s="114" t="str">
        <v/>
      </c>
    </row>
    <row r="304" spans="1:25" ht="75.75" customHeight="1" x14ac:dyDescent="0.25">
      <c r="A304" s="114" t="str">
        <v/>
      </c>
      <c r="B304" s="88" t="str">
        <v/>
      </c>
      <c r="C304" s="88" t="str">
        <f>IFERROR(VLOOKUP(CONCATENATE(B304,"."),'TS Identification'!A$3:H$500,2,FALSE),"")</f>
        <v/>
      </c>
      <c r="D304" s="114" t="str">
        <v/>
      </c>
      <c r="E304" s="114" t="str">
        <v/>
      </c>
      <c r="F304" s="114" t="str">
        <v/>
      </c>
      <c r="G304" s="114" t="str">
        <v/>
      </c>
      <c r="H304" s="88" t="str">
        <v/>
      </c>
      <c r="I304" s="88" t="str">
        <f>IFERROR(VLOOKUP(CONCATENATE(H304,"."),'TE Identification'!A$3:H$500,4,FALSE),"")</f>
        <v/>
      </c>
      <c r="J304" s="88" t="str">
        <v/>
      </c>
      <c r="K304" s="88" t="str">
        <v/>
      </c>
      <c r="L304" s="88" t="str">
        <f>IFERROR(VLOOKUP(CONCATENATE(K304,"."),'V Identification'!A$3:G$500,4,FALSE),"")</f>
        <v/>
      </c>
      <c r="M304" s="88" t="str">
        <f>IFERROR(VLOOKUP(CONCATENATE(K304,"."),'V Identification'!A$3:G$500,6,FALSE),"")</f>
        <v/>
      </c>
      <c r="N304" s="114" t="str">
        <v/>
      </c>
      <c r="O304" s="114" t="str">
        <v/>
      </c>
      <c r="P304" s="114" t="str">
        <v/>
      </c>
      <c r="Q304" s="88" t="str">
        <v/>
      </c>
      <c r="R304" s="88" t="str">
        <f>IFERROR(VLOOKUP(CONCATENATE(Q304,"."),'I Identification'!A$3:H$500,4,FALSE),"")</f>
        <v/>
      </c>
      <c r="S304" s="88" t="str">
        <f>IFERROR(VLOOKUP(CONCATENATE(Q304,"."),'I Identification'!A$3:H$500,5,FALSE),"")</f>
        <v/>
      </c>
      <c r="T304" s="114" t="str">
        <v/>
      </c>
      <c r="U304" s="114" t="str">
        <v/>
      </c>
      <c r="V304" s="88" t="str">
        <v/>
      </c>
      <c r="W304" s="88" t="str">
        <f>IFERROR(VLOOKUP(CONCATENATE(V304,"."),'C Identification'!A$3:I$500,4,FALSE),"")</f>
        <v/>
      </c>
      <c r="X304" s="88" t="str">
        <f>IFERROR(VLOOKUP(CONCATENATE(V304,"."),'C Identification'!A$3:I$500,5,FALSE),"")</f>
        <v/>
      </c>
      <c r="Y304" s="114" t="str">
        <v/>
      </c>
    </row>
    <row r="305" spans="1:25" ht="75.75" customHeight="1" x14ac:dyDescent="0.25">
      <c r="A305" s="114" t="str">
        <v/>
      </c>
      <c r="B305" s="88" t="str">
        <v/>
      </c>
      <c r="C305" s="88" t="str">
        <f>IFERROR(VLOOKUP(CONCATENATE(B305,"."),'TS Identification'!A$3:H$500,2,FALSE),"")</f>
        <v/>
      </c>
      <c r="D305" s="114" t="str">
        <v/>
      </c>
      <c r="E305" s="114" t="str">
        <v/>
      </c>
      <c r="F305" s="114" t="str">
        <v/>
      </c>
      <c r="G305" s="114" t="str">
        <v/>
      </c>
      <c r="H305" s="88" t="str">
        <v/>
      </c>
      <c r="I305" s="88" t="str">
        <f>IFERROR(VLOOKUP(CONCATENATE(H305,"."),'TE Identification'!A$3:H$500,4,FALSE),"")</f>
        <v/>
      </c>
      <c r="J305" s="88" t="str">
        <v/>
      </c>
      <c r="K305" s="88" t="str">
        <v/>
      </c>
      <c r="L305" s="88" t="str">
        <f>IFERROR(VLOOKUP(CONCATENATE(K305,"."),'V Identification'!A$3:G$500,4,FALSE),"")</f>
        <v/>
      </c>
      <c r="M305" s="88" t="str">
        <f>IFERROR(VLOOKUP(CONCATENATE(K305,"."),'V Identification'!A$3:G$500,6,FALSE),"")</f>
        <v/>
      </c>
      <c r="N305" s="114" t="str">
        <v/>
      </c>
      <c r="O305" s="114" t="str">
        <v/>
      </c>
      <c r="P305" s="114" t="str">
        <v/>
      </c>
      <c r="Q305" s="88" t="str">
        <v/>
      </c>
      <c r="R305" s="88" t="str">
        <f>IFERROR(VLOOKUP(CONCATENATE(Q305,"."),'I Identification'!A$3:H$500,4,FALSE),"")</f>
        <v/>
      </c>
      <c r="S305" s="88" t="str">
        <f>IFERROR(VLOOKUP(CONCATENATE(Q305,"."),'I Identification'!A$3:H$500,5,FALSE),"")</f>
        <v/>
      </c>
      <c r="T305" s="114" t="str">
        <v/>
      </c>
      <c r="U305" s="114" t="str">
        <v/>
      </c>
      <c r="V305" s="88" t="str">
        <v/>
      </c>
      <c r="W305" s="88" t="str">
        <f>IFERROR(VLOOKUP(CONCATENATE(V305,"."),'C Identification'!A$3:I$500,4,FALSE),"")</f>
        <v/>
      </c>
      <c r="X305" s="88" t="str">
        <f>IFERROR(VLOOKUP(CONCATENATE(V305,"."),'C Identification'!A$3:I$500,5,FALSE),"")</f>
        <v/>
      </c>
      <c r="Y305" s="114" t="str">
        <v/>
      </c>
    </row>
    <row r="306" spans="1:25" ht="75.75" customHeight="1" x14ac:dyDescent="0.25">
      <c r="A306" s="114" t="str">
        <v/>
      </c>
      <c r="B306" s="88" t="str">
        <v/>
      </c>
      <c r="C306" s="88" t="str">
        <f>IFERROR(VLOOKUP(CONCATENATE(B306,"."),'TS Identification'!A$3:H$500,2,FALSE),"")</f>
        <v/>
      </c>
      <c r="D306" s="114" t="str">
        <v/>
      </c>
      <c r="E306" s="114" t="str">
        <v/>
      </c>
      <c r="F306" s="114" t="str">
        <v/>
      </c>
      <c r="G306" s="114" t="str">
        <v/>
      </c>
      <c r="H306" s="88" t="str">
        <v/>
      </c>
      <c r="I306" s="88" t="str">
        <f>IFERROR(VLOOKUP(CONCATENATE(H306,"."),'TE Identification'!A$3:H$500,4,FALSE),"")</f>
        <v/>
      </c>
      <c r="J306" s="88" t="str">
        <v/>
      </c>
      <c r="K306" s="88" t="str">
        <v/>
      </c>
      <c r="L306" s="88" t="str">
        <f>IFERROR(VLOOKUP(CONCATENATE(K306,"."),'V Identification'!A$3:G$500,4,FALSE),"")</f>
        <v/>
      </c>
      <c r="M306" s="88" t="str">
        <f>IFERROR(VLOOKUP(CONCATENATE(K306,"."),'V Identification'!A$3:G$500,6,FALSE),"")</f>
        <v/>
      </c>
      <c r="N306" s="114" t="str">
        <v/>
      </c>
      <c r="O306" s="114" t="str">
        <v/>
      </c>
      <c r="P306" s="114" t="str">
        <v/>
      </c>
      <c r="Q306" s="88" t="str">
        <v/>
      </c>
      <c r="R306" s="88" t="str">
        <f>IFERROR(VLOOKUP(CONCATENATE(Q306,"."),'I Identification'!A$3:H$500,4,FALSE),"")</f>
        <v/>
      </c>
      <c r="S306" s="88" t="str">
        <f>IFERROR(VLOOKUP(CONCATENATE(Q306,"."),'I Identification'!A$3:H$500,5,FALSE),"")</f>
        <v/>
      </c>
      <c r="T306" s="114" t="str">
        <v/>
      </c>
      <c r="U306" s="114" t="str">
        <v/>
      </c>
      <c r="V306" s="88" t="str">
        <v/>
      </c>
      <c r="W306" s="88" t="str">
        <f>IFERROR(VLOOKUP(CONCATENATE(V306,"."),'C Identification'!A$3:I$500,4,FALSE),"")</f>
        <v/>
      </c>
      <c r="X306" s="88" t="str">
        <f>IFERROR(VLOOKUP(CONCATENATE(V306,"."),'C Identification'!A$3:I$500,5,FALSE),"")</f>
        <v/>
      </c>
      <c r="Y306" s="114" t="str">
        <v/>
      </c>
    </row>
    <row r="307" spans="1:25" ht="75.75" customHeight="1" x14ac:dyDescent="0.25">
      <c r="A307" s="114" t="str">
        <v/>
      </c>
      <c r="B307" s="88" t="str">
        <v/>
      </c>
      <c r="C307" s="88" t="str">
        <f>IFERROR(VLOOKUP(CONCATENATE(B307,"."),'TS Identification'!A$3:H$500,2,FALSE),"")</f>
        <v/>
      </c>
      <c r="D307" s="114" t="str">
        <v/>
      </c>
      <c r="E307" s="114" t="str">
        <v/>
      </c>
      <c r="F307" s="114" t="str">
        <v/>
      </c>
      <c r="G307" s="114" t="str">
        <v/>
      </c>
      <c r="H307" s="88" t="str">
        <v/>
      </c>
      <c r="I307" s="88" t="str">
        <f>IFERROR(VLOOKUP(CONCATENATE(H307,"."),'TE Identification'!A$3:H$500,4,FALSE),"")</f>
        <v/>
      </c>
      <c r="J307" s="88" t="str">
        <v/>
      </c>
      <c r="K307" s="88" t="str">
        <v/>
      </c>
      <c r="L307" s="88" t="str">
        <f>IFERROR(VLOOKUP(CONCATENATE(K307,"."),'V Identification'!A$3:G$500,4,FALSE),"")</f>
        <v/>
      </c>
      <c r="M307" s="88" t="str">
        <f>IFERROR(VLOOKUP(CONCATENATE(K307,"."),'V Identification'!A$3:G$500,6,FALSE),"")</f>
        <v/>
      </c>
      <c r="N307" s="114" t="str">
        <v/>
      </c>
      <c r="O307" s="114" t="str">
        <v/>
      </c>
      <c r="P307" s="114" t="str">
        <v/>
      </c>
      <c r="Q307" s="88" t="str">
        <v/>
      </c>
      <c r="R307" s="88" t="str">
        <f>IFERROR(VLOOKUP(CONCATENATE(Q307,"."),'I Identification'!A$3:H$500,4,FALSE),"")</f>
        <v/>
      </c>
      <c r="S307" s="88" t="str">
        <f>IFERROR(VLOOKUP(CONCATENATE(Q307,"."),'I Identification'!A$3:H$500,5,FALSE),"")</f>
        <v/>
      </c>
      <c r="T307" s="114" t="str">
        <v/>
      </c>
      <c r="U307" s="114" t="str">
        <v/>
      </c>
      <c r="V307" s="88" t="str">
        <v/>
      </c>
      <c r="W307" s="88" t="str">
        <f>IFERROR(VLOOKUP(CONCATENATE(V307,"."),'C Identification'!A$3:I$500,4,FALSE),"")</f>
        <v/>
      </c>
      <c r="X307" s="88" t="str">
        <f>IFERROR(VLOOKUP(CONCATENATE(V307,"."),'C Identification'!A$3:I$500,5,FALSE),"")</f>
        <v/>
      </c>
      <c r="Y307" s="114" t="str">
        <v/>
      </c>
    </row>
    <row r="308" spans="1:25" ht="75.75" customHeight="1" x14ac:dyDescent="0.25">
      <c r="A308" s="114" t="str">
        <v/>
      </c>
      <c r="B308" s="88" t="str">
        <v/>
      </c>
      <c r="C308" s="88" t="str">
        <f>IFERROR(VLOOKUP(CONCATENATE(B308,"."),'TS Identification'!A$3:H$500,2,FALSE),"")</f>
        <v/>
      </c>
      <c r="D308" s="114" t="str">
        <v/>
      </c>
      <c r="E308" s="114" t="str">
        <v/>
      </c>
      <c r="F308" s="114" t="str">
        <v/>
      </c>
      <c r="G308" s="114" t="str">
        <v/>
      </c>
      <c r="H308" s="88" t="str">
        <v/>
      </c>
      <c r="I308" s="88" t="str">
        <f>IFERROR(VLOOKUP(CONCATENATE(H308,"."),'TE Identification'!A$3:H$500,4,FALSE),"")</f>
        <v/>
      </c>
      <c r="J308" s="88" t="str">
        <v/>
      </c>
      <c r="K308" s="88" t="str">
        <v/>
      </c>
      <c r="L308" s="88" t="str">
        <f>IFERROR(VLOOKUP(CONCATENATE(K308,"."),'V Identification'!A$3:G$500,4,FALSE),"")</f>
        <v/>
      </c>
      <c r="M308" s="88" t="str">
        <f>IFERROR(VLOOKUP(CONCATENATE(K308,"."),'V Identification'!A$3:G$500,6,FALSE),"")</f>
        <v/>
      </c>
      <c r="N308" s="114" t="str">
        <v/>
      </c>
      <c r="O308" s="114" t="str">
        <v/>
      </c>
      <c r="P308" s="114" t="str">
        <v/>
      </c>
      <c r="Q308" s="88" t="str">
        <v/>
      </c>
      <c r="R308" s="88" t="str">
        <f>IFERROR(VLOOKUP(CONCATENATE(Q308,"."),'I Identification'!A$3:H$500,4,FALSE),"")</f>
        <v/>
      </c>
      <c r="S308" s="88" t="str">
        <f>IFERROR(VLOOKUP(CONCATENATE(Q308,"."),'I Identification'!A$3:H$500,5,FALSE),"")</f>
        <v/>
      </c>
      <c r="T308" s="114" t="str">
        <v/>
      </c>
      <c r="U308" s="114" t="str">
        <v/>
      </c>
      <c r="V308" s="88" t="str">
        <v/>
      </c>
      <c r="W308" s="88" t="str">
        <f>IFERROR(VLOOKUP(CONCATENATE(V308,"."),'C Identification'!A$3:I$500,4,FALSE),"")</f>
        <v/>
      </c>
      <c r="X308" s="88" t="str">
        <f>IFERROR(VLOOKUP(CONCATENATE(V308,"."),'C Identification'!A$3:I$500,5,FALSE),"")</f>
        <v/>
      </c>
      <c r="Y308" s="114" t="str">
        <v/>
      </c>
    </row>
    <row r="309" spans="1:25" ht="75.75" customHeight="1" x14ac:dyDescent="0.25">
      <c r="A309" s="114" t="str">
        <v/>
      </c>
      <c r="B309" s="88" t="str">
        <v/>
      </c>
      <c r="C309" s="88" t="str">
        <f>IFERROR(VLOOKUP(CONCATENATE(B309,"."),'TS Identification'!A$3:H$500,2,FALSE),"")</f>
        <v/>
      </c>
      <c r="D309" s="114" t="str">
        <v/>
      </c>
      <c r="E309" s="114" t="str">
        <v/>
      </c>
      <c r="F309" s="114" t="str">
        <v/>
      </c>
      <c r="G309" s="114" t="str">
        <v/>
      </c>
      <c r="H309" s="88" t="str">
        <v/>
      </c>
      <c r="I309" s="88" t="str">
        <f>IFERROR(VLOOKUP(CONCATENATE(H309,"."),'TE Identification'!A$3:H$500,4,FALSE),"")</f>
        <v/>
      </c>
      <c r="J309" s="88" t="str">
        <v/>
      </c>
      <c r="K309" s="88" t="str">
        <v/>
      </c>
      <c r="L309" s="88" t="str">
        <f>IFERROR(VLOOKUP(CONCATENATE(K309,"."),'V Identification'!A$3:G$500,4,FALSE),"")</f>
        <v/>
      </c>
      <c r="M309" s="88" t="str">
        <f>IFERROR(VLOOKUP(CONCATENATE(K309,"."),'V Identification'!A$3:G$500,6,FALSE),"")</f>
        <v/>
      </c>
      <c r="N309" s="114" t="str">
        <v/>
      </c>
      <c r="O309" s="114" t="str">
        <v/>
      </c>
      <c r="P309" s="114" t="str">
        <v/>
      </c>
      <c r="Q309" s="88" t="str">
        <v/>
      </c>
      <c r="R309" s="88" t="str">
        <f>IFERROR(VLOOKUP(CONCATENATE(Q309,"."),'I Identification'!A$3:H$500,4,FALSE),"")</f>
        <v/>
      </c>
      <c r="S309" s="88" t="str">
        <f>IFERROR(VLOOKUP(CONCATENATE(Q309,"."),'I Identification'!A$3:H$500,5,FALSE),"")</f>
        <v/>
      </c>
      <c r="T309" s="114" t="str">
        <v/>
      </c>
      <c r="U309" s="114" t="str">
        <v/>
      </c>
      <c r="V309" s="88" t="str">
        <v/>
      </c>
      <c r="W309" s="88" t="str">
        <f>IFERROR(VLOOKUP(CONCATENATE(V309,"."),'C Identification'!A$3:I$500,4,FALSE),"")</f>
        <v/>
      </c>
      <c r="X309" s="88" t="str">
        <f>IFERROR(VLOOKUP(CONCATENATE(V309,"."),'C Identification'!A$3:I$500,5,FALSE),"")</f>
        <v/>
      </c>
      <c r="Y309" s="114" t="str">
        <v/>
      </c>
    </row>
    <row r="310" spans="1:25" ht="75.75" customHeight="1" x14ac:dyDescent="0.25">
      <c r="A310" s="114" t="str">
        <v/>
      </c>
      <c r="B310" s="88" t="str">
        <v/>
      </c>
      <c r="C310" s="88" t="str">
        <f>IFERROR(VLOOKUP(CONCATENATE(B310,"."),'TS Identification'!A$3:H$500,2,FALSE),"")</f>
        <v/>
      </c>
      <c r="D310" s="114" t="str">
        <v/>
      </c>
      <c r="E310" s="114" t="str">
        <v/>
      </c>
      <c r="F310" s="114" t="str">
        <v/>
      </c>
      <c r="G310" s="114" t="str">
        <v/>
      </c>
      <c r="H310" s="88" t="str">
        <v/>
      </c>
      <c r="I310" s="88" t="str">
        <f>IFERROR(VLOOKUP(CONCATENATE(H310,"."),'TE Identification'!A$3:H$500,4,FALSE),"")</f>
        <v/>
      </c>
      <c r="J310" s="88" t="str">
        <v/>
      </c>
      <c r="K310" s="88" t="str">
        <v/>
      </c>
      <c r="L310" s="88" t="str">
        <f>IFERROR(VLOOKUP(CONCATENATE(K310,"."),'V Identification'!A$3:G$500,4,FALSE),"")</f>
        <v/>
      </c>
      <c r="M310" s="88" t="str">
        <f>IFERROR(VLOOKUP(CONCATENATE(K310,"."),'V Identification'!A$3:G$500,6,FALSE),"")</f>
        <v/>
      </c>
      <c r="N310" s="114" t="str">
        <v/>
      </c>
      <c r="O310" s="114" t="str">
        <v/>
      </c>
      <c r="P310" s="114" t="str">
        <v/>
      </c>
      <c r="Q310" s="88" t="str">
        <v/>
      </c>
      <c r="R310" s="88" t="str">
        <f>IFERROR(VLOOKUP(CONCATENATE(Q310,"."),'I Identification'!A$3:H$500,4,FALSE),"")</f>
        <v/>
      </c>
      <c r="S310" s="88" t="str">
        <f>IFERROR(VLOOKUP(CONCATENATE(Q310,"."),'I Identification'!A$3:H$500,5,FALSE),"")</f>
        <v/>
      </c>
      <c r="T310" s="114" t="str">
        <v/>
      </c>
      <c r="U310" s="114" t="str">
        <v/>
      </c>
      <c r="V310" s="88" t="str">
        <v/>
      </c>
      <c r="W310" s="88" t="str">
        <f>IFERROR(VLOOKUP(CONCATENATE(V310,"."),'C Identification'!A$3:I$500,4,FALSE),"")</f>
        <v/>
      </c>
      <c r="X310" s="88" t="str">
        <f>IFERROR(VLOOKUP(CONCATENATE(V310,"."),'C Identification'!A$3:I$500,5,FALSE),"")</f>
        <v/>
      </c>
      <c r="Y310" s="114" t="str">
        <v/>
      </c>
    </row>
    <row r="311" spans="1:25" ht="75.75" customHeight="1" x14ac:dyDescent="0.25">
      <c r="A311" s="114" t="str">
        <v/>
      </c>
      <c r="B311" s="88" t="str">
        <v/>
      </c>
      <c r="C311" s="88" t="str">
        <f>IFERROR(VLOOKUP(CONCATENATE(B311,"."),'TS Identification'!A$3:H$500,2,FALSE),"")</f>
        <v/>
      </c>
      <c r="D311" s="114" t="str">
        <v/>
      </c>
      <c r="E311" s="114" t="str">
        <v/>
      </c>
      <c r="F311" s="114" t="str">
        <v/>
      </c>
      <c r="G311" s="114" t="str">
        <v/>
      </c>
      <c r="H311" s="88" t="str">
        <v/>
      </c>
      <c r="I311" s="88" t="str">
        <f>IFERROR(VLOOKUP(CONCATENATE(H311,"."),'TE Identification'!A$3:H$500,4,FALSE),"")</f>
        <v/>
      </c>
      <c r="J311" s="88" t="str">
        <v/>
      </c>
      <c r="K311" s="88" t="str">
        <v/>
      </c>
      <c r="L311" s="88" t="str">
        <f>IFERROR(VLOOKUP(CONCATENATE(K311,"."),'V Identification'!A$3:G$500,4,FALSE),"")</f>
        <v/>
      </c>
      <c r="M311" s="88" t="str">
        <f>IFERROR(VLOOKUP(CONCATENATE(K311,"."),'V Identification'!A$3:G$500,6,FALSE),"")</f>
        <v/>
      </c>
      <c r="N311" s="114" t="str">
        <v/>
      </c>
      <c r="O311" s="114" t="str">
        <v/>
      </c>
      <c r="P311" s="114" t="str">
        <v/>
      </c>
      <c r="Q311" s="88" t="str">
        <v/>
      </c>
      <c r="R311" s="88" t="str">
        <f>IFERROR(VLOOKUP(CONCATENATE(Q311,"."),'I Identification'!A$3:H$500,4,FALSE),"")</f>
        <v/>
      </c>
      <c r="S311" s="88" t="str">
        <f>IFERROR(VLOOKUP(CONCATENATE(Q311,"."),'I Identification'!A$3:H$500,5,FALSE),"")</f>
        <v/>
      </c>
      <c r="T311" s="114" t="str">
        <v/>
      </c>
      <c r="U311" s="114" t="str">
        <v/>
      </c>
      <c r="V311" s="88" t="str">
        <v/>
      </c>
      <c r="W311" s="88" t="str">
        <f>IFERROR(VLOOKUP(CONCATENATE(V311,"."),'C Identification'!A$3:I$500,4,FALSE),"")</f>
        <v/>
      </c>
      <c r="X311" s="88" t="str">
        <f>IFERROR(VLOOKUP(CONCATENATE(V311,"."),'C Identification'!A$3:I$500,5,FALSE),"")</f>
        <v/>
      </c>
      <c r="Y311" s="114" t="str">
        <v/>
      </c>
    </row>
    <row r="312" spans="1:25" ht="75.75" customHeight="1" x14ac:dyDescent="0.25">
      <c r="A312" s="114" t="str">
        <v/>
      </c>
      <c r="B312" s="88" t="str">
        <v/>
      </c>
      <c r="C312" s="88" t="str">
        <f>IFERROR(VLOOKUP(CONCATENATE(B312,"."),'TS Identification'!A$3:H$500,2,FALSE),"")</f>
        <v/>
      </c>
      <c r="D312" s="114" t="str">
        <v/>
      </c>
      <c r="E312" s="114" t="str">
        <v/>
      </c>
      <c r="F312" s="114" t="str">
        <v/>
      </c>
      <c r="G312" s="114" t="str">
        <v/>
      </c>
      <c r="H312" s="88" t="str">
        <v/>
      </c>
      <c r="I312" s="88" t="str">
        <f>IFERROR(VLOOKUP(CONCATENATE(H312,"."),'TE Identification'!A$3:H$500,4,FALSE),"")</f>
        <v/>
      </c>
      <c r="J312" s="88" t="str">
        <v/>
      </c>
      <c r="K312" s="88" t="str">
        <v/>
      </c>
      <c r="L312" s="88" t="str">
        <f>IFERROR(VLOOKUP(CONCATENATE(K312,"."),'V Identification'!A$3:G$500,4,FALSE),"")</f>
        <v/>
      </c>
      <c r="M312" s="88" t="str">
        <f>IFERROR(VLOOKUP(CONCATENATE(K312,"."),'V Identification'!A$3:G$500,6,FALSE),"")</f>
        <v/>
      </c>
      <c r="N312" s="114" t="str">
        <v/>
      </c>
      <c r="O312" s="114" t="str">
        <v/>
      </c>
      <c r="P312" s="114" t="str">
        <v/>
      </c>
      <c r="Q312" s="88" t="str">
        <v/>
      </c>
      <c r="R312" s="88" t="str">
        <f>IFERROR(VLOOKUP(CONCATENATE(Q312,"."),'I Identification'!A$3:H$500,4,FALSE),"")</f>
        <v/>
      </c>
      <c r="S312" s="88" t="str">
        <f>IFERROR(VLOOKUP(CONCATENATE(Q312,"."),'I Identification'!A$3:H$500,5,FALSE),"")</f>
        <v/>
      </c>
      <c r="T312" s="114" t="str">
        <v/>
      </c>
      <c r="U312" s="114" t="str">
        <v/>
      </c>
      <c r="V312" s="88" t="str">
        <v/>
      </c>
      <c r="W312" s="88" t="str">
        <f>IFERROR(VLOOKUP(CONCATENATE(V312,"."),'C Identification'!A$3:I$500,4,FALSE),"")</f>
        <v/>
      </c>
      <c r="X312" s="88" t="str">
        <f>IFERROR(VLOOKUP(CONCATENATE(V312,"."),'C Identification'!A$3:I$500,5,FALSE),"")</f>
        <v/>
      </c>
      <c r="Y312" s="114" t="str">
        <v/>
      </c>
    </row>
    <row r="313" spans="1:25" ht="75.75" customHeight="1" x14ac:dyDescent="0.25">
      <c r="A313" s="114" t="str">
        <v/>
      </c>
      <c r="B313" s="88" t="str">
        <v/>
      </c>
      <c r="C313" s="88" t="str">
        <f>IFERROR(VLOOKUP(CONCATENATE(B313,"."),'TS Identification'!A$3:H$500,2,FALSE),"")</f>
        <v/>
      </c>
      <c r="D313" s="114" t="str">
        <v/>
      </c>
      <c r="E313" s="114" t="str">
        <v/>
      </c>
      <c r="F313" s="114" t="str">
        <v/>
      </c>
      <c r="G313" s="114" t="str">
        <v/>
      </c>
      <c r="H313" s="88" t="str">
        <v/>
      </c>
      <c r="I313" s="88" t="str">
        <f>IFERROR(VLOOKUP(CONCATENATE(H313,"."),'TE Identification'!A$3:H$500,4,FALSE),"")</f>
        <v/>
      </c>
      <c r="J313" s="88" t="str">
        <v/>
      </c>
      <c r="K313" s="88" t="str">
        <v/>
      </c>
      <c r="L313" s="88" t="str">
        <f>IFERROR(VLOOKUP(CONCATENATE(K313,"."),'V Identification'!A$3:G$500,4,FALSE),"")</f>
        <v/>
      </c>
      <c r="M313" s="88" t="str">
        <f>IFERROR(VLOOKUP(CONCATENATE(K313,"."),'V Identification'!A$3:G$500,6,FALSE),"")</f>
        <v/>
      </c>
      <c r="N313" s="114" t="str">
        <v/>
      </c>
      <c r="O313" s="114" t="str">
        <v/>
      </c>
      <c r="P313" s="114" t="str">
        <v/>
      </c>
      <c r="Q313" s="88" t="str">
        <v/>
      </c>
      <c r="R313" s="88" t="str">
        <f>IFERROR(VLOOKUP(CONCATENATE(Q313,"."),'I Identification'!A$3:H$500,4,FALSE),"")</f>
        <v/>
      </c>
      <c r="S313" s="88" t="str">
        <f>IFERROR(VLOOKUP(CONCATENATE(Q313,"."),'I Identification'!A$3:H$500,5,FALSE),"")</f>
        <v/>
      </c>
      <c r="T313" s="114" t="str">
        <v/>
      </c>
      <c r="U313" s="114" t="str">
        <v/>
      </c>
      <c r="V313" s="88" t="str">
        <v/>
      </c>
      <c r="W313" s="88" t="str">
        <f>IFERROR(VLOOKUP(CONCATENATE(V313,"."),'C Identification'!A$3:I$500,4,FALSE),"")</f>
        <v/>
      </c>
      <c r="X313" s="88" t="str">
        <f>IFERROR(VLOOKUP(CONCATENATE(V313,"."),'C Identification'!A$3:I$500,5,FALSE),"")</f>
        <v/>
      </c>
      <c r="Y313" s="114" t="str">
        <v/>
      </c>
    </row>
    <row r="314" spans="1:25" ht="75.75" customHeight="1" x14ac:dyDescent="0.25">
      <c r="A314" s="114" t="str">
        <v/>
      </c>
      <c r="B314" s="88" t="str">
        <v/>
      </c>
      <c r="C314" s="88" t="str">
        <f>IFERROR(VLOOKUP(CONCATENATE(B314,"."),'TS Identification'!A$3:H$500,2,FALSE),"")</f>
        <v/>
      </c>
      <c r="D314" s="114" t="str">
        <v/>
      </c>
      <c r="E314" s="114" t="str">
        <v/>
      </c>
      <c r="F314" s="114" t="str">
        <v/>
      </c>
      <c r="G314" s="114" t="str">
        <v/>
      </c>
      <c r="H314" s="88" t="str">
        <v/>
      </c>
      <c r="I314" s="88" t="str">
        <f>IFERROR(VLOOKUP(CONCATENATE(H314,"."),'TE Identification'!A$3:H$500,4,FALSE),"")</f>
        <v/>
      </c>
      <c r="J314" s="88" t="str">
        <v/>
      </c>
      <c r="K314" s="88" t="str">
        <v/>
      </c>
      <c r="L314" s="88" t="str">
        <f>IFERROR(VLOOKUP(CONCATENATE(K314,"."),'V Identification'!A$3:G$500,4,FALSE),"")</f>
        <v/>
      </c>
      <c r="M314" s="88" t="str">
        <f>IFERROR(VLOOKUP(CONCATENATE(K314,"."),'V Identification'!A$3:G$500,6,FALSE),"")</f>
        <v/>
      </c>
      <c r="N314" s="114" t="str">
        <v/>
      </c>
      <c r="O314" s="114" t="str">
        <v/>
      </c>
      <c r="P314" s="114" t="str">
        <v/>
      </c>
      <c r="Q314" s="88" t="str">
        <v/>
      </c>
      <c r="R314" s="88" t="str">
        <f>IFERROR(VLOOKUP(CONCATENATE(Q314,"."),'I Identification'!A$3:H$500,4,FALSE),"")</f>
        <v/>
      </c>
      <c r="S314" s="88" t="str">
        <f>IFERROR(VLOOKUP(CONCATENATE(Q314,"."),'I Identification'!A$3:H$500,5,FALSE),"")</f>
        <v/>
      </c>
      <c r="T314" s="114" t="str">
        <v/>
      </c>
      <c r="U314" s="114" t="str">
        <v/>
      </c>
      <c r="V314" s="88" t="str">
        <v/>
      </c>
      <c r="W314" s="88" t="str">
        <f>IFERROR(VLOOKUP(CONCATENATE(V314,"."),'C Identification'!A$3:I$500,4,FALSE),"")</f>
        <v/>
      </c>
      <c r="X314" s="88" t="str">
        <f>IFERROR(VLOOKUP(CONCATENATE(V314,"."),'C Identification'!A$3:I$500,5,FALSE),"")</f>
        <v/>
      </c>
      <c r="Y314" s="114" t="str">
        <v/>
      </c>
    </row>
    <row r="315" spans="1:25" ht="75.75" customHeight="1" x14ac:dyDescent="0.25">
      <c r="A315" s="114" t="str">
        <v/>
      </c>
      <c r="B315" s="88" t="str">
        <v/>
      </c>
      <c r="C315" s="88" t="str">
        <f>IFERROR(VLOOKUP(CONCATENATE(B315,"."),'TS Identification'!A$3:H$500,2,FALSE),"")</f>
        <v/>
      </c>
      <c r="D315" s="114" t="str">
        <v/>
      </c>
      <c r="E315" s="114" t="str">
        <v/>
      </c>
      <c r="F315" s="114" t="str">
        <v/>
      </c>
      <c r="G315" s="114" t="str">
        <v/>
      </c>
      <c r="H315" s="88" t="str">
        <v/>
      </c>
      <c r="I315" s="88" t="str">
        <f>IFERROR(VLOOKUP(CONCATENATE(H315,"."),'TE Identification'!A$3:H$500,4,FALSE),"")</f>
        <v/>
      </c>
      <c r="J315" s="88" t="str">
        <v/>
      </c>
      <c r="K315" s="88" t="str">
        <v/>
      </c>
      <c r="L315" s="88" t="str">
        <f>IFERROR(VLOOKUP(CONCATENATE(K315,"."),'V Identification'!A$3:G$500,4,FALSE),"")</f>
        <v/>
      </c>
      <c r="M315" s="88" t="str">
        <f>IFERROR(VLOOKUP(CONCATENATE(K315,"."),'V Identification'!A$3:G$500,6,FALSE),"")</f>
        <v/>
      </c>
      <c r="N315" s="114" t="str">
        <v/>
      </c>
      <c r="O315" s="114" t="str">
        <v/>
      </c>
      <c r="P315" s="114" t="str">
        <v/>
      </c>
      <c r="Q315" s="88" t="str">
        <v/>
      </c>
      <c r="R315" s="88" t="str">
        <f>IFERROR(VLOOKUP(CONCATENATE(Q315,"."),'I Identification'!A$3:H$500,4,FALSE),"")</f>
        <v/>
      </c>
      <c r="S315" s="88" t="str">
        <f>IFERROR(VLOOKUP(CONCATENATE(Q315,"."),'I Identification'!A$3:H$500,5,FALSE),"")</f>
        <v/>
      </c>
      <c r="T315" s="114" t="str">
        <v/>
      </c>
      <c r="U315" s="114" t="str">
        <v/>
      </c>
      <c r="V315" s="88" t="str">
        <v/>
      </c>
      <c r="W315" s="88" t="str">
        <f>IFERROR(VLOOKUP(CONCATENATE(V315,"."),'C Identification'!A$3:I$500,4,FALSE),"")</f>
        <v/>
      </c>
      <c r="X315" s="88" t="str">
        <f>IFERROR(VLOOKUP(CONCATENATE(V315,"."),'C Identification'!A$3:I$500,5,FALSE),"")</f>
        <v/>
      </c>
      <c r="Y315" s="114" t="str">
        <v/>
      </c>
    </row>
    <row r="316" spans="1:25" ht="75.75" customHeight="1" x14ac:dyDescent="0.25">
      <c r="A316" s="114" t="str">
        <v/>
      </c>
      <c r="B316" s="88" t="str">
        <v/>
      </c>
      <c r="C316" s="88" t="str">
        <f>IFERROR(VLOOKUP(CONCATENATE(B316,"."),'TS Identification'!A$3:H$500,2,FALSE),"")</f>
        <v/>
      </c>
      <c r="D316" s="114" t="str">
        <v/>
      </c>
      <c r="E316" s="114" t="str">
        <v/>
      </c>
      <c r="F316" s="114" t="str">
        <v/>
      </c>
      <c r="G316" s="114" t="str">
        <v/>
      </c>
      <c r="H316" s="88" t="str">
        <v/>
      </c>
      <c r="I316" s="88" t="str">
        <f>IFERROR(VLOOKUP(CONCATENATE(H316,"."),'TE Identification'!A$3:H$500,4,FALSE),"")</f>
        <v/>
      </c>
      <c r="J316" s="88" t="str">
        <v/>
      </c>
      <c r="K316" s="88" t="str">
        <v/>
      </c>
      <c r="L316" s="88" t="str">
        <f>IFERROR(VLOOKUP(CONCATENATE(K316,"."),'V Identification'!A$3:G$500,4,FALSE),"")</f>
        <v/>
      </c>
      <c r="M316" s="88" t="str">
        <f>IFERROR(VLOOKUP(CONCATENATE(K316,"."),'V Identification'!A$3:G$500,6,FALSE),"")</f>
        <v/>
      </c>
      <c r="N316" s="114" t="str">
        <v/>
      </c>
      <c r="O316" s="114" t="str">
        <v/>
      </c>
      <c r="P316" s="114" t="str">
        <v/>
      </c>
      <c r="Q316" s="88" t="str">
        <v/>
      </c>
      <c r="R316" s="88" t="str">
        <f>IFERROR(VLOOKUP(CONCATENATE(Q316,"."),'I Identification'!A$3:H$500,4,FALSE),"")</f>
        <v/>
      </c>
      <c r="S316" s="88" t="str">
        <f>IFERROR(VLOOKUP(CONCATENATE(Q316,"."),'I Identification'!A$3:H$500,5,FALSE),"")</f>
        <v/>
      </c>
      <c r="T316" s="114" t="str">
        <v/>
      </c>
      <c r="U316" s="114" t="str">
        <v/>
      </c>
      <c r="V316" s="88" t="str">
        <v/>
      </c>
      <c r="W316" s="88" t="str">
        <f>IFERROR(VLOOKUP(CONCATENATE(V316,"."),'C Identification'!A$3:I$500,4,FALSE),"")</f>
        <v/>
      </c>
      <c r="X316" s="88" t="str">
        <f>IFERROR(VLOOKUP(CONCATENATE(V316,"."),'C Identification'!A$3:I$500,5,FALSE),"")</f>
        <v/>
      </c>
      <c r="Y316" s="114" t="str">
        <v/>
      </c>
    </row>
    <row r="317" spans="1:25" ht="75.75" customHeight="1" x14ac:dyDescent="0.25">
      <c r="A317" s="114" t="str">
        <v/>
      </c>
      <c r="B317" s="88" t="str">
        <v/>
      </c>
      <c r="C317" s="88" t="str">
        <f>IFERROR(VLOOKUP(CONCATENATE(B317,"."),'TS Identification'!A$3:H$500,2,FALSE),"")</f>
        <v/>
      </c>
      <c r="D317" s="114" t="str">
        <v/>
      </c>
      <c r="E317" s="114" t="str">
        <v/>
      </c>
      <c r="F317" s="114" t="str">
        <v/>
      </c>
      <c r="G317" s="114" t="str">
        <v/>
      </c>
      <c r="H317" s="88" t="str">
        <v/>
      </c>
      <c r="I317" s="88" t="str">
        <f>IFERROR(VLOOKUP(CONCATENATE(H317,"."),'TE Identification'!A$3:H$500,4,FALSE),"")</f>
        <v/>
      </c>
      <c r="J317" s="88" t="str">
        <v/>
      </c>
      <c r="K317" s="88" t="str">
        <v/>
      </c>
      <c r="L317" s="88" t="str">
        <f>IFERROR(VLOOKUP(CONCATENATE(K317,"."),'V Identification'!A$3:G$500,4,FALSE),"")</f>
        <v/>
      </c>
      <c r="M317" s="88" t="str">
        <f>IFERROR(VLOOKUP(CONCATENATE(K317,"."),'V Identification'!A$3:G$500,6,FALSE),"")</f>
        <v/>
      </c>
      <c r="N317" s="114" t="str">
        <v/>
      </c>
      <c r="O317" s="114" t="str">
        <v/>
      </c>
      <c r="P317" s="114" t="str">
        <v/>
      </c>
      <c r="Q317" s="88" t="str">
        <v/>
      </c>
      <c r="R317" s="88" t="str">
        <f>IFERROR(VLOOKUP(CONCATENATE(Q317,"."),'I Identification'!A$3:H$500,4,FALSE),"")</f>
        <v/>
      </c>
      <c r="S317" s="88" t="str">
        <f>IFERROR(VLOOKUP(CONCATENATE(Q317,"."),'I Identification'!A$3:H$500,5,FALSE),"")</f>
        <v/>
      </c>
      <c r="T317" s="114" t="str">
        <v/>
      </c>
      <c r="U317" s="114" t="str">
        <v/>
      </c>
      <c r="V317" s="88" t="str">
        <v/>
      </c>
      <c r="W317" s="88" t="str">
        <f>IFERROR(VLOOKUP(CONCATENATE(V317,"."),'C Identification'!A$3:I$500,4,FALSE),"")</f>
        <v/>
      </c>
      <c r="X317" s="88" t="str">
        <f>IFERROR(VLOOKUP(CONCATENATE(V317,"."),'C Identification'!A$3:I$500,5,FALSE),"")</f>
        <v/>
      </c>
      <c r="Y317" s="114" t="str">
        <v/>
      </c>
    </row>
    <row r="318" spans="1:25" ht="75.75" customHeight="1" x14ac:dyDescent="0.25">
      <c r="A318" s="114" t="str">
        <v/>
      </c>
      <c r="B318" s="88" t="str">
        <v/>
      </c>
      <c r="C318" s="88" t="str">
        <f>IFERROR(VLOOKUP(CONCATENATE(B318,"."),'TS Identification'!A$3:H$500,2,FALSE),"")</f>
        <v/>
      </c>
      <c r="D318" s="114" t="str">
        <v/>
      </c>
      <c r="E318" s="114" t="str">
        <v/>
      </c>
      <c r="F318" s="114" t="str">
        <v/>
      </c>
      <c r="G318" s="114" t="str">
        <v/>
      </c>
      <c r="H318" s="88" t="str">
        <v/>
      </c>
      <c r="I318" s="88" t="str">
        <f>IFERROR(VLOOKUP(CONCATENATE(H318,"."),'TE Identification'!A$3:H$500,4,FALSE),"")</f>
        <v/>
      </c>
      <c r="J318" s="88" t="str">
        <v/>
      </c>
      <c r="K318" s="88" t="str">
        <v/>
      </c>
      <c r="L318" s="88" t="str">
        <f>IFERROR(VLOOKUP(CONCATENATE(K318,"."),'V Identification'!A$3:G$500,4,FALSE),"")</f>
        <v/>
      </c>
      <c r="M318" s="88" t="str">
        <f>IFERROR(VLOOKUP(CONCATENATE(K318,"."),'V Identification'!A$3:G$500,6,FALSE),"")</f>
        <v/>
      </c>
      <c r="N318" s="114" t="str">
        <v/>
      </c>
      <c r="O318" s="114" t="str">
        <v/>
      </c>
      <c r="P318" s="114" t="str">
        <v/>
      </c>
      <c r="Q318" s="88" t="str">
        <v/>
      </c>
      <c r="R318" s="88" t="str">
        <f>IFERROR(VLOOKUP(CONCATENATE(Q318,"."),'I Identification'!A$3:H$500,4,FALSE),"")</f>
        <v/>
      </c>
      <c r="S318" s="88" t="str">
        <f>IFERROR(VLOOKUP(CONCATENATE(Q318,"."),'I Identification'!A$3:H$500,5,FALSE),"")</f>
        <v/>
      </c>
      <c r="T318" s="114" t="str">
        <v/>
      </c>
      <c r="U318" s="114" t="str">
        <v/>
      </c>
      <c r="V318" s="88" t="str">
        <v/>
      </c>
      <c r="W318" s="88" t="str">
        <f>IFERROR(VLOOKUP(CONCATENATE(V318,"."),'C Identification'!A$3:I$500,4,FALSE),"")</f>
        <v/>
      </c>
      <c r="X318" s="88" t="str">
        <f>IFERROR(VLOOKUP(CONCATENATE(V318,"."),'C Identification'!A$3:I$500,5,FALSE),"")</f>
        <v/>
      </c>
      <c r="Y318" s="114" t="str">
        <v/>
      </c>
    </row>
    <row r="319" spans="1:25" ht="75.75" customHeight="1" x14ac:dyDescent="0.25">
      <c r="A319" s="114" t="str">
        <v/>
      </c>
      <c r="B319" s="88" t="str">
        <v/>
      </c>
      <c r="C319" s="88" t="str">
        <f>IFERROR(VLOOKUP(CONCATENATE(B319,"."),'TS Identification'!A$3:H$500,2,FALSE),"")</f>
        <v/>
      </c>
      <c r="D319" s="114" t="str">
        <v/>
      </c>
      <c r="E319" s="114" t="str">
        <v/>
      </c>
      <c r="F319" s="114" t="str">
        <v/>
      </c>
      <c r="G319" s="114" t="str">
        <v/>
      </c>
      <c r="H319" s="88" t="str">
        <v/>
      </c>
      <c r="I319" s="88" t="str">
        <f>IFERROR(VLOOKUP(CONCATENATE(H319,"."),'TE Identification'!A$3:H$500,4,FALSE),"")</f>
        <v/>
      </c>
      <c r="J319" s="88" t="str">
        <v/>
      </c>
      <c r="K319" s="88" t="str">
        <v/>
      </c>
      <c r="L319" s="88" t="str">
        <f>IFERROR(VLOOKUP(CONCATENATE(K319,"."),'V Identification'!A$3:G$500,4,FALSE),"")</f>
        <v/>
      </c>
      <c r="M319" s="88" t="str">
        <f>IFERROR(VLOOKUP(CONCATENATE(K319,"."),'V Identification'!A$3:G$500,6,FALSE),"")</f>
        <v/>
      </c>
      <c r="N319" s="114" t="str">
        <v/>
      </c>
      <c r="O319" s="114" t="str">
        <v/>
      </c>
      <c r="P319" s="114" t="str">
        <v/>
      </c>
      <c r="Q319" s="88" t="str">
        <v/>
      </c>
      <c r="R319" s="88" t="str">
        <f>IFERROR(VLOOKUP(CONCATENATE(Q319,"."),'I Identification'!A$3:H$500,4,FALSE),"")</f>
        <v/>
      </c>
      <c r="S319" s="88" t="str">
        <f>IFERROR(VLOOKUP(CONCATENATE(Q319,"."),'I Identification'!A$3:H$500,5,FALSE),"")</f>
        <v/>
      </c>
      <c r="T319" s="114" t="str">
        <v/>
      </c>
      <c r="U319" s="114" t="str">
        <v/>
      </c>
      <c r="V319" s="88" t="str">
        <v/>
      </c>
      <c r="W319" s="88" t="str">
        <f>IFERROR(VLOOKUP(CONCATENATE(V319,"."),'C Identification'!A$3:I$500,4,FALSE),"")</f>
        <v/>
      </c>
      <c r="X319" s="88" t="str">
        <f>IFERROR(VLOOKUP(CONCATENATE(V319,"."),'C Identification'!A$3:I$500,5,FALSE),"")</f>
        <v/>
      </c>
      <c r="Y319" s="114" t="str">
        <v/>
      </c>
    </row>
    <row r="320" spans="1:25" ht="75.75" customHeight="1" x14ac:dyDescent="0.25">
      <c r="A320" s="114" t="str">
        <v/>
      </c>
      <c r="B320" s="88" t="str">
        <v/>
      </c>
      <c r="C320" s="88" t="str">
        <f>IFERROR(VLOOKUP(CONCATENATE(B320,"."),'TS Identification'!A$3:H$500,2,FALSE),"")</f>
        <v/>
      </c>
      <c r="D320" s="114" t="str">
        <v/>
      </c>
      <c r="E320" s="114" t="str">
        <v/>
      </c>
      <c r="F320" s="114" t="str">
        <v/>
      </c>
      <c r="G320" s="114" t="str">
        <v/>
      </c>
      <c r="H320" s="88" t="str">
        <v/>
      </c>
      <c r="I320" s="88" t="str">
        <f>IFERROR(VLOOKUP(CONCATENATE(H320,"."),'TE Identification'!A$3:H$500,4,FALSE),"")</f>
        <v/>
      </c>
      <c r="J320" s="88" t="str">
        <v/>
      </c>
      <c r="K320" s="88" t="str">
        <v/>
      </c>
      <c r="L320" s="88" t="str">
        <f>IFERROR(VLOOKUP(CONCATENATE(K320,"."),'V Identification'!A$3:G$500,4,FALSE),"")</f>
        <v/>
      </c>
      <c r="M320" s="88" t="str">
        <f>IFERROR(VLOOKUP(CONCATENATE(K320,"."),'V Identification'!A$3:G$500,6,FALSE),"")</f>
        <v/>
      </c>
      <c r="N320" s="114" t="str">
        <v/>
      </c>
      <c r="O320" s="114" t="str">
        <v/>
      </c>
      <c r="P320" s="114" t="str">
        <v/>
      </c>
      <c r="Q320" s="88" t="str">
        <v/>
      </c>
      <c r="R320" s="88" t="str">
        <f>IFERROR(VLOOKUP(CONCATENATE(Q320,"."),'I Identification'!A$3:H$500,4,FALSE),"")</f>
        <v/>
      </c>
      <c r="S320" s="88" t="str">
        <f>IFERROR(VLOOKUP(CONCATENATE(Q320,"."),'I Identification'!A$3:H$500,5,FALSE),"")</f>
        <v/>
      </c>
      <c r="T320" s="114" t="str">
        <v/>
      </c>
      <c r="U320" s="114" t="str">
        <v/>
      </c>
      <c r="V320" s="88" t="str">
        <v/>
      </c>
      <c r="W320" s="88" t="str">
        <f>IFERROR(VLOOKUP(CONCATENATE(V320,"."),'C Identification'!A$3:I$500,4,FALSE),"")</f>
        <v/>
      </c>
      <c r="X320" s="88" t="str">
        <f>IFERROR(VLOOKUP(CONCATENATE(V320,"."),'C Identification'!A$3:I$500,5,FALSE),"")</f>
        <v/>
      </c>
      <c r="Y320" s="114" t="str">
        <v/>
      </c>
    </row>
    <row r="321" spans="1:25" ht="75.75" customHeight="1" x14ac:dyDescent="0.25">
      <c r="A321" s="114" t="str">
        <v/>
      </c>
      <c r="B321" s="88" t="str">
        <v/>
      </c>
      <c r="C321" s="88" t="str">
        <f>IFERROR(VLOOKUP(CONCATENATE(B321,"."),'TS Identification'!A$3:H$500,2,FALSE),"")</f>
        <v/>
      </c>
      <c r="D321" s="114" t="str">
        <v/>
      </c>
      <c r="E321" s="114" t="str">
        <v/>
      </c>
      <c r="F321" s="114" t="str">
        <v/>
      </c>
      <c r="G321" s="114" t="str">
        <v/>
      </c>
      <c r="H321" s="88" t="str">
        <v/>
      </c>
      <c r="I321" s="88" t="str">
        <f>IFERROR(VLOOKUP(CONCATENATE(H321,"."),'TE Identification'!A$3:H$500,4,FALSE),"")</f>
        <v/>
      </c>
      <c r="J321" s="88" t="str">
        <v/>
      </c>
      <c r="K321" s="88" t="str">
        <v/>
      </c>
      <c r="L321" s="88" t="str">
        <f>IFERROR(VLOOKUP(CONCATENATE(K321,"."),'V Identification'!A$3:G$500,4,FALSE),"")</f>
        <v/>
      </c>
      <c r="M321" s="88" t="str">
        <f>IFERROR(VLOOKUP(CONCATENATE(K321,"."),'V Identification'!A$3:G$500,6,FALSE),"")</f>
        <v/>
      </c>
      <c r="N321" s="114" t="str">
        <v/>
      </c>
      <c r="O321" s="114" t="str">
        <v/>
      </c>
      <c r="P321" s="114" t="str">
        <v/>
      </c>
      <c r="Q321" s="88" t="str">
        <v/>
      </c>
      <c r="R321" s="88" t="str">
        <f>IFERROR(VLOOKUP(CONCATENATE(Q321,"."),'I Identification'!A$3:H$500,4,FALSE),"")</f>
        <v/>
      </c>
      <c r="S321" s="88" t="str">
        <f>IFERROR(VLOOKUP(CONCATENATE(Q321,"."),'I Identification'!A$3:H$500,5,FALSE),"")</f>
        <v/>
      </c>
      <c r="T321" s="114" t="str">
        <v/>
      </c>
      <c r="U321" s="114" t="str">
        <v/>
      </c>
      <c r="V321" s="88" t="str">
        <v/>
      </c>
      <c r="W321" s="88" t="str">
        <f>IFERROR(VLOOKUP(CONCATENATE(V321,"."),'C Identification'!A$3:I$500,4,FALSE),"")</f>
        <v/>
      </c>
      <c r="X321" s="88" t="str">
        <f>IFERROR(VLOOKUP(CONCATENATE(V321,"."),'C Identification'!A$3:I$500,5,FALSE),"")</f>
        <v/>
      </c>
      <c r="Y321" s="114" t="str">
        <v/>
      </c>
    </row>
    <row r="322" spans="1:25" ht="75.75" customHeight="1" x14ac:dyDescent="0.25">
      <c r="A322" s="114" t="str">
        <v/>
      </c>
      <c r="B322" s="88" t="str">
        <v/>
      </c>
      <c r="C322" s="88" t="str">
        <f>IFERROR(VLOOKUP(CONCATENATE(B322,"."),'TS Identification'!A$3:H$500,2,FALSE),"")</f>
        <v/>
      </c>
      <c r="D322" s="114" t="str">
        <v/>
      </c>
      <c r="E322" s="114" t="str">
        <v/>
      </c>
      <c r="F322" s="114" t="str">
        <v/>
      </c>
      <c r="G322" s="114" t="str">
        <v/>
      </c>
      <c r="H322" s="88" t="str">
        <v/>
      </c>
      <c r="I322" s="88" t="str">
        <f>IFERROR(VLOOKUP(CONCATENATE(H322,"."),'TE Identification'!A$3:H$500,4,FALSE),"")</f>
        <v/>
      </c>
      <c r="J322" s="88" t="str">
        <v/>
      </c>
      <c r="K322" s="88" t="str">
        <v/>
      </c>
      <c r="L322" s="88" t="str">
        <f>IFERROR(VLOOKUP(CONCATENATE(K322,"."),'V Identification'!A$3:G$500,4,FALSE),"")</f>
        <v/>
      </c>
      <c r="M322" s="88" t="str">
        <f>IFERROR(VLOOKUP(CONCATENATE(K322,"."),'V Identification'!A$3:G$500,6,FALSE),"")</f>
        <v/>
      </c>
      <c r="N322" s="114" t="str">
        <v/>
      </c>
      <c r="O322" s="114" t="str">
        <v/>
      </c>
      <c r="P322" s="114" t="str">
        <v/>
      </c>
      <c r="Q322" s="88" t="str">
        <v/>
      </c>
      <c r="R322" s="88" t="str">
        <f>IFERROR(VLOOKUP(CONCATENATE(Q322,"."),'I Identification'!A$3:H$500,4,FALSE),"")</f>
        <v/>
      </c>
      <c r="S322" s="88" t="str">
        <f>IFERROR(VLOOKUP(CONCATENATE(Q322,"."),'I Identification'!A$3:H$500,5,FALSE),"")</f>
        <v/>
      </c>
      <c r="T322" s="114" t="str">
        <v/>
      </c>
      <c r="U322" s="114" t="str">
        <v/>
      </c>
      <c r="V322" s="88" t="str">
        <v/>
      </c>
      <c r="W322" s="88" t="str">
        <f>IFERROR(VLOOKUP(CONCATENATE(V322,"."),'C Identification'!A$3:I$500,4,FALSE),"")</f>
        <v/>
      </c>
      <c r="X322" s="88" t="str">
        <f>IFERROR(VLOOKUP(CONCATENATE(V322,"."),'C Identification'!A$3:I$500,5,FALSE),"")</f>
        <v/>
      </c>
      <c r="Y322" s="114" t="str">
        <v/>
      </c>
    </row>
    <row r="323" spans="1:25" ht="75.75" customHeight="1" x14ac:dyDescent="0.25">
      <c r="A323" s="114" t="str">
        <v/>
      </c>
      <c r="B323" s="88" t="str">
        <v/>
      </c>
      <c r="C323" s="88" t="str">
        <f>IFERROR(VLOOKUP(CONCATENATE(B323,"."),'TS Identification'!A$3:H$500,2,FALSE),"")</f>
        <v/>
      </c>
      <c r="D323" s="114" t="str">
        <v/>
      </c>
      <c r="E323" s="114" t="str">
        <v/>
      </c>
      <c r="F323" s="114" t="str">
        <v/>
      </c>
      <c r="G323" s="114" t="str">
        <v/>
      </c>
      <c r="H323" s="88" t="str">
        <v/>
      </c>
      <c r="I323" s="88" t="str">
        <f>IFERROR(VLOOKUP(CONCATENATE(H323,"."),'TE Identification'!A$3:H$500,4,FALSE),"")</f>
        <v/>
      </c>
      <c r="J323" s="88" t="str">
        <v/>
      </c>
      <c r="K323" s="88" t="str">
        <v/>
      </c>
      <c r="L323" s="88" t="str">
        <f>IFERROR(VLOOKUP(CONCATENATE(K323,"."),'V Identification'!A$3:G$500,4,FALSE),"")</f>
        <v/>
      </c>
      <c r="M323" s="88" t="str">
        <f>IFERROR(VLOOKUP(CONCATENATE(K323,"."),'V Identification'!A$3:G$500,6,FALSE),"")</f>
        <v/>
      </c>
      <c r="N323" s="114" t="str">
        <v/>
      </c>
      <c r="O323" s="114" t="str">
        <v/>
      </c>
      <c r="P323" s="114" t="str">
        <v/>
      </c>
      <c r="Q323" s="88" t="str">
        <v/>
      </c>
      <c r="R323" s="88" t="str">
        <f>IFERROR(VLOOKUP(CONCATENATE(Q323,"."),'I Identification'!A$3:H$500,4,FALSE),"")</f>
        <v/>
      </c>
      <c r="S323" s="88" t="str">
        <f>IFERROR(VLOOKUP(CONCATENATE(Q323,"."),'I Identification'!A$3:H$500,5,FALSE),"")</f>
        <v/>
      </c>
      <c r="T323" s="114" t="str">
        <v/>
      </c>
      <c r="U323" s="114" t="str">
        <v/>
      </c>
      <c r="V323" s="88" t="str">
        <v/>
      </c>
      <c r="W323" s="88" t="str">
        <f>IFERROR(VLOOKUP(CONCATENATE(V323,"."),'C Identification'!A$3:I$500,4,FALSE),"")</f>
        <v/>
      </c>
      <c r="X323" s="88" t="str">
        <f>IFERROR(VLOOKUP(CONCATENATE(V323,"."),'C Identification'!A$3:I$500,5,FALSE),"")</f>
        <v/>
      </c>
      <c r="Y323" s="114" t="str">
        <v/>
      </c>
    </row>
    <row r="324" spans="1:25" ht="75.75" customHeight="1" x14ac:dyDescent="0.25">
      <c r="A324" s="114" t="str">
        <v/>
      </c>
      <c r="B324" s="88" t="str">
        <v/>
      </c>
      <c r="C324" s="88" t="str">
        <f>IFERROR(VLOOKUP(CONCATENATE(B324,"."),'TS Identification'!A$3:H$500,2,FALSE),"")</f>
        <v/>
      </c>
      <c r="D324" s="114" t="str">
        <v/>
      </c>
      <c r="E324" s="114" t="str">
        <v/>
      </c>
      <c r="F324" s="114" t="str">
        <v/>
      </c>
      <c r="G324" s="114" t="str">
        <v/>
      </c>
      <c r="H324" s="88" t="str">
        <v/>
      </c>
      <c r="I324" s="88" t="str">
        <f>IFERROR(VLOOKUP(CONCATENATE(H324,"."),'TE Identification'!A$3:H$500,4,FALSE),"")</f>
        <v/>
      </c>
      <c r="J324" s="88" t="str">
        <v/>
      </c>
      <c r="K324" s="88" t="str">
        <v/>
      </c>
      <c r="L324" s="88" t="str">
        <f>IFERROR(VLOOKUP(CONCATENATE(K324,"."),'V Identification'!A$3:G$500,4,FALSE),"")</f>
        <v/>
      </c>
      <c r="M324" s="88" t="str">
        <f>IFERROR(VLOOKUP(CONCATENATE(K324,"."),'V Identification'!A$3:G$500,6,FALSE),"")</f>
        <v/>
      </c>
      <c r="N324" s="114" t="str">
        <v/>
      </c>
      <c r="O324" s="114" t="str">
        <v/>
      </c>
      <c r="P324" s="114" t="str">
        <v/>
      </c>
      <c r="Q324" s="88" t="str">
        <v/>
      </c>
      <c r="R324" s="88" t="str">
        <f>IFERROR(VLOOKUP(CONCATENATE(Q324,"."),'I Identification'!A$3:H$500,4,FALSE),"")</f>
        <v/>
      </c>
      <c r="S324" s="88" t="str">
        <f>IFERROR(VLOOKUP(CONCATENATE(Q324,"."),'I Identification'!A$3:H$500,5,FALSE),"")</f>
        <v/>
      </c>
      <c r="T324" s="114" t="str">
        <v/>
      </c>
      <c r="U324" s="114" t="str">
        <v/>
      </c>
      <c r="V324" s="88" t="str">
        <v/>
      </c>
      <c r="W324" s="88" t="str">
        <f>IFERROR(VLOOKUP(CONCATENATE(V324,"."),'C Identification'!A$3:I$500,4,FALSE),"")</f>
        <v/>
      </c>
      <c r="X324" s="88" t="str">
        <f>IFERROR(VLOOKUP(CONCATENATE(V324,"."),'C Identification'!A$3:I$500,5,FALSE),"")</f>
        <v/>
      </c>
      <c r="Y324" s="114" t="str">
        <v/>
      </c>
    </row>
    <row r="325" spans="1:25" ht="75.75" customHeight="1" x14ac:dyDescent="0.25">
      <c r="A325" s="114" t="str">
        <v/>
      </c>
      <c r="B325" s="88" t="str">
        <v/>
      </c>
      <c r="C325" s="88" t="str">
        <f>IFERROR(VLOOKUP(CONCATENATE(B325,"."),'TS Identification'!A$3:H$500,2,FALSE),"")</f>
        <v/>
      </c>
      <c r="D325" s="114" t="str">
        <v/>
      </c>
      <c r="E325" s="114" t="str">
        <v/>
      </c>
      <c r="F325" s="114" t="str">
        <v/>
      </c>
      <c r="G325" s="114" t="str">
        <v/>
      </c>
      <c r="H325" s="88" t="str">
        <v/>
      </c>
      <c r="I325" s="88" t="str">
        <f>IFERROR(VLOOKUP(CONCATENATE(H325,"."),'TE Identification'!A$3:H$500,4,FALSE),"")</f>
        <v/>
      </c>
      <c r="J325" s="88" t="str">
        <v/>
      </c>
      <c r="K325" s="88" t="str">
        <v/>
      </c>
      <c r="L325" s="88" t="str">
        <f>IFERROR(VLOOKUP(CONCATENATE(K325,"."),'V Identification'!A$3:G$500,4,FALSE),"")</f>
        <v/>
      </c>
      <c r="M325" s="88" t="str">
        <f>IFERROR(VLOOKUP(CONCATENATE(K325,"."),'V Identification'!A$3:G$500,6,FALSE),"")</f>
        <v/>
      </c>
      <c r="N325" s="114" t="str">
        <v/>
      </c>
      <c r="O325" s="114" t="str">
        <v/>
      </c>
      <c r="P325" s="114" t="str">
        <v/>
      </c>
      <c r="Q325" s="88" t="str">
        <v/>
      </c>
      <c r="R325" s="88" t="str">
        <f>IFERROR(VLOOKUP(CONCATENATE(Q325,"."),'I Identification'!A$3:H$500,4,FALSE),"")</f>
        <v/>
      </c>
      <c r="S325" s="88" t="str">
        <f>IFERROR(VLOOKUP(CONCATENATE(Q325,"."),'I Identification'!A$3:H$500,5,FALSE),"")</f>
        <v/>
      </c>
      <c r="T325" s="114" t="str">
        <v/>
      </c>
      <c r="U325" s="114" t="str">
        <v/>
      </c>
      <c r="V325" s="88" t="str">
        <v/>
      </c>
      <c r="W325" s="88" t="str">
        <f>IFERROR(VLOOKUP(CONCATENATE(V325,"."),'C Identification'!A$3:I$500,4,FALSE),"")</f>
        <v/>
      </c>
      <c r="X325" s="88" t="str">
        <f>IFERROR(VLOOKUP(CONCATENATE(V325,"."),'C Identification'!A$3:I$500,5,FALSE),"")</f>
        <v/>
      </c>
      <c r="Y325" s="114" t="str">
        <v/>
      </c>
    </row>
    <row r="326" spans="1:25" ht="75.75" customHeight="1" x14ac:dyDescent="0.25">
      <c r="A326" s="114" t="str">
        <v/>
      </c>
      <c r="B326" s="88" t="str">
        <v/>
      </c>
      <c r="C326" s="88" t="str">
        <f>IFERROR(VLOOKUP(CONCATENATE(B326,"."),'TS Identification'!A$3:H$500,2,FALSE),"")</f>
        <v/>
      </c>
      <c r="D326" s="114" t="str">
        <v/>
      </c>
      <c r="E326" s="114" t="str">
        <v/>
      </c>
      <c r="F326" s="114" t="str">
        <v/>
      </c>
      <c r="G326" s="114" t="str">
        <v/>
      </c>
      <c r="H326" s="88" t="str">
        <v/>
      </c>
      <c r="I326" s="88" t="str">
        <f>IFERROR(VLOOKUP(CONCATENATE(H326,"."),'TE Identification'!A$3:H$500,4,FALSE),"")</f>
        <v/>
      </c>
      <c r="J326" s="88" t="str">
        <v/>
      </c>
      <c r="K326" s="88" t="str">
        <v/>
      </c>
      <c r="L326" s="88" t="str">
        <f>IFERROR(VLOOKUP(CONCATENATE(K326,"."),'V Identification'!A$3:G$500,4,FALSE),"")</f>
        <v/>
      </c>
      <c r="M326" s="88" t="str">
        <f>IFERROR(VLOOKUP(CONCATENATE(K326,"."),'V Identification'!A$3:G$500,6,FALSE),"")</f>
        <v/>
      </c>
      <c r="N326" s="114" t="str">
        <v/>
      </c>
      <c r="O326" s="114" t="str">
        <v/>
      </c>
      <c r="P326" s="114" t="str">
        <v/>
      </c>
      <c r="Q326" s="88" t="str">
        <v/>
      </c>
      <c r="R326" s="88" t="str">
        <f>IFERROR(VLOOKUP(CONCATENATE(Q326,"."),'I Identification'!A$3:H$500,4,FALSE),"")</f>
        <v/>
      </c>
      <c r="S326" s="88" t="str">
        <f>IFERROR(VLOOKUP(CONCATENATE(Q326,"."),'I Identification'!A$3:H$500,5,FALSE),"")</f>
        <v/>
      </c>
      <c r="T326" s="114" t="str">
        <v/>
      </c>
      <c r="U326" s="114" t="str">
        <v/>
      </c>
      <c r="V326" s="88" t="str">
        <v/>
      </c>
      <c r="W326" s="88" t="str">
        <f>IFERROR(VLOOKUP(CONCATENATE(V326,"."),'C Identification'!A$3:I$500,4,FALSE),"")</f>
        <v/>
      </c>
      <c r="X326" s="88" t="str">
        <f>IFERROR(VLOOKUP(CONCATENATE(V326,"."),'C Identification'!A$3:I$500,5,FALSE),"")</f>
        <v/>
      </c>
      <c r="Y326" s="114" t="str">
        <v/>
      </c>
    </row>
    <row r="327" spans="1:25" ht="75.75" customHeight="1" x14ac:dyDescent="0.25">
      <c r="A327" s="114" t="str">
        <v/>
      </c>
      <c r="B327" s="88" t="str">
        <v/>
      </c>
      <c r="C327" s="88" t="str">
        <f>IFERROR(VLOOKUP(CONCATENATE(B327,"."),'TS Identification'!A$3:H$500,2,FALSE),"")</f>
        <v/>
      </c>
      <c r="D327" s="114" t="str">
        <v/>
      </c>
      <c r="E327" s="114" t="str">
        <v/>
      </c>
      <c r="F327" s="114" t="str">
        <v/>
      </c>
      <c r="G327" s="114" t="str">
        <v/>
      </c>
      <c r="H327" s="88" t="str">
        <v/>
      </c>
      <c r="I327" s="88" t="str">
        <f>IFERROR(VLOOKUP(CONCATENATE(H327,"."),'TE Identification'!A$3:H$500,4,FALSE),"")</f>
        <v/>
      </c>
      <c r="J327" s="88" t="str">
        <v/>
      </c>
      <c r="K327" s="88" t="str">
        <v/>
      </c>
      <c r="L327" s="88" t="str">
        <f>IFERROR(VLOOKUP(CONCATENATE(K327,"."),'V Identification'!A$3:G$500,4,FALSE),"")</f>
        <v/>
      </c>
      <c r="M327" s="88" t="str">
        <f>IFERROR(VLOOKUP(CONCATENATE(K327,"."),'V Identification'!A$3:G$500,6,FALSE),"")</f>
        <v/>
      </c>
      <c r="N327" s="114" t="str">
        <v/>
      </c>
      <c r="O327" s="114" t="str">
        <v/>
      </c>
      <c r="P327" s="114" t="str">
        <v/>
      </c>
      <c r="Q327" s="88" t="str">
        <v/>
      </c>
      <c r="R327" s="88" t="str">
        <f>IFERROR(VLOOKUP(CONCATENATE(Q327,"."),'I Identification'!A$3:H$500,4,FALSE),"")</f>
        <v/>
      </c>
      <c r="S327" s="88" t="str">
        <f>IFERROR(VLOOKUP(CONCATENATE(Q327,"."),'I Identification'!A$3:H$500,5,FALSE),"")</f>
        <v/>
      </c>
      <c r="T327" s="114" t="str">
        <v/>
      </c>
      <c r="U327" s="114" t="str">
        <v/>
      </c>
      <c r="V327" s="88" t="str">
        <v/>
      </c>
      <c r="W327" s="88" t="str">
        <f>IFERROR(VLOOKUP(CONCATENATE(V327,"."),'C Identification'!A$3:I$500,4,FALSE),"")</f>
        <v/>
      </c>
      <c r="X327" s="88" t="str">
        <f>IFERROR(VLOOKUP(CONCATENATE(V327,"."),'C Identification'!A$3:I$500,5,FALSE),"")</f>
        <v/>
      </c>
      <c r="Y327" s="114" t="str">
        <v/>
      </c>
    </row>
    <row r="328" spans="1:25" ht="75.75" customHeight="1" x14ac:dyDescent="0.25">
      <c r="A328" s="114" t="str">
        <v/>
      </c>
      <c r="B328" s="88" t="str">
        <v/>
      </c>
      <c r="C328" s="88" t="str">
        <f>IFERROR(VLOOKUP(CONCATENATE(B328,"."),'TS Identification'!A$3:H$500,2,FALSE),"")</f>
        <v/>
      </c>
      <c r="D328" s="114" t="str">
        <v/>
      </c>
      <c r="E328" s="114" t="str">
        <v/>
      </c>
      <c r="F328" s="114" t="str">
        <v/>
      </c>
      <c r="G328" s="114" t="str">
        <v/>
      </c>
      <c r="H328" s="88" t="str">
        <v/>
      </c>
      <c r="I328" s="88" t="str">
        <f>IFERROR(VLOOKUP(CONCATENATE(H328,"."),'TE Identification'!A$3:H$500,4,FALSE),"")</f>
        <v/>
      </c>
      <c r="J328" s="88" t="str">
        <v/>
      </c>
      <c r="K328" s="88" t="str">
        <v/>
      </c>
      <c r="L328" s="88" t="str">
        <f>IFERROR(VLOOKUP(CONCATENATE(K328,"."),'V Identification'!A$3:G$500,4,FALSE),"")</f>
        <v/>
      </c>
      <c r="M328" s="88" t="str">
        <f>IFERROR(VLOOKUP(CONCATENATE(K328,"."),'V Identification'!A$3:G$500,6,FALSE),"")</f>
        <v/>
      </c>
      <c r="N328" s="114" t="str">
        <v/>
      </c>
      <c r="O328" s="114" t="str">
        <v/>
      </c>
      <c r="P328" s="114" t="str">
        <v/>
      </c>
      <c r="Q328" s="88" t="str">
        <v/>
      </c>
      <c r="R328" s="88" t="str">
        <f>IFERROR(VLOOKUP(CONCATENATE(Q328,"."),'I Identification'!A$3:H$500,4,FALSE),"")</f>
        <v/>
      </c>
      <c r="S328" s="88" t="str">
        <f>IFERROR(VLOOKUP(CONCATENATE(Q328,"."),'I Identification'!A$3:H$500,5,FALSE),"")</f>
        <v/>
      </c>
      <c r="T328" s="114" t="str">
        <v/>
      </c>
      <c r="U328" s="114" t="str">
        <v/>
      </c>
      <c r="V328" s="88" t="str">
        <v/>
      </c>
      <c r="W328" s="88" t="str">
        <f>IFERROR(VLOOKUP(CONCATENATE(V328,"."),'C Identification'!A$3:I$500,4,FALSE),"")</f>
        <v/>
      </c>
      <c r="X328" s="88" t="str">
        <f>IFERROR(VLOOKUP(CONCATENATE(V328,"."),'C Identification'!A$3:I$500,5,FALSE),"")</f>
        <v/>
      </c>
      <c r="Y328" s="114" t="str">
        <v/>
      </c>
    </row>
    <row r="329" spans="1:25" ht="75.75" customHeight="1" x14ac:dyDescent="0.25">
      <c r="A329" s="114" t="str">
        <v/>
      </c>
      <c r="B329" s="88" t="str">
        <v/>
      </c>
      <c r="C329" s="88" t="str">
        <f>IFERROR(VLOOKUP(CONCATENATE(B329,"."),'TS Identification'!A$3:H$500,2,FALSE),"")</f>
        <v/>
      </c>
      <c r="D329" s="114" t="str">
        <v/>
      </c>
      <c r="E329" s="114" t="str">
        <v/>
      </c>
      <c r="F329" s="114" t="str">
        <v/>
      </c>
      <c r="G329" s="114" t="str">
        <v/>
      </c>
      <c r="H329" s="88" t="str">
        <v/>
      </c>
      <c r="I329" s="88" t="str">
        <f>IFERROR(VLOOKUP(CONCATENATE(H329,"."),'TE Identification'!A$3:H$500,4,FALSE),"")</f>
        <v/>
      </c>
      <c r="J329" s="88" t="str">
        <v/>
      </c>
      <c r="K329" s="88" t="str">
        <v/>
      </c>
      <c r="L329" s="88" t="str">
        <f>IFERROR(VLOOKUP(CONCATENATE(K329,"."),'V Identification'!A$3:G$500,4,FALSE),"")</f>
        <v/>
      </c>
      <c r="M329" s="88" t="str">
        <f>IFERROR(VLOOKUP(CONCATENATE(K329,"."),'V Identification'!A$3:G$500,6,FALSE),"")</f>
        <v/>
      </c>
      <c r="N329" s="114" t="str">
        <v/>
      </c>
      <c r="O329" s="114" t="str">
        <v/>
      </c>
      <c r="P329" s="114" t="str">
        <v/>
      </c>
      <c r="Q329" s="88" t="str">
        <v/>
      </c>
      <c r="R329" s="88" t="str">
        <f>IFERROR(VLOOKUP(CONCATENATE(Q329,"."),'I Identification'!A$3:H$500,4,FALSE),"")</f>
        <v/>
      </c>
      <c r="S329" s="88" t="str">
        <f>IFERROR(VLOOKUP(CONCATENATE(Q329,"."),'I Identification'!A$3:H$500,5,FALSE),"")</f>
        <v/>
      </c>
      <c r="T329" s="114" t="str">
        <v/>
      </c>
      <c r="U329" s="114" t="str">
        <v/>
      </c>
      <c r="V329" s="88" t="str">
        <v/>
      </c>
      <c r="W329" s="88" t="str">
        <f>IFERROR(VLOOKUP(CONCATENATE(V329,"."),'C Identification'!A$3:I$500,4,FALSE),"")</f>
        <v/>
      </c>
      <c r="X329" s="88" t="str">
        <f>IFERROR(VLOOKUP(CONCATENATE(V329,"."),'C Identification'!A$3:I$500,5,FALSE),"")</f>
        <v/>
      </c>
      <c r="Y329" s="114" t="str">
        <v/>
      </c>
    </row>
    <row r="330" spans="1:25" ht="75.75" customHeight="1" x14ac:dyDescent="0.25">
      <c r="A330" s="114" t="str">
        <v/>
      </c>
      <c r="B330" s="88" t="str">
        <v/>
      </c>
      <c r="C330" s="88" t="str">
        <f>IFERROR(VLOOKUP(CONCATENATE(B330,"."),'TS Identification'!A$3:H$500,2,FALSE),"")</f>
        <v/>
      </c>
      <c r="D330" s="114" t="str">
        <v/>
      </c>
      <c r="E330" s="114" t="str">
        <v/>
      </c>
      <c r="F330" s="114" t="str">
        <v/>
      </c>
      <c r="G330" s="114" t="str">
        <v/>
      </c>
      <c r="H330" s="88" t="str">
        <v/>
      </c>
      <c r="I330" s="88" t="str">
        <f>IFERROR(VLOOKUP(CONCATENATE(H330,"."),'TE Identification'!A$3:H$500,4,FALSE),"")</f>
        <v/>
      </c>
      <c r="J330" s="88" t="str">
        <v/>
      </c>
      <c r="K330" s="88" t="str">
        <v/>
      </c>
      <c r="L330" s="88" t="str">
        <f>IFERROR(VLOOKUP(CONCATENATE(K330,"."),'V Identification'!A$3:G$500,4,FALSE),"")</f>
        <v/>
      </c>
      <c r="M330" s="88" t="str">
        <f>IFERROR(VLOOKUP(CONCATENATE(K330,"."),'V Identification'!A$3:G$500,6,FALSE),"")</f>
        <v/>
      </c>
      <c r="N330" s="114" t="str">
        <v/>
      </c>
      <c r="O330" s="114" t="str">
        <v/>
      </c>
      <c r="P330" s="114" t="str">
        <v/>
      </c>
      <c r="Q330" s="88" t="str">
        <v/>
      </c>
      <c r="R330" s="88" t="str">
        <f>IFERROR(VLOOKUP(CONCATENATE(Q330,"."),'I Identification'!A$3:H$500,4,FALSE),"")</f>
        <v/>
      </c>
      <c r="S330" s="88" t="str">
        <f>IFERROR(VLOOKUP(CONCATENATE(Q330,"."),'I Identification'!A$3:H$500,5,FALSE),"")</f>
        <v/>
      </c>
      <c r="T330" s="114" t="str">
        <v/>
      </c>
      <c r="U330" s="114" t="str">
        <v/>
      </c>
      <c r="V330" s="88" t="str">
        <v/>
      </c>
      <c r="W330" s="88" t="str">
        <f>IFERROR(VLOOKUP(CONCATENATE(V330,"."),'C Identification'!A$3:I$500,4,FALSE),"")</f>
        <v/>
      </c>
      <c r="X330" s="88" t="str">
        <f>IFERROR(VLOOKUP(CONCATENATE(V330,"."),'C Identification'!A$3:I$500,5,FALSE),"")</f>
        <v/>
      </c>
      <c r="Y330" s="114" t="str">
        <v/>
      </c>
    </row>
    <row r="331" spans="1:25" ht="75.75" customHeight="1" x14ac:dyDescent="0.25">
      <c r="A331" s="114" t="str">
        <v/>
      </c>
      <c r="B331" s="88" t="str">
        <v/>
      </c>
      <c r="C331" s="88" t="str">
        <f>IFERROR(VLOOKUP(CONCATENATE(B331,"."),'TS Identification'!A$3:H$500,2,FALSE),"")</f>
        <v/>
      </c>
      <c r="D331" s="114" t="str">
        <v/>
      </c>
      <c r="E331" s="114" t="str">
        <v/>
      </c>
      <c r="F331" s="114" t="str">
        <v/>
      </c>
      <c r="G331" s="114" t="str">
        <v/>
      </c>
      <c r="H331" s="88" t="str">
        <v/>
      </c>
      <c r="I331" s="88" t="str">
        <f>IFERROR(VLOOKUP(CONCATENATE(H331,"."),'TE Identification'!A$3:H$500,4,FALSE),"")</f>
        <v/>
      </c>
      <c r="J331" s="88" t="str">
        <v/>
      </c>
      <c r="K331" s="88" t="str">
        <v/>
      </c>
      <c r="L331" s="88" t="str">
        <f>IFERROR(VLOOKUP(CONCATENATE(K331,"."),'V Identification'!A$3:G$500,4,FALSE),"")</f>
        <v/>
      </c>
      <c r="M331" s="88" t="str">
        <f>IFERROR(VLOOKUP(CONCATENATE(K331,"."),'V Identification'!A$3:G$500,6,FALSE),"")</f>
        <v/>
      </c>
      <c r="N331" s="114" t="str">
        <v/>
      </c>
      <c r="O331" s="114" t="str">
        <v/>
      </c>
      <c r="P331" s="114" t="str">
        <v/>
      </c>
      <c r="Q331" s="88" t="str">
        <v/>
      </c>
      <c r="R331" s="88" t="str">
        <f>IFERROR(VLOOKUP(CONCATENATE(Q331,"."),'I Identification'!A$3:H$500,4,FALSE),"")</f>
        <v/>
      </c>
      <c r="S331" s="88" t="str">
        <f>IFERROR(VLOOKUP(CONCATENATE(Q331,"."),'I Identification'!A$3:H$500,5,FALSE),"")</f>
        <v/>
      </c>
      <c r="T331" s="114" t="str">
        <v/>
      </c>
      <c r="U331" s="114" t="str">
        <v/>
      </c>
      <c r="V331" s="88" t="str">
        <v/>
      </c>
      <c r="W331" s="88" t="str">
        <f>IFERROR(VLOOKUP(CONCATENATE(V331,"."),'C Identification'!A$3:I$500,4,FALSE),"")</f>
        <v/>
      </c>
      <c r="X331" s="88" t="str">
        <f>IFERROR(VLOOKUP(CONCATENATE(V331,"."),'C Identification'!A$3:I$500,5,FALSE),"")</f>
        <v/>
      </c>
      <c r="Y331" s="114" t="str">
        <v/>
      </c>
    </row>
    <row r="332" spans="1:25" ht="75.75" customHeight="1" x14ac:dyDescent="0.25">
      <c r="A332" s="114" t="str">
        <v/>
      </c>
      <c r="B332" s="88" t="str">
        <v/>
      </c>
      <c r="C332" s="88" t="str">
        <f>IFERROR(VLOOKUP(CONCATENATE(B332,"."),'TS Identification'!A$3:H$500,2,FALSE),"")</f>
        <v/>
      </c>
      <c r="D332" s="114" t="str">
        <v/>
      </c>
      <c r="E332" s="114" t="str">
        <v/>
      </c>
      <c r="F332" s="114" t="str">
        <v/>
      </c>
      <c r="G332" s="114" t="str">
        <v/>
      </c>
      <c r="H332" s="88" t="str">
        <v/>
      </c>
      <c r="I332" s="88" t="str">
        <f>IFERROR(VLOOKUP(CONCATENATE(H332,"."),'TE Identification'!A$3:H$500,4,FALSE),"")</f>
        <v/>
      </c>
      <c r="J332" s="88" t="str">
        <v/>
      </c>
      <c r="K332" s="88" t="str">
        <v/>
      </c>
      <c r="L332" s="88" t="str">
        <f>IFERROR(VLOOKUP(CONCATENATE(K332,"."),'V Identification'!A$3:G$500,4,FALSE),"")</f>
        <v/>
      </c>
      <c r="M332" s="88" t="str">
        <f>IFERROR(VLOOKUP(CONCATENATE(K332,"."),'V Identification'!A$3:G$500,6,FALSE),"")</f>
        <v/>
      </c>
      <c r="N332" s="114" t="str">
        <v/>
      </c>
      <c r="O332" s="114" t="str">
        <v/>
      </c>
      <c r="P332" s="114" t="str">
        <v/>
      </c>
      <c r="Q332" s="88" t="str">
        <v/>
      </c>
      <c r="R332" s="88" t="str">
        <f>IFERROR(VLOOKUP(CONCATENATE(Q332,"."),'I Identification'!A$3:H$500,4,FALSE),"")</f>
        <v/>
      </c>
      <c r="S332" s="88" t="str">
        <f>IFERROR(VLOOKUP(CONCATENATE(Q332,"."),'I Identification'!A$3:H$500,5,FALSE),"")</f>
        <v/>
      </c>
      <c r="T332" s="114" t="str">
        <v/>
      </c>
      <c r="U332" s="114" t="str">
        <v/>
      </c>
      <c r="V332" s="88" t="str">
        <v/>
      </c>
      <c r="W332" s="88" t="str">
        <f>IFERROR(VLOOKUP(CONCATENATE(V332,"."),'C Identification'!A$3:I$500,4,FALSE),"")</f>
        <v/>
      </c>
      <c r="X332" s="88" t="str">
        <f>IFERROR(VLOOKUP(CONCATENATE(V332,"."),'C Identification'!A$3:I$500,5,FALSE),"")</f>
        <v/>
      </c>
      <c r="Y332" s="114" t="str">
        <v/>
      </c>
    </row>
    <row r="333" spans="1:25" ht="75.75" customHeight="1" x14ac:dyDescent="0.25">
      <c r="A333" s="114" t="str">
        <v/>
      </c>
      <c r="B333" s="88" t="str">
        <v/>
      </c>
      <c r="C333" s="88" t="str">
        <f>IFERROR(VLOOKUP(CONCATENATE(B333,"."),'TS Identification'!A$3:H$500,2,FALSE),"")</f>
        <v/>
      </c>
      <c r="D333" s="114" t="str">
        <v/>
      </c>
      <c r="E333" s="114" t="str">
        <v/>
      </c>
      <c r="F333" s="114" t="str">
        <v/>
      </c>
      <c r="G333" s="114" t="str">
        <v/>
      </c>
      <c r="H333" s="88" t="str">
        <v/>
      </c>
      <c r="I333" s="88" t="str">
        <f>IFERROR(VLOOKUP(CONCATENATE(H333,"."),'TE Identification'!A$3:H$500,4,FALSE),"")</f>
        <v/>
      </c>
      <c r="J333" s="88" t="str">
        <v/>
      </c>
      <c r="K333" s="88" t="str">
        <v/>
      </c>
      <c r="L333" s="88" t="str">
        <f>IFERROR(VLOOKUP(CONCATENATE(K333,"."),'V Identification'!A$3:G$500,4,FALSE),"")</f>
        <v/>
      </c>
      <c r="M333" s="88" t="str">
        <f>IFERROR(VLOOKUP(CONCATENATE(K333,"."),'V Identification'!A$3:G$500,6,FALSE),"")</f>
        <v/>
      </c>
      <c r="N333" s="114" t="str">
        <v/>
      </c>
      <c r="O333" s="114" t="str">
        <v/>
      </c>
      <c r="P333" s="114" t="str">
        <v/>
      </c>
      <c r="Q333" s="88" t="str">
        <v/>
      </c>
      <c r="R333" s="88" t="str">
        <f>IFERROR(VLOOKUP(CONCATENATE(Q333,"."),'I Identification'!A$3:H$500,4,FALSE),"")</f>
        <v/>
      </c>
      <c r="S333" s="88" t="str">
        <f>IFERROR(VLOOKUP(CONCATENATE(Q333,"."),'I Identification'!A$3:H$500,5,FALSE),"")</f>
        <v/>
      </c>
      <c r="T333" s="114" t="str">
        <v/>
      </c>
      <c r="U333" s="114" t="str">
        <v/>
      </c>
      <c r="V333" s="88" t="str">
        <v/>
      </c>
      <c r="W333" s="88" t="str">
        <f>IFERROR(VLOOKUP(CONCATENATE(V333,"."),'C Identification'!A$3:I$500,4,FALSE),"")</f>
        <v/>
      </c>
      <c r="X333" s="88" t="str">
        <f>IFERROR(VLOOKUP(CONCATENATE(V333,"."),'C Identification'!A$3:I$500,5,FALSE),"")</f>
        <v/>
      </c>
      <c r="Y333" s="114" t="str">
        <v/>
      </c>
    </row>
    <row r="334" spans="1:25" ht="75.75" customHeight="1" x14ac:dyDescent="0.25">
      <c r="A334" s="114" t="str">
        <v/>
      </c>
      <c r="B334" s="88" t="str">
        <v/>
      </c>
      <c r="C334" s="88" t="str">
        <f>IFERROR(VLOOKUP(CONCATENATE(B334,"."),'TS Identification'!A$3:H$500,2,FALSE),"")</f>
        <v/>
      </c>
      <c r="D334" s="114" t="str">
        <v/>
      </c>
      <c r="E334" s="114" t="str">
        <v/>
      </c>
      <c r="F334" s="114" t="str">
        <v/>
      </c>
      <c r="G334" s="114" t="str">
        <v/>
      </c>
      <c r="H334" s="88" t="str">
        <v/>
      </c>
      <c r="I334" s="88" t="str">
        <f>IFERROR(VLOOKUP(CONCATENATE(H334,"."),'TE Identification'!A$3:H$500,4,FALSE),"")</f>
        <v/>
      </c>
      <c r="J334" s="88" t="str">
        <v/>
      </c>
      <c r="K334" s="88" t="str">
        <v/>
      </c>
      <c r="L334" s="88" t="str">
        <f>IFERROR(VLOOKUP(CONCATENATE(K334,"."),'V Identification'!A$3:G$500,4,FALSE),"")</f>
        <v/>
      </c>
      <c r="M334" s="88" t="str">
        <f>IFERROR(VLOOKUP(CONCATENATE(K334,"."),'V Identification'!A$3:G$500,6,FALSE),"")</f>
        <v/>
      </c>
      <c r="N334" s="114" t="str">
        <v/>
      </c>
      <c r="O334" s="114" t="str">
        <v/>
      </c>
      <c r="P334" s="114" t="str">
        <v/>
      </c>
      <c r="Q334" s="88" t="str">
        <v/>
      </c>
      <c r="R334" s="88" t="str">
        <f>IFERROR(VLOOKUP(CONCATENATE(Q334,"."),'I Identification'!A$3:H$500,4,FALSE),"")</f>
        <v/>
      </c>
      <c r="S334" s="88" t="str">
        <f>IFERROR(VLOOKUP(CONCATENATE(Q334,"."),'I Identification'!A$3:H$500,5,FALSE),"")</f>
        <v/>
      </c>
      <c r="T334" s="114" t="str">
        <v/>
      </c>
      <c r="U334" s="114" t="str">
        <v/>
      </c>
      <c r="V334" s="88" t="str">
        <v/>
      </c>
      <c r="W334" s="88" t="str">
        <f>IFERROR(VLOOKUP(CONCATENATE(V334,"."),'C Identification'!A$3:I$500,4,FALSE),"")</f>
        <v/>
      </c>
      <c r="X334" s="88" t="str">
        <f>IFERROR(VLOOKUP(CONCATENATE(V334,"."),'C Identification'!A$3:I$500,5,FALSE),"")</f>
        <v/>
      </c>
      <c r="Y334" s="114" t="str">
        <v/>
      </c>
    </row>
    <row r="335" spans="1:25" ht="75.75" customHeight="1" x14ac:dyDescent="0.25">
      <c r="A335" s="114" t="str">
        <v/>
      </c>
      <c r="B335" s="88" t="str">
        <v/>
      </c>
      <c r="C335" s="88" t="str">
        <f>IFERROR(VLOOKUP(CONCATENATE(B335,"."),'TS Identification'!A$3:H$500,2,FALSE),"")</f>
        <v/>
      </c>
      <c r="D335" s="114" t="str">
        <v/>
      </c>
      <c r="E335" s="114" t="str">
        <v/>
      </c>
      <c r="F335" s="114" t="str">
        <v/>
      </c>
      <c r="G335" s="114" t="str">
        <v/>
      </c>
      <c r="H335" s="88" t="str">
        <v/>
      </c>
      <c r="I335" s="88" t="str">
        <f>IFERROR(VLOOKUP(CONCATENATE(H335,"."),'TE Identification'!A$3:H$500,4,FALSE),"")</f>
        <v/>
      </c>
      <c r="J335" s="88" t="str">
        <v/>
      </c>
      <c r="K335" s="88" t="str">
        <v/>
      </c>
      <c r="L335" s="88" t="str">
        <f>IFERROR(VLOOKUP(CONCATENATE(K335,"."),'V Identification'!A$3:G$500,4,FALSE),"")</f>
        <v/>
      </c>
      <c r="M335" s="88" t="str">
        <f>IFERROR(VLOOKUP(CONCATENATE(K335,"."),'V Identification'!A$3:G$500,6,FALSE),"")</f>
        <v/>
      </c>
      <c r="N335" s="114" t="str">
        <v/>
      </c>
      <c r="O335" s="114" t="str">
        <v/>
      </c>
      <c r="P335" s="114" t="str">
        <v/>
      </c>
      <c r="Q335" s="88" t="str">
        <v/>
      </c>
      <c r="R335" s="88" t="str">
        <f>IFERROR(VLOOKUP(CONCATENATE(Q335,"."),'I Identification'!A$3:H$500,4,FALSE),"")</f>
        <v/>
      </c>
      <c r="S335" s="88" t="str">
        <f>IFERROR(VLOOKUP(CONCATENATE(Q335,"."),'I Identification'!A$3:H$500,5,FALSE),"")</f>
        <v/>
      </c>
      <c r="T335" s="114" t="str">
        <v/>
      </c>
      <c r="U335" s="114" t="str">
        <v/>
      </c>
      <c r="V335" s="88" t="str">
        <v/>
      </c>
      <c r="W335" s="88" t="str">
        <f>IFERROR(VLOOKUP(CONCATENATE(V335,"."),'C Identification'!A$3:I$500,4,FALSE),"")</f>
        <v/>
      </c>
      <c r="X335" s="88" t="str">
        <f>IFERROR(VLOOKUP(CONCATENATE(V335,"."),'C Identification'!A$3:I$500,5,FALSE),"")</f>
        <v/>
      </c>
      <c r="Y335" s="114" t="str">
        <v/>
      </c>
    </row>
    <row r="336" spans="1:25" ht="75.75" customHeight="1" x14ac:dyDescent="0.25">
      <c r="A336" s="114" t="str">
        <v/>
      </c>
      <c r="B336" s="88" t="str">
        <v/>
      </c>
      <c r="C336" s="88" t="str">
        <f>IFERROR(VLOOKUP(CONCATENATE(B336,"."),'TS Identification'!A$3:H$500,2,FALSE),"")</f>
        <v/>
      </c>
      <c r="D336" s="114" t="str">
        <v/>
      </c>
      <c r="E336" s="114" t="str">
        <v/>
      </c>
      <c r="F336" s="114" t="str">
        <v/>
      </c>
      <c r="G336" s="114" t="str">
        <v/>
      </c>
      <c r="H336" s="88" t="str">
        <v/>
      </c>
      <c r="I336" s="88" t="str">
        <f>IFERROR(VLOOKUP(CONCATENATE(H336,"."),'TE Identification'!A$3:H$500,4,FALSE),"")</f>
        <v/>
      </c>
      <c r="J336" s="88" t="str">
        <v/>
      </c>
      <c r="K336" s="88" t="str">
        <v/>
      </c>
      <c r="L336" s="88" t="str">
        <f>IFERROR(VLOOKUP(CONCATENATE(K336,"."),'V Identification'!A$3:G$500,4,FALSE),"")</f>
        <v/>
      </c>
      <c r="M336" s="88" t="str">
        <f>IFERROR(VLOOKUP(CONCATENATE(K336,"."),'V Identification'!A$3:G$500,6,FALSE),"")</f>
        <v/>
      </c>
      <c r="N336" s="114" t="str">
        <v/>
      </c>
      <c r="O336" s="114" t="str">
        <v/>
      </c>
      <c r="P336" s="114" t="str">
        <v/>
      </c>
      <c r="Q336" s="88" t="str">
        <v/>
      </c>
      <c r="R336" s="88" t="str">
        <f>IFERROR(VLOOKUP(CONCATENATE(Q336,"."),'I Identification'!A$3:H$500,4,FALSE),"")</f>
        <v/>
      </c>
      <c r="S336" s="88" t="str">
        <f>IFERROR(VLOOKUP(CONCATENATE(Q336,"."),'I Identification'!A$3:H$500,5,FALSE),"")</f>
        <v/>
      </c>
      <c r="T336" s="114" t="str">
        <v/>
      </c>
      <c r="U336" s="114" t="str">
        <v/>
      </c>
      <c r="V336" s="88" t="str">
        <v/>
      </c>
      <c r="W336" s="88" t="str">
        <f>IFERROR(VLOOKUP(CONCATENATE(V336,"."),'C Identification'!A$3:I$500,4,FALSE),"")</f>
        <v/>
      </c>
      <c r="X336" s="88" t="str">
        <f>IFERROR(VLOOKUP(CONCATENATE(V336,"."),'C Identification'!A$3:I$500,5,FALSE),"")</f>
        <v/>
      </c>
      <c r="Y336" s="114" t="str">
        <v/>
      </c>
    </row>
    <row r="337" spans="1:25" ht="75.75" customHeight="1" x14ac:dyDescent="0.25">
      <c r="A337" s="114" t="str">
        <v/>
      </c>
      <c r="B337" s="88" t="str">
        <v/>
      </c>
      <c r="C337" s="88" t="str">
        <f>IFERROR(VLOOKUP(CONCATENATE(B337,"."),'TS Identification'!A$3:H$500,2,FALSE),"")</f>
        <v/>
      </c>
      <c r="D337" s="114" t="str">
        <v/>
      </c>
      <c r="E337" s="114" t="str">
        <v/>
      </c>
      <c r="F337" s="114" t="str">
        <v/>
      </c>
      <c r="G337" s="114" t="str">
        <v/>
      </c>
      <c r="H337" s="88" t="str">
        <v/>
      </c>
      <c r="I337" s="88" t="str">
        <f>IFERROR(VLOOKUP(CONCATENATE(H337,"."),'TE Identification'!A$3:H$500,4,FALSE),"")</f>
        <v/>
      </c>
      <c r="J337" s="88" t="str">
        <v/>
      </c>
      <c r="K337" s="88" t="str">
        <v/>
      </c>
      <c r="L337" s="88" t="str">
        <f>IFERROR(VLOOKUP(CONCATENATE(K337,"."),'V Identification'!A$3:G$500,4,FALSE),"")</f>
        <v/>
      </c>
      <c r="M337" s="88" t="str">
        <f>IFERROR(VLOOKUP(CONCATENATE(K337,"."),'V Identification'!A$3:G$500,6,FALSE),"")</f>
        <v/>
      </c>
      <c r="N337" s="114" t="str">
        <v/>
      </c>
      <c r="O337" s="114" t="str">
        <v/>
      </c>
      <c r="P337" s="114" t="str">
        <v/>
      </c>
      <c r="Q337" s="88" t="str">
        <v/>
      </c>
      <c r="R337" s="88" t="str">
        <f>IFERROR(VLOOKUP(CONCATENATE(Q337,"."),'I Identification'!A$3:H$500,4,FALSE),"")</f>
        <v/>
      </c>
      <c r="S337" s="88" t="str">
        <f>IFERROR(VLOOKUP(CONCATENATE(Q337,"."),'I Identification'!A$3:H$500,5,FALSE),"")</f>
        <v/>
      </c>
      <c r="T337" s="114" t="str">
        <v/>
      </c>
      <c r="U337" s="114" t="str">
        <v/>
      </c>
      <c r="V337" s="88" t="str">
        <v/>
      </c>
      <c r="W337" s="88" t="str">
        <f>IFERROR(VLOOKUP(CONCATENATE(V337,"."),'C Identification'!A$3:I$500,4,FALSE),"")</f>
        <v/>
      </c>
      <c r="X337" s="88" t="str">
        <f>IFERROR(VLOOKUP(CONCATENATE(V337,"."),'C Identification'!A$3:I$500,5,FALSE),"")</f>
        <v/>
      </c>
      <c r="Y337" s="114" t="str">
        <v/>
      </c>
    </row>
    <row r="338" spans="1:25" ht="75.75" customHeight="1" x14ac:dyDescent="0.25">
      <c r="A338" s="114" t="str">
        <v/>
      </c>
      <c r="B338" s="88" t="str">
        <v/>
      </c>
      <c r="C338" s="88" t="str">
        <f>IFERROR(VLOOKUP(CONCATENATE(B338,"."),'TS Identification'!A$3:H$500,2,FALSE),"")</f>
        <v/>
      </c>
      <c r="D338" s="114" t="str">
        <v/>
      </c>
      <c r="E338" s="114" t="str">
        <v/>
      </c>
      <c r="F338" s="114" t="str">
        <v/>
      </c>
      <c r="G338" s="114" t="str">
        <v/>
      </c>
      <c r="H338" s="88" t="str">
        <v/>
      </c>
      <c r="I338" s="88" t="str">
        <f>IFERROR(VLOOKUP(CONCATENATE(H338,"."),'TE Identification'!A$3:H$500,4,FALSE),"")</f>
        <v/>
      </c>
      <c r="J338" s="88" t="str">
        <v/>
      </c>
      <c r="K338" s="88" t="str">
        <v/>
      </c>
      <c r="L338" s="88" t="str">
        <f>IFERROR(VLOOKUP(CONCATENATE(K338,"."),'V Identification'!A$3:G$500,4,FALSE),"")</f>
        <v/>
      </c>
      <c r="M338" s="88" t="str">
        <f>IFERROR(VLOOKUP(CONCATENATE(K338,"."),'V Identification'!A$3:G$500,6,FALSE),"")</f>
        <v/>
      </c>
      <c r="N338" s="114" t="str">
        <v/>
      </c>
      <c r="O338" s="114" t="str">
        <v/>
      </c>
      <c r="P338" s="114" t="str">
        <v/>
      </c>
      <c r="Q338" s="88" t="str">
        <v/>
      </c>
      <c r="R338" s="88" t="str">
        <f>IFERROR(VLOOKUP(CONCATENATE(Q338,"."),'I Identification'!A$3:H$500,4,FALSE),"")</f>
        <v/>
      </c>
      <c r="S338" s="88" t="str">
        <f>IFERROR(VLOOKUP(CONCATENATE(Q338,"."),'I Identification'!A$3:H$500,5,FALSE),"")</f>
        <v/>
      </c>
      <c r="T338" s="114" t="str">
        <v/>
      </c>
      <c r="U338" s="114" t="str">
        <v/>
      </c>
      <c r="V338" s="88" t="str">
        <v/>
      </c>
      <c r="W338" s="88" t="str">
        <f>IFERROR(VLOOKUP(CONCATENATE(V338,"."),'C Identification'!A$3:I$500,4,FALSE),"")</f>
        <v/>
      </c>
      <c r="X338" s="88" t="str">
        <f>IFERROR(VLOOKUP(CONCATENATE(V338,"."),'C Identification'!A$3:I$500,5,FALSE),"")</f>
        <v/>
      </c>
      <c r="Y338" s="114" t="str">
        <v/>
      </c>
    </row>
    <row r="339" spans="1:25" ht="75.75" customHeight="1" x14ac:dyDescent="0.25">
      <c r="A339" s="114" t="str">
        <v/>
      </c>
      <c r="B339" s="88" t="str">
        <v/>
      </c>
      <c r="C339" s="88" t="str">
        <f>IFERROR(VLOOKUP(CONCATENATE(B339,"."),'TS Identification'!A$3:H$500,2,FALSE),"")</f>
        <v/>
      </c>
      <c r="D339" s="114" t="str">
        <v/>
      </c>
      <c r="E339" s="114" t="str">
        <v/>
      </c>
      <c r="F339" s="114" t="str">
        <v/>
      </c>
      <c r="G339" s="114" t="str">
        <v/>
      </c>
      <c r="H339" s="88" t="str">
        <v/>
      </c>
      <c r="I339" s="88" t="str">
        <f>IFERROR(VLOOKUP(CONCATENATE(H339,"."),'TE Identification'!A$3:H$500,4,FALSE),"")</f>
        <v/>
      </c>
      <c r="J339" s="88" t="str">
        <v/>
      </c>
      <c r="K339" s="88" t="str">
        <v/>
      </c>
      <c r="L339" s="88" t="str">
        <f>IFERROR(VLOOKUP(CONCATENATE(K339,"."),'V Identification'!A$3:G$500,4,FALSE),"")</f>
        <v/>
      </c>
      <c r="M339" s="88" t="str">
        <f>IFERROR(VLOOKUP(CONCATENATE(K339,"."),'V Identification'!A$3:G$500,6,FALSE),"")</f>
        <v/>
      </c>
      <c r="N339" s="114" t="str">
        <v/>
      </c>
      <c r="O339" s="114" t="str">
        <v/>
      </c>
      <c r="P339" s="114" t="str">
        <v/>
      </c>
      <c r="Q339" s="88" t="str">
        <v/>
      </c>
      <c r="R339" s="88" t="str">
        <f>IFERROR(VLOOKUP(CONCATENATE(Q339,"."),'I Identification'!A$3:H$500,4,FALSE),"")</f>
        <v/>
      </c>
      <c r="S339" s="88" t="str">
        <f>IFERROR(VLOOKUP(CONCATENATE(Q339,"."),'I Identification'!A$3:H$500,5,FALSE),"")</f>
        <v/>
      </c>
      <c r="T339" s="114" t="str">
        <v/>
      </c>
      <c r="U339" s="114" t="str">
        <v/>
      </c>
      <c r="V339" s="88" t="str">
        <v/>
      </c>
      <c r="W339" s="88" t="str">
        <f>IFERROR(VLOOKUP(CONCATENATE(V339,"."),'C Identification'!A$3:I$500,4,FALSE),"")</f>
        <v/>
      </c>
      <c r="X339" s="88" t="str">
        <f>IFERROR(VLOOKUP(CONCATENATE(V339,"."),'C Identification'!A$3:I$500,5,FALSE),"")</f>
        <v/>
      </c>
      <c r="Y339" s="114" t="str">
        <v/>
      </c>
    </row>
    <row r="340" spans="1:25" ht="75.75" customHeight="1" x14ac:dyDescent="0.25">
      <c r="A340" s="114" t="str">
        <v/>
      </c>
      <c r="B340" s="88" t="str">
        <v/>
      </c>
      <c r="C340" s="88" t="str">
        <f>IFERROR(VLOOKUP(CONCATENATE(B340,"."),'TS Identification'!A$3:H$500,2,FALSE),"")</f>
        <v/>
      </c>
      <c r="D340" s="114" t="str">
        <v/>
      </c>
      <c r="E340" s="114" t="str">
        <v/>
      </c>
      <c r="F340" s="114" t="str">
        <v/>
      </c>
      <c r="G340" s="114" t="str">
        <v/>
      </c>
      <c r="H340" s="88" t="str">
        <v/>
      </c>
      <c r="I340" s="88" t="str">
        <f>IFERROR(VLOOKUP(CONCATENATE(H340,"."),'TE Identification'!A$3:H$500,4,FALSE),"")</f>
        <v/>
      </c>
      <c r="J340" s="88" t="str">
        <v/>
      </c>
      <c r="K340" s="88" t="str">
        <v/>
      </c>
      <c r="L340" s="88" t="str">
        <f>IFERROR(VLOOKUP(CONCATENATE(K340,"."),'V Identification'!A$3:G$500,4,FALSE),"")</f>
        <v/>
      </c>
      <c r="M340" s="88" t="str">
        <f>IFERROR(VLOOKUP(CONCATENATE(K340,"."),'V Identification'!A$3:G$500,6,FALSE),"")</f>
        <v/>
      </c>
      <c r="N340" s="114" t="str">
        <v/>
      </c>
      <c r="O340" s="114" t="str">
        <v/>
      </c>
      <c r="P340" s="114" t="str">
        <v/>
      </c>
      <c r="Q340" s="88" t="str">
        <v/>
      </c>
      <c r="R340" s="88" t="str">
        <f>IFERROR(VLOOKUP(CONCATENATE(Q340,"."),'I Identification'!A$3:H$500,4,FALSE),"")</f>
        <v/>
      </c>
      <c r="S340" s="88" t="str">
        <f>IFERROR(VLOOKUP(CONCATENATE(Q340,"."),'I Identification'!A$3:H$500,5,FALSE),"")</f>
        <v/>
      </c>
      <c r="T340" s="114" t="str">
        <v/>
      </c>
      <c r="U340" s="114" t="str">
        <v/>
      </c>
      <c r="V340" s="88" t="str">
        <v/>
      </c>
      <c r="W340" s="88" t="str">
        <f>IFERROR(VLOOKUP(CONCATENATE(V340,"."),'C Identification'!A$3:I$500,4,FALSE),"")</f>
        <v/>
      </c>
      <c r="X340" s="88" t="str">
        <f>IFERROR(VLOOKUP(CONCATENATE(V340,"."),'C Identification'!A$3:I$500,5,FALSE),"")</f>
        <v/>
      </c>
      <c r="Y340" s="114" t="str">
        <v/>
      </c>
    </row>
    <row r="341" spans="1:25" ht="75.75" customHeight="1" x14ac:dyDescent="0.25">
      <c r="A341" s="114" t="str">
        <v/>
      </c>
      <c r="B341" s="88" t="str">
        <v/>
      </c>
      <c r="C341" s="88" t="str">
        <f>IFERROR(VLOOKUP(CONCATENATE(B341,"."),'TS Identification'!A$3:H$500,2,FALSE),"")</f>
        <v/>
      </c>
      <c r="D341" s="114" t="str">
        <v/>
      </c>
      <c r="E341" s="114" t="str">
        <v/>
      </c>
      <c r="F341" s="114" t="str">
        <v/>
      </c>
      <c r="G341" s="114" t="str">
        <v/>
      </c>
      <c r="H341" s="88" t="str">
        <v/>
      </c>
      <c r="I341" s="88" t="str">
        <f>IFERROR(VLOOKUP(CONCATENATE(H341,"."),'TE Identification'!A$3:H$500,4,FALSE),"")</f>
        <v/>
      </c>
      <c r="J341" s="88" t="str">
        <v/>
      </c>
      <c r="K341" s="88" t="str">
        <v/>
      </c>
      <c r="L341" s="88" t="str">
        <f>IFERROR(VLOOKUP(CONCATENATE(K341,"."),'V Identification'!A$3:G$500,4,FALSE),"")</f>
        <v/>
      </c>
      <c r="M341" s="88" t="str">
        <f>IFERROR(VLOOKUP(CONCATENATE(K341,"."),'V Identification'!A$3:G$500,6,FALSE),"")</f>
        <v/>
      </c>
      <c r="N341" s="114" t="str">
        <v/>
      </c>
      <c r="O341" s="114" t="str">
        <v/>
      </c>
      <c r="P341" s="114" t="str">
        <v/>
      </c>
      <c r="Q341" s="88" t="str">
        <v/>
      </c>
      <c r="R341" s="88" t="str">
        <f>IFERROR(VLOOKUP(CONCATENATE(Q341,"."),'I Identification'!A$3:H$500,4,FALSE),"")</f>
        <v/>
      </c>
      <c r="S341" s="88" t="str">
        <f>IFERROR(VLOOKUP(CONCATENATE(Q341,"."),'I Identification'!A$3:H$500,5,FALSE),"")</f>
        <v/>
      </c>
      <c r="T341" s="114" t="str">
        <v/>
      </c>
      <c r="U341" s="114" t="str">
        <v/>
      </c>
      <c r="V341" s="88" t="str">
        <v/>
      </c>
      <c r="W341" s="88" t="str">
        <f>IFERROR(VLOOKUP(CONCATENATE(V341,"."),'C Identification'!A$3:I$500,4,FALSE),"")</f>
        <v/>
      </c>
      <c r="X341" s="88" t="str">
        <f>IFERROR(VLOOKUP(CONCATENATE(V341,"."),'C Identification'!A$3:I$500,5,FALSE),"")</f>
        <v/>
      </c>
      <c r="Y341" s="114" t="str">
        <v/>
      </c>
    </row>
    <row r="342" spans="1:25" ht="75.75" customHeight="1" x14ac:dyDescent="0.25">
      <c r="A342" s="114" t="str">
        <v/>
      </c>
      <c r="B342" s="88" t="str">
        <v/>
      </c>
      <c r="C342" s="88" t="str">
        <f>IFERROR(VLOOKUP(CONCATENATE(B342,"."),'TS Identification'!A$3:H$500,2,FALSE),"")</f>
        <v/>
      </c>
      <c r="D342" s="114" t="str">
        <v/>
      </c>
      <c r="E342" s="114" t="str">
        <v/>
      </c>
      <c r="F342" s="114" t="str">
        <v/>
      </c>
      <c r="G342" s="114" t="str">
        <v/>
      </c>
      <c r="H342" s="88" t="str">
        <v/>
      </c>
      <c r="I342" s="88" t="str">
        <f>IFERROR(VLOOKUP(CONCATENATE(H342,"."),'TE Identification'!A$3:H$500,4,FALSE),"")</f>
        <v/>
      </c>
      <c r="J342" s="88" t="str">
        <v/>
      </c>
      <c r="K342" s="88" t="str">
        <v/>
      </c>
      <c r="L342" s="88" t="str">
        <f>IFERROR(VLOOKUP(CONCATENATE(K342,"."),'V Identification'!A$3:G$500,4,FALSE),"")</f>
        <v/>
      </c>
      <c r="M342" s="88" t="str">
        <f>IFERROR(VLOOKUP(CONCATENATE(K342,"."),'V Identification'!A$3:G$500,6,FALSE),"")</f>
        <v/>
      </c>
      <c r="N342" s="114" t="str">
        <v/>
      </c>
      <c r="O342" s="114" t="str">
        <v/>
      </c>
      <c r="P342" s="114" t="str">
        <v/>
      </c>
      <c r="Q342" s="88" t="str">
        <v/>
      </c>
      <c r="R342" s="88" t="str">
        <f>IFERROR(VLOOKUP(CONCATENATE(Q342,"."),'I Identification'!A$3:H$500,4,FALSE),"")</f>
        <v/>
      </c>
      <c r="S342" s="88" t="str">
        <f>IFERROR(VLOOKUP(CONCATENATE(Q342,"."),'I Identification'!A$3:H$500,5,FALSE),"")</f>
        <v/>
      </c>
      <c r="T342" s="114" t="str">
        <v/>
      </c>
      <c r="U342" s="114" t="str">
        <v/>
      </c>
      <c r="V342" s="88" t="str">
        <v/>
      </c>
      <c r="W342" s="88" t="str">
        <f>IFERROR(VLOOKUP(CONCATENATE(V342,"."),'C Identification'!A$3:I$500,4,FALSE),"")</f>
        <v/>
      </c>
      <c r="X342" s="88" t="str">
        <f>IFERROR(VLOOKUP(CONCATENATE(V342,"."),'C Identification'!A$3:I$500,5,FALSE),"")</f>
        <v/>
      </c>
      <c r="Y342" s="114" t="str">
        <v/>
      </c>
    </row>
    <row r="343" spans="1:25" ht="75.75" customHeight="1" x14ac:dyDescent="0.25">
      <c r="A343" s="114" t="str">
        <v/>
      </c>
      <c r="B343" s="88" t="str">
        <v/>
      </c>
      <c r="C343" s="88" t="str">
        <f>IFERROR(VLOOKUP(CONCATENATE(B343,"."),'TS Identification'!A$3:H$500,2,FALSE),"")</f>
        <v/>
      </c>
      <c r="D343" s="114" t="str">
        <v/>
      </c>
      <c r="E343" s="114" t="str">
        <v/>
      </c>
      <c r="F343" s="114" t="str">
        <v/>
      </c>
      <c r="G343" s="114" t="str">
        <v/>
      </c>
      <c r="H343" s="88" t="str">
        <v/>
      </c>
      <c r="I343" s="88" t="str">
        <f>IFERROR(VLOOKUP(CONCATENATE(H343,"."),'TE Identification'!A$3:H$500,4,FALSE),"")</f>
        <v/>
      </c>
      <c r="J343" s="88" t="str">
        <v/>
      </c>
      <c r="K343" s="88" t="str">
        <v/>
      </c>
      <c r="L343" s="88" t="str">
        <f>IFERROR(VLOOKUP(CONCATENATE(K343,"."),'V Identification'!A$3:G$500,4,FALSE),"")</f>
        <v/>
      </c>
      <c r="M343" s="88" t="str">
        <f>IFERROR(VLOOKUP(CONCATENATE(K343,"."),'V Identification'!A$3:G$500,6,FALSE),"")</f>
        <v/>
      </c>
      <c r="N343" s="114" t="str">
        <v/>
      </c>
      <c r="O343" s="114" t="str">
        <v/>
      </c>
      <c r="P343" s="114" t="str">
        <v/>
      </c>
      <c r="Q343" s="88" t="str">
        <v/>
      </c>
      <c r="R343" s="88" t="str">
        <f>IFERROR(VLOOKUP(CONCATENATE(Q343,"."),'I Identification'!A$3:H$500,4,FALSE),"")</f>
        <v/>
      </c>
      <c r="S343" s="88" t="str">
        <f>IFERROR(VLOOKUP(CONCATENATE(Q343,"."),'I Identification'!A$3:H$500,5,FALSE),"")</f>
        <v/>
      </c>
      <c r="T343" s="114" t="str">
        <v/>
      </c>
      <c r="U343" s="114" t="str">
        <v/>
      </c>
      <c r="V343" s="88" t="str">
        <v/>
      </c>
      <c r="W343" s="88" t="str">
        <f>IFERROR(VLOOKUP(CONCATENATE(V343,"."),'C Identification'!A$3:I$500,4,FALSE),"")</f>
        <v/>
      </c>
      <c r="X343" s="88" t="str">
        <f>IFERROR(VLOOKUP(CONCATENATE(V343,"."),'C Identification'!A$3:I$500,5,FALSE),"")</f>
        <v/>
      </c>
      <c r="Y343" s="114" t="str">
        <v/>
      </c>
    </row>
    <row r="344" spans="1:25" ht="75.75" customHeight="1" x14ac:dyDescent="0.25">
      <c r="A344" s="114" t="str">
        <v/>
      </c>
      <c r="B344" s="88" t="str">
        <v/>
      </c>
      <c r="C344" s="88" t="str">
        <f>IFERROR(VLOOKUP(CONCATENATE(B344,"."),'TS Identification'!A$3:H$500,2,FALSE),"")</f>
        <v/>
      </c>
      <c r="D344" s="114" t="str">
        <v/>
      </c>
      <c r="E344" s="114" t="str">
        <v/>
      </c>
      <c r="F344" s="114" t="str">
        <v/>
      </c>
      <c r="G344" s="114" t="str">
        <v/>
      </c>
      <c r="H344" s="88" t="str">
        <v/>
      </c>
      <c r="I344" s="88" t="str">
        <f>IFERROR(VLOOKUP(CONCATENATE(H344,"."),'TE Identification'!A$3:H$500,4,FALSE),"")</f>
        <v/>
      </c>
      <c r="J344" s="88" t="str">
        <v/>
      </c>
      <c r="K344" s="88" t="str">
        <v/>
      </c>
      <c r="L344" s="88" t="str">
        <f>IFERROR(VLOOKUP(CONCATENATE(K344,"."),'V Identification'!A$3:G$500,4,FALSE),"")</f>
        <v/>
      </c>
      <c r="M344" s="88" t="str">
        <f>IFERROR(VLOOKUP(CONCATENATE(K344,"."),'V Identification'!A$3:G$500,6,FALSE),"")</f>
        <v/>
      </c>
      <c r="N344" s="114" t="str">
        <v/>
      </c>
      <c r="O344" s="114" t="str">
        <v/>
      </c>
      <c r="P344" s="114" t="str">
        <v/>
      </c>
      <c r="Q344" s="88" t="str">
        <v/>
      </c>
      <c r="R344" s="88" t="str">
        <f>IFERROR(VLOOKUP(CONCATENATE(Q344,"."),'I Identification'!A$3:H$500,4,FALSE),"")</f>
        <v/>
      </c>
      <c r="S344" s="88" t="str">
        <f>IFERROR(VLOOKUP(CONCATENATE(Q344,"."),'I Identification'!A$3:H$500,5,FALSE),"")</f>
        <v/>
      </c>
      <c r="T344" s="114" t="str">
        <v/>
      </c>
      <c r="U344" s="114" t="str">
        <v/>
      </c>
      <c r="V344" s="88" t="str">
        <v/>
      </c>
      <c r="W344" s="88" t="str">
        <f>IFERROR(VLOOKUP(CONCATENATE(V344,"."),'C Identification'!A$3:I$500,4,FALSE),"")</f>
        <v/>
      </c>
      <c r="X344" s="88" t="str">
        <f>IFERROR(VLOOKUP(CONCATENATE(V344,"."),'C Identification'!A$3:I$500,5,FALSE),"")</f>
        <v/>
      </c>
      <c r="Y344" s="114" t="str">
        <v/>
      </c>
    </row>
    <row r="345" spans="1:25" ht="75.75" customHeight="1" x14ac:dyDescent="0.25">
      <c r="A345" s="114" t="str">
        <v/>
      </c>
      <c r="B345" s="88" t="str">
        <v/>
      </c>
      <c r="C345" s="88" t="str">
        <f>IFERROR(VLOOKUP(CONCATENATE(B345,"."),'TS Identification'!A$3:H$500,2,FALSE),"")</f>
        <v/>
      </c>
      <c r="D345" s="114" t="str">
        <v/>
      </c>
      <c r="E345" s="114" t="str">
        <v/>
      </c>
      <c r="F345" s="114" t="str">
        <v/>
      </c>
      <c r="G345" s="114" t="str">
        <v/>
      </c>
      <c r="H345" s="88" t="str">
        <v/>
      </c>
      <c r="I345" s="88" t="str">
        <f>IFERROR(VLOOKUP(CONCATENATE(H345,"."),'TE Identification'!A$3:H$500,4,FALSE),"")</f>
        <v/>
      </c>
      <c r="J345" s="88" t="str">
        <v/>
      </c>
      <c r="K345" s="88" t="str">
        <v/>
      </c>
      <c r="L345" s="88" t="str">
        <f>IFERROR(VLOOKUP(CONCATENATE(K345,"."),'V Identification'!A$3:G$500,4,FALSE),"")</f>
        <v/>
      </c>
      <c r="M345" s="88" t="str">
        <f>IFERROR(VLOOKUP(CONCATENATE(K345,"."),'V Identification'!A$3:G$500,6,FALSE),"")</f>
        <v/>
      </c>
      <c r="N345" s="114" t="str">
        <v/>
      </c>
      <c r="O345" s="114" t="str">
        <v/>
      </c>
      <c r="P345" s="114" t="str">
        <v/>
      </c>
      <c r="Q345" s="88" t="str">
        <v/>
      </c>
      <c r="R345" s="88" t="str">
        <f>IFERROR(VLOOKUP(CONCATENATE(Q345,"."),'I Identification'!A$3:H$500,4,FALSE),"")</f>
        <v/>
      </c>
      <c r="S345" s="88" t="str">
        <f>IFERROR(VLOOKUP(CONCATENATE(Q345,"."),'I Identification'!A$3:H$500,5,FALSE),"")</f>
        <v/>
      </c>
      <c r="T345" s="114" t="str">
        <v/>
      </c>
      <c r="U345" s="114" t="str">
        <v/>
      </c>
      <c r="V345" s="88" t="str">
        <v/>
      </c>
      <c r="W345" s="88" t="str">
        <f>IFERROR(VLOOKUP(CONCATENATE(V345,"."),'C Identification'!A$3:I$500,4,FALSE),"")</f>
        <v/>
      </c>
      <c r="X345" s="88" t="str">
        <f>IFERROR(VLOOKUP(CONCATENATE(V345,"."),'C Identification'!A$3:I$500,5,FALSE),"")</f>
        <v/>
      </c>
      <c r="Y345" s="114" t="str">
        <v/>
      </c>
    </row>
    <row r="346" spans="1:25" ht="75.75" customHeight="1" x14ac:dyDescent="0.25">
      <c r="A346" s="114" t="str">
        <v/>
      </c>
      <c r="B346" s="88" t="str">
        <v/>
      </c>
      <c r="C346" s="88" t="str">
        <f>IFERROR(VLOOKUP(CONCATENATE(B346,"."),'TS Identification'!A$3:H$500,2,FALSE),"")</f>
        <v/>
      </c>
      <c r="D346" s="114" t="str">
        <v/>
      </c>
      <c r="E346" s="114" t="str">
        <v/>
      </c>
      <c r="F346" s="114" t="str">
        <v/>
      </c>
      <c r="G346" s="114" t="str">
        <v/>
      </c>
      <c r="H346" s="88" t="str">
        <v/>
      </c>
      <c r="I346" s="88" t="str">
        <f>IFERROR(VLOOKUP(CONCATENATE(H346,"."),'TE Identification'!A$3:H$500,4,FALSE),"")</f>
        <v/>
      </c>
      <c r="J346" s="88" t="str">
        <v/>
      </c>
      <c r="K346" s="88" t="str">
        <v/>
      </c>
      <c r="L346" s="88" t="str">
        <f>IFERROR(VLOOKUP(CONCATENATE(K346,"."),'V Identification'!A$3:G$500,4,FALSE),"")</f>
        <v/>
      </c>
      <c r="M346" s="88" t="str">
        <f>IFERROR(VLOOKUP(CONCATENATE(K346,"."),'V Identification'!A$3:G$500,6,FALSE),"")</f>
        <v/>
      </c>
      <c r="N346" s="114" t="str">
        <v/>
      </c>
      <c r="O346" s="114" t="str">
        <v/>
      </c>
      <c r="P346" s="114" t="str">
        <v/>
      </c>
      <c r="Q346" s="88" t="str">
        <v/>
      </c>
      <c r="R346" s="88" t="str">
        <f>IFERROR(VLOOKUP(CONCATENATE(Q346,"."),'I Identification'!A$3:H$500,4,FALSE),"")</f>
        <v/>
      </c>
      <c r="S346" s="88" t="str">
        <f>IFERROR(VLOOKUP(CONCATENATE(Q346,"."),'I Identification'!A$3:H$500,5,FALSE),"")</f>
        <v/>
      </c>
      <c r="T346" s="114" t="str">
        <v/>
      </c>
      <c r="U346" s="114" t="str">
        <v/>
      </c>
      <c r="V346" s="88" t="str">
        <v/>
      </c>
      <c r="W346" s="88" t="str">
        <f>IFERROR(VLOOKUP(CONCATENATE(V346,"."),'C Identification'!A$3:I$500,4,FALSE),"")</f>
        <v/>
      </c>
      <c r="X346" s="88" t="str">
        <f>IFERROR(VLOOKUP(CONCATENATE(V346,"."),'C Identification'!A$3:I$500,5,FALSE),"")</f>
        <v/>
      </c>
      <c r="Y346" s="114" t="str">
        <v/>
      </c>
    </row>
    <row r="347" spans="1:25" ht="75.75" customHeight="1" x14ac:dyDescent="0.25">
      <c r="A347" s="114" t="str">
        <v/>
      </c>
      <c r="B347" s="88" t="str">
        <v/>
      </c>
      <c r="C347" s="88" t="str">
        <f>IFERROR(VLOOKUP(CONCATENATE(B347,"."),'TS Identification'!A$3:H$500,2,FALSE),"")</f>
        <v/>
      </c>
      <c r="D347" s="114" t="str">
        <v/>
      </c>
      <c r="E347" s="114" t="str">
        <v/>
      </c>
      <c r="F347" s="114" t="str">
        <v/>
      </c>
      <c r="G347" s="114" t="str">
        <v/>
      </c>
      <c r="H347" s="88" t="str">
        <v/>
      </c>
      <c r="I347" s="88" t="str">
        <f>IFERROR(VLOOKUP(CONCATENATE(H347,"."),'TE Identification'!A$3:H$500,4,FALSE),"")</f>
        <v/>
      </c>
      <c r="J347" s="88" t="str">
        <v/>
      </c>
      <c r="K347" s="88" t="str">
        <v/>
      </c>
      <c r="L347" s="88" t="str">
        <f>IFERROR(VLOOKUP(CONCATENATE(K347,"."),'V Identification'!A$3:G$500,4,FALSE),"")</f>
        <v/>
      </c>
      <c r="M347" s="88" t="str">
        <f>IFERROR(VLOOKUP(CONCATENATE(K347,"."),'V Identification'!A$3:G$500,6,FALSE),"")</f>
        <v/>
      </c>
      <c r="N347" s="114" t="str">
        <v/>
      </c>
      <c r="O347" s="114" t="str">
        <v/>
      </c>
      <c r="P347" s="114" t="str">
        <v/>
      </c>
      <c r="Q347" s="88" t="str">
        <v/>
      </c>
      <c r="R347" s="88" t="str">
        <f>IFERROR(VLOOKUP(CONCATENATE(Q347,"."),'I Identification'!A$3:H$500,4,FALSE),"")</f>
        <v/>
      </c>
      <c r="S347" s="88" t="str">
        <f>IFERROR(VLOOKUP(CONCATENATE(Q347,"."),'I Identification'!A$3:H$500,5,FALSE),"")</f>
        <v/>
      </c>
      <c r="T347" s="114" t="str">
        <v/>
      </c>
      <c r="U347" s="114" t="str">
        <v/>
      </c>
      <c r="V347" s="88" t="str">
        <v/>
      </c>
      <c r="W347" s="88" t="str">
        <f>IFERROR(VLOOKUP(CONCATENATE(V347,"."),'C Identification'!A$3:I$500,4,FALSE),"")</f>
        <v/>
      </c>
      <c r="X347" s="88" t="str">
        <f>IFERROR(VLOOKUP(CONCATENATE(V347,"."),'C Identification'!A$3:I$500,5,FALSE),"")</f>
        <v/>
      </c>
      <c r="Y347" s="114" t="str">
        <v/>
      </c>
    </row>
    <row r="348" spans="1:25" ht="75.75" customHeight="1" x14ac:dyDescent="0.25">
      <c r="A348" s="114" t="str">
        <v/>
      </c>
      <c r="B348" s="88" t="str">
        <v/>
      </c>
      <c r="C348" s="88" t="str">
        <f>IFERROR(VLOOKUP(CONCATENATE(B348,"."),'TS Identification'!A$3:H$500,2,FALSE),"")</f>
        <v/>
      </c>
      <c r="D348" s="114" t="str">
        <v/>
      </c>
      <c r="E348" s="114" t="str">
        <v/>
      </c>
      <c r="F348" s="114" t="str">
        <v/>
      </c>
      <c r="G348" s="114" t="str">
        <v/>
      </c>
      <c r="H348" s="88" t="str">
        <v/>
      </c>
      <c r="I348" s="88" t="str">
        <f>IFERROR(VLOOKUP(CONCATENATE(H348,"."),'TE Identification'!A$3:H$500,4,FALSE),"")</f>
        <v/>
      </c>
      <c r="J348" s="88" t="str">
        <v/>
      </c>
      <c r="K348" s="88" t="str">
        <v/>
      </c>
      <c r="L348" s="88" t="str">
        <f>IFERROR(VLOOKUP(CONCATENATE(K348,"."),'V Identification'!A$3:G$500,4,FALSE),"")</f>
        <v/>
      </c>
      <c r="M348" s="88" t="str">
        <f>IFERROR(VLOOKUP(CONCATENATE(K348,"."),'V Identification'!A$3:G$500,6,FALSE),"")</f>
        <v/>
      </c>
      <c r="N348" s="114" t="str">
        <v/>
      </c>
      <c r="O348" s="114" t="str">
        <v/>
      </c>
      <c r="P348" s="114" t="str">
        <v/>
      </c>
      <c r="Q348" s="88" t="str">
        <v/>
      </c>
      <c r="R348" s="88" t="str">
        <f>IFERROR(VLOOKUP(CONCATENATE(Q348,"."),'I Identification'!A$3:H$500,4,FALSE),"")</f>
        <v/>
      </c>
      <c r="S348" s="88" t="str">
        <f>IFERROR(VLOOKUP(CONCATENATE(Q348,"."),'I Identification'!A$3:H$500,5,FALSE),"")</f>
        <v/>
      </c>
      <c r="T348" s="114" t="str">
        <v/>
      </c>
      <c r="U348" s="114" t="str">
        <v/>
      </c>
      <c r="V348" s="88" t="str">
        <v/>
      </c>
      <c r="W348" s="88" t="str">
        <f>IFERROR(VLOOKUP(CONCATENATE(V348,"."),'C Identification'!A$3:I$500,4,FALSE),"")</f>
        <v/>
      </c>
      <c r="X348" s="88" t="str">
        <f>IFERROR(VLOOKUP(CONCATENATE(V348,"."),'C Identification'!A$3:I$500,5,FALSE),"")</f>
        <v/>
      </c>
      <c r="Y348" s="114" t="str">
        <v/>
      </c>
    </row>
    <row r="349" spans="1:25" ht="75.75" customHeight="1" x14ac:dyDescent="0.25">
      <c r="A349" s="114" t="str">
        <v/>
      </c>
      <c r="B349" s="88" t="str">
        <v/>
      </c>
      <c r="C349" s="88" t="str">
        <f>IFERROR(VLOOKUP(CONCATENATE(B349,"."),'TS Identification'!A$3:H$500,2,FALSE),"")</f>
        <v/>
      </c>
      <c r="D349" s="114" t="str">
        <v/>
      </c>
      <c r="E349" s="114" t="str">
        <v/>
      </c>
      <c r="F349" s="114" t="str">
        <v/>
      </c>
      <c r="G349" s="114" t="str">
        <v/>
      </c>
      <c r="H349" s="88" t="str">
        <v/>
      </c>
      <c r="I349" s="88" t="str">
        <f>IFERROR(VLOOKUP(CONCATENATE(H349,"."),'TE Identification'!A$3:H$500,4,FALSE),"")</f>
        <v/>
      </c>
      <c r="J349" s="88" t="str">
        <v/>
      </c>
      <c r="K349" s="88" t="str">
        <v/>
      </c>
      <c r="L349" s="88" t="str">
        <f>IFERROR(VLOOKUP(CONCATENATE(K349,"."),'V Identification'!A$3:G$500,4,FALSE),"")</f>
        <v/>
      </c>
      <c r="M349" s="88" t="str">
        <f>IFERROR(VLOOKUP(CONCATENATE(K349,"."),'V Identification'!A$3:G$500,6,FALSE),"")</f>
        <v/>
      </c>
      <c r="N349" s="114" t="str">
        <v/>
      </c>
      <c r="O349" s="114" t="str">
        <v/>
      </c>
      <c r="P349" s="114" t="str">
        <v/>
      </c>
      <c r="Q349" s="88" t="str">
        <v/>
      </c>
      <c r="R349" s="88" t="str">
        <f>IFERROR(VLOOKUP(CONCATENATE(Q349,"."),'I Identification'!A$3:H$500,4,FALSE),"")</f>
        <v/>
      </c>
      <c r="S349" s="88" t="str">
        <f>IFERROR(VLOOKUP(CONCATENATE(Q349,"."),'I Identification'!A$3:H$500,5,FALSE),"")</f>
        <v/>
      </c>
      <c r="T349" s="114" t="str">
        <v/>
      </c>
      <c r="U349" s="114" t="str">
        <v/>
      </c>
      <c r="V349" s="88" t="str">
        <v/>
      </c>
      <c r="W349" s="88" t="str">
        <f>IFERROR(VLOOKUP(CONCATENATE(V349,"."),'C Identification'!A$3:I$500,4,FALSE),"")</f>
        <v/>
      </c>
      <c r="X349" s="88" t="str">
        <f>IFERROR(VLOOKUP(CONCATENATE(V349,"."),'C Identification'!A$3:I$500,5,FALSE),"")</f>
        <v/>
      </c>
      <c r="Y349" s="114" t="str">
        <v/>
      </c>
    </row>
    <row r="350" spans="1:25" ht="75.75" customHeight="1" x14ac:dyDescent="0.25">
      <c r="A350" s="114" t="str">
        <v/>
      </c>
      <c r="B350" s="88" t="str">
        <v/>
      </c>
      <c r="C350" s="88" t="str">
        <f>IFERROR(VLOOKUP(CONCATENATE(B350,"."),'TS Identification'!A$3:H$500,2,FALSE),"")</f>
        <v/>
      </c>
      <c r="D350" s="114" t="str">
        <v/>
      </c>
      <c r="E350" s="114" t="str">
        <v/>
      </c>
      <c r="F350" s="114" t="str">
        <v/>
      </c>
      <c r="G350" s="114" t="str">
        <v/>
      </c>
      <c r="H350" s="88" t="str">
        <v/>
      </c>
      <c r="I350" s="88" t="str">
        <f>IFERROR(VLOOKUP(CONCATENATE(H350,"."),'TE Identification'!A$3:H$500,4,FALSE),"")</f>
        <v/>
      </c>
      <c r="J350" s="88" t="str">
        <v/>
      </c>
      <c r="K350" s="88" t="str">
        <v/>
      </c>
      <c r="L350" s="88" t="str">
        <f>IFERROR(VLOOKUP(CONCATENATE(K350,"."),'V Identification'!A$3:G$500,4,FALSE),"")</f>
        <v/>
      </c>
      <c r="M350" s="88" t="str">
        <f>IFERROR(VLOOKUP(CONCATENATE(K350,"."),'V Identification'!A$3:G$500,6,FALSE),"")</f>
        <v/>
      </c>
      <c r="N350" s="114" t="str">
        <v/>
      </c>
      <c r="O350" s="114" t="str">
        <v/>
      </c>
      <c r="P350" s="114" t="str">
        <v/>
      </c>
      <c r="Q350" s="88" t="str">
        <v/>
      </c>
      <c r="R350" s="88" t="str">
        <f>IFERROR(VLOOKUP(CONCATENATE(Q350,"."),'I Identification'!A$3:H$500,4,FALSE),"")</f>
        <v/>
      </c>
      <c r="S350" s="88" t="str">
        <f>IFERROR(VLOOKUP(CONCATENATE(Q350,"."),'I Identification'!A$3:H$500,5,FALSE),"")</f>
        <v/>
      </c>
      <c r="T350" s="114" t="str">
        <v/>
      </c>
      <c r="U350" s="114" t="str">
        <v/>
      </c>
      <c r="V350" s="88" t="str">
        <v/>
      </c>
      <c r="W350" s="88" t="str">
        <f>IFERROR(VLOOKUP(CONCATENATE(V350,"."),'C Identification'!A$3:I$500,4,FALSE),"")</f>
        <v/>
      </c>
      <c r="X350" s="88" t="str">
        <f>IFERROR(VLOOKUP(CONCATENATE(V350,"."),'C Identification'!A$3:I$500,5,FALSE),"")</f>
        <v/>
      </c>
      <c r="Y350" s="114" t="str">
        <v/>
      </c>
    </row>
    <row r="351" spans="1:25" ht="75.75" customHeight="1" x14ac:dyDescent="0.25">
      <c r="A351" s="114" t="str">
        <v/>
      </c>
      <c r="B351" s="88" t="str">
        <v/>
      </c>
      <c r="C351" s="88" t="str">
        <f>IFERROR(VLOOKUP(CONCATENATE(B351,"."),'TS Identification'!A$3:H$500,2,FALSE),"")</f>
        <v/>
      </c>
      <c r="D351" s="114" t="str">
        <v/>
      </c>
      <c r="E351" s="114" t="str">
        <v/>
      </c>
      <c r="F351" s="114" t="str">
        <v/>
      </c>
      <c r="G351" s="114" t="str">
        <v/>
      </c>
      <c r="H351" s="88" t="str">
        <v/>
      </c>
      <c r="I351" s="88" t="str">
        <f>IFERROR(VLOOKUP(CONCATENATE(H351,"."),'TE Identification'!A$3:H$500,4,FALSE),"")</f>
        <v/>
      </c>
      <c r="J351" s="88" t="str">
        <v/>
      </c>
      <c r="K351" s="88" t="str">
        <v/>
      </c>
      <c r="L351" s="88" t="str">
        <f>IFERROR(VLOOKUP(CONCATENATE(K351,"."),'V Identification'!A$3:G$500,4,FALSE),"")</f>
        <v/>
      </c>
      <c r="M351" s="88" t="str">
        <f>IFERROR(VLOOKUP(CONCATENATE(K351,"."),'V Identification'!A$3:G$500,6,FALSE),"")</f>
        <v/>
      </c>
      <c r="N351" s="114" t="str">
        <v/>
      </c>
      <c r="O351" s="114" t="str">
        <v/>
      </c>
      <c r="P351" s="114" t="str">
        <v/>
      </c>
      <c r="Q351" s="88" t="str">
        <v/>
      </c>
      <c r="R351" s="88" t="str">
        <f>IFERROR(VLOOKUP(CONCATENATE(Q351,"."),'I Identification'!A$3:H$500,4,FALSE),"")</f>
        <v/>
      </c>
      <c r="S351" s="88" t="str">
        <f>IFERROR(VLOOKUP(CONCATENATE(Q351,"."),'I Identification'!A$3:H$500,5,FALSE),"")</f>
        <v/>
      </c>
      <c r="T351" s="114" t="str">
        <v/>
      </c>
      <c r="U351" s="114" t="str">
        <v/>
      </c>
      <c r="V351" s="88" t="str">
        <v/>
      </c>
      <c r="W351" s="88" t="str">
        <f>IFERROR(VLOOKUP(CONCATENATE(V351,"."),'C Identification'!A$3:I$500,4,FALSE),"")</f>
        <v/>
      </c>
      <c r="X351" s="88" t="str">
        <f>IFERROR(VLOOKUP(CONCATENATE(V351,"."),'C Identification'!A$3:I$500,5,FALSE),"")</f>
        <v/>
      </c>
      <c r="Y351" s="114" t="str">
        <v/>
      </c>
    </row>
    <row r="352" spans="1:25" ht="75.75" customHeight="1" x14ac:dyDescent="0.25">
      <c r="A352" s="114" t="str">
        <v/>
      </c>
      <c r="B352" s="88" t="str">
        <v/>
      </c>
      <c r="C352" s="88" t="str">
        <f>IFERROR(VLOOKUP(CONCATENATE(B352,"."),'TS Identification'!A$3:H$500,2,FALSE),"")</f>
        <v/>
      </c>
      <c r="D352" s="114" t="str">
        <v/>
      </c>
      <c r="E352" s="114" t="str">
        <v/>
      </c>
      <c r="F352" s="114" t="str">
        <v/>
      </c>
      <c r="G352" s="114" t="str">
        <v/>
      </c>
      <c r="H352" s="88" t="str">
        <v/>
      </c>
      <c r="I352" s="88" t="str">
        <f>IFERROR(VLOOKUP(CONCATENATE(H352,"."),'TE Identification'!A$3:H$500,4,FALSE),"")</f>
        <v/>
      </c>
      <c r="J352" s="88" t="str">
        <v/>
      </c>
      <c r="K352" s="88" t="str">
        <v/>
      </c>
      <c r="L352" s="88" t="str">
        <f>IFERROR(VLOOKUP(CONCATENATE(K352,"."),'V Identification'!A$3:G$500,4,FALSE),"")</f>
        <v/>
      </c>
      <c r="M352" s="88" t="str">
        <f>IFERROR(VLOOKUP(CONCATENATE(K352,"."),'V Identification'!A$3:G$500,6,FALSE),"")</f>
        <v/>
      </c>
      <c r="N352" s="114" t="str">
        <v/>
      </c>
      <c r="O352" s="114" t="str">
        <v/>
      </c>
      <c r="P352" s="114" t="str">
        <v/>
      </c>
      <c r="Q352" s="88" t="str">
        <v/>
      </c>
      <c r="R352" s="88" t="str">
        <f>IFERROR(VLOOKUP(CONCATENATE(Q352,"."),'I Identification'!A$3:H$500,4,FALSE),"")</f>
        <v/>
      </c>
      <c r="S352" s="88" t="str">
        <f>IFERROR(VLOOKUP(CONCATENATE(Q352,"."),'I Identification'!A$3:H$500,5,FALSE),"")</f>
        <v/>
      </c>
      <c r="T352" s="114" t="str">
        <v/>
      </c>
      <c r="U352" s="114" t="str">
        <v/>
      </c>
      <c r="V352" s="88" t="str">
        <v/>
      </c>
      <c r="W352" s="88" t="str">
        <f>IFERROR(VLOOKUP(CONCATENATE(V352,"."),'C Identification'!A$3:I$500,4,FALSE),"")</f>
        <v/>
      </c>
      <c r="X352" s="88" t="str">
        <f>IFERROR(VLOOKUP(CONCATENATE(V352,"."),'C Identification'!A$3:I$500,5,FALSE),"")</f>
        <v/>
      </c>
      <c r="Y352" s="114" t="str">
        <v/>
      </c>
    </row>
    <row r="353" spans="1:25" ht="75.75" customHeight="1" x14ac:dyDescent="0.25">
      <c r="A353" s="114" t="str">
        <v/>
      </c>
      <c r="B353" s="88" t="str">
        <v/>
      </c>
      <c r="C353" s="88" t="str">
        <f>IFERROR(VLOOKUP(CONCATENATE(B353,"."),'TS Identification'!A$3:H$500,2,FALSE),"")</f>
        <v/>
      </c>
      <c r="D353" s="114" t="str">
        <v/>
      </c>
      <c r="E353" s="114" t="str">
        <v/>
      </c>
      <c r="F353" s="114" t="str">
        <v/>
      </c>
      <c r="G353" s="114" t="str">
        <v/>
      </c>
      <c r="H353" s="88" t="str">
        <v/>
      </c>
      <c r="I353" s="88" t="str">
        <f>IFERROR(VLOOKUP(CONCATENATE(H353,"."),'TE Identification'!A$3:H$500,4,FALSE),"")</f>
        <v/>
      </c>
      <c r="J353" s="88" t="str">
        <v/>
      </c>
      <c r="K353" s="88" t="str">
        <v/>
      </c>
      <c r="L353" s="88" t="str">
        <f>IFERROR(VLOOKUP(CONCATENATE(K353,"."),'V Identification'!A$3:G$500,4,FALSE),"")</f>
        <v/>
      </c>
      <c r="M353" s="88" t="str">
        <f>IFERROR(VLOOKUP(CONCATENATE(K353,"."),'V Identification'!A$3:G$500,6,FALSE),"")</f>
        <v/>
      </c>
      <c r="N353" s="114" t="str">
        <v/>
      </c>
      <c r="O353" s="114" t="str">
        <v/>
      </c>
      <c r="P353" s="114" t="str">
        <v/>
      </c>
      <c r="Q353" s="88" t="str">
        <v/>
      </c>
      <c r="R353" s="88" t="str">
        <f>IFERROR(VLOOKUP(CONCATENATE(Q353,"."),'I Identification'!A$3:H$500,4,FALSE),"")</f>
        <v/>
      </c>
      <c r="S353" s="88" t="str">
        <f>IFERROR(VLOOKUP(CONCATENATE(Q353,"."),'I Identification'!A$3:H$500,5,FALSE),"")</f>
        <v/>
      </c>
      <c r="T353" s="114" t="str">
        <v/>
      </c>
      <c r="U353" s="114" t="str">
        <v/>
      </c>
      <c r="V353" s="88" t="str">
        <v/>
      </c>
      <c r="W353" s="88" t="str">
        <f>IFERROR(VLOOKUP(CONCATENATE(V353,"."),'C Identification'!A$3:I$500,4,FALSE),"")</f>
        <v/>
      </c>
      <c r="X353" s="88" t="str">
        <f>IFERROR(VLOOKUP(CONCATENATE(V353,"."),'C Identification'!A$3:I$500,5,FALSE),"")</f>
        <v/>
      </c>
      <c r="Y353" s="114" t="str">
        <v/>
      </c>
    </row>
    <row r="354" spans="1:25" ht="75.75" customHeight="1" x14ac:dyDescent="0.25">
      <c r="A354" s="114" t="str">
        <v/>
      </c>
      <c r="B354" s="88" t="str">
        <v/>
      </c>
      <c r="C354" s="88" t="str">
        <f>IFERROR(VLOOKUP(CONCATENATE(B354,"."),'TS Identification'!A$3:H$500,2,FALSE),"")</f>
        <v/>
      </c>
      <c r="D354" s="114" t="str">
        <v/>
      </c>
      <c r="E354" s="114" t="str">
        <v/>
      </c>
      <c r="F354" s="114" t="str">
        <v/>
      </c>
      <c r="G354" s="114" t="str">
        <v/>
      </c>
      <c r="H354" s="88" t="str">
        <v/>
      </c>
      <c r="I354" s="88" t="str">
        <f>IFERROR(VLOOKUP(CONCATENATE(H354,"."),'TE Identification'!A$3:H$500,4,FALSE),"")</f>
        <v/>
      </c>
      <c r="J354" s="88" t="str">
        <v/>
      </c>
      <c r="K354" s="88" t="str">
        <v/>
      </c>
      <c r="L354" s="88" t="str">
        <f>IFERROR(VLOOKUP(CONCATENATE(K354,"."),'V Identification'!A$3:G$500,4,FALSE),"")</f>
        <v/>
      </c>
      <c r="M354" s="88" t="str">
        <f>IFERROR(VLOOKUP(CONCATENATE(K354,"."),'V Identification'!A$3:G$500,6,FALSE),"")</f>
        <v/>
      </c>
      <c r="N354" s="114" t="str">
        <v/>
      </c>
      <c r="O354" s="114" t="str">
        <v/>
      </c>
      <c r="P354" s="114" t="str">
        <v/>
      </c>
      <c r="Q354" s="88" t="str">
        <v/>
      </c>
      <c r="R354" s="88" t="str">
        <f>IFERROR(VLOOKUP(CONCATENATE(Q354,"."),'I Identification'!A$3:H$500,4,FALSE),"")</f>
        <v/>
      </c>
      <c r="S354" s="88" t="str">
        <f>IFERROR(VLOOKUP(CONCATENATE(Q354,"."),'I Identification'!A$3:H$500,5,FALSE),"")</f>
        <v/>
      </c>
      <c r="T354" s="114" t="str">
        <v/>
      </c>
      <c r="U354" s="114" t="str">
        <v/>
      </c>
      <c r="V354" s="88" t="str">
        <v/>
      </c>
      <c r="W354" s="88" t="str">
        <f>IFERROR(VLOOKUP(CONCATENATE(V354,"."),'C Identification'!A$3:I$500,4,FALSE),"")</f>
        <v/>
      </c>
      <c r="X354" s="88" t="str">
        <f>IFERROR(VLOOKUP(CONCATENATE(V354,"."),'C Identification'!A$3:I$500,5,FALSE),"")</f>
        <v/>
      </c>
      <c r="Y354" s="114" t="str">
        <v/>
      </c>
    </row>
    <row r="355" spans="1:25" ht="75.75" customHeight="1" x14ac:dyDescent="0.25">
      <c r="A355" s="114" t="str">
        <v/>
      </c>
      <c r="B355" s="88" t="str">
        <v/>
      </c>
      <c r="C355" s="88" t="str">
        <f>IFERROR(VLOOKUP(CONCATENATE(B355,"."),'TS Identification'!A$3:H$500,2,FALSE),"")</f>
        <v/>
      </c>
      <c r="D355" s="114" t="str">
        <v/>
      </c>
      <c r="E355" s="114" t="str">
        <v/>
      </c>
      <c r="F355" s="114" t="str">
        <v/>
      </c>
      <c r="G355" s="114" t="str">
        <v/>
      </c>
      <c r="H355" s="88" t="str">
        <v/>
      </c>
      <c r="I355" s="88" t="str">
        <f>IFERROR(VLOOKUP(CONCATENATE(H355,"."),'TE Identification'!A$3:H$500,4,FALSE),"")</f>
        <v/>
      </c>
      <c r="J355" s="88" t="str">
        <v/>
      </c>
      <c r="K355" s="88" t="str">
        <v/>
      </c>
      <c r="L355" s="88" t="str">
        <f>IFERROR(VLOOKUP(CONCATENATE(K355,"."),'V Identification'!A$3:G$500,4,FALSE),"")</f>
        <v/>
      </c>
      <c r="M355" s="88" t="str">
        <f>IFERROR(VLOOKUP(CONCATENATE(K355,"."),'V Identification'!A$3:G$500,6,FALSE),"")</f>
        <v/>
      </c>
      <c r="N355" s="114" t="str">
        <v/>
      </c>
      <c r="O355" s="114" t="str">
        <v/>
      </c>
      <c r="P355" s="114" t="str">
        <v/>
      </c>
      <c r="Q355" s="88" t="str">
        <v/>
      </c>
      <c r="R355" s="88" t="str">
        <f>IFERROR(VLOOKUP(CONCATENATE(Q355,"."),'I Identification'!A$3:H$500,4,FALSE),"")</f>
        <v/>
      </c>
      <c r="S355" s="88" t="str">
        <f>IFERROR(VLOOKUP(CONCATENATE(Q355,"."),'I Identification'!A$3:H$500,5,FALSE),"")</f>
        <v/>
      </c>
      <c r="T355" s="114" t="str">
        <v/>
      </c>
      <c r="U355" s="114" t="str">
        <v/>
      </c>
      <c r="V355" s="88" t="str">
        <v/>
      </c>
      <c r="W355" s="88" t="str">
        <f>IFERROR(VLOOKUP(CONCATENATE(V355,"."),'C Identification'!A$3:I$500,4,FALSE),"")</f>
        <v/>
      </c>
      <c r="X355" s="88" t="str">
        <f>IFERROR(VLOOKUP(CONCATENATE(V355,"."),'C Identification'!A$3:I$500,5,FALSE),"")</f>
        <v/>
      </c>
      <c r="Y355" s="114" t="str">
        <v/>
      </c>
    </row>
    <row r="356" spans="1:25" ht="75.75" customHeight="1" x14ac:dyDescent="0.25">
      <c r="A356" s="114" t="str">
        <v/>
      </c>
      <c r="B356" s="88" t="str">
        <v/>
      </c>
      <c r="C356" s="88" t="str">
        <f>IFERROR(VLOOKUP(CONCATENATE(B356,"."),'TS Identification'!A$3:H$500,2,FALSE),"")</f>
        <v/>
      </c>
      <c r="D356" s="114" t="str">
        <v/>
      </c>
      <c r="E356" s="114" t="str">
        <v/>
      </c>
      <c r="F356" s="114" t="str">
        <v/>
      </c>
      <c r="G356" s="114" t="str">
        <v/>
      </c>
      <c r="H356" s="88" t="str">
        <v/>
      </c>
      <c r="I356" s="88" t="str">
        <f>IFERROR(VLOOKUP(CONCATENATE(H356,"."),'TE Identification'!A$3:H$500,4,FALSE),"")</f>
        <v/>
      </c>
      <c r="J356" s="88" t="str">
        <v/>
      </c>
      <c r="K356" s="88" t="str">
        <v/>
      </c>
      <c r="L356" s="88" t="str">
        <f>IFERROR(VLOOKUP(CONCATENATE(K356,"."),'V Identification'!A$3:G$500,4,FALSE),"")</f>
        <v/>
      </c>
      <c r="M356" s="88" t="str">
        <f>IFERROR(VLOOKUP(CONCATENATE(K356,"."),'V Identification'!A$3:G$500,6,FALSE),"")</f>
        <v/>
      </c>
      <c r="N356" s="114" t="str">
        <v/>
      </c>
      <c r="O356" s="114" t="str">
        <v/>
      </c>
      <c r="P356" s="114" t="str">
        <v/>
      </c>
      <c r="Q356" s="88" t="str">
        <v/>
      </c>
      <c r="R356" s="88" t="str">
        <f>IFERROR(VLOOKUP(CONCATENATE(Q356,"."),'I Identification'!A$3:H$500,4,FALSE),"")</f>
        <v/>
      </c>
      <c r="S356" s="88" t="str">
        <f>IFERROR(VLOOKUP(CONCATENATE(Q356,"."),'I Identification'!A$3:H$500,5,FALSE),"")</f>
        <v/>
      </c>
      <c r="T356" s="114" t="str">
        <v/>
      </c>
      <c r="U356" s="114" t="str">
        <v/>
      </c>
      <c r="V356" s="88" t="str">
        <v/>
      </c>
      <c r="W356" s="88" t="str">
        <f>IFERROR(VLOOKUP(CONCATENATE(V356,"."),'C Identification'!A$3:I$500,4,FALSE),"")</f>
        <v/>
      </c>
      <c r="X356" s="88" t="str">
        <f>IFERROR(VLOOKUP(CONCATENATE(V356,"."),'C Identification'!A$3:I$500,5,FALSE),"")</f>
        <v/>
      </c>
      <c r="Y356" s="114" t="str">
        <v/>
      </c>
    </row>
    <row r="357" spans="1:25" ht="75.75" customHeight="1" x14ac:dyDescent="0.25">
      <c r="A357" s="114" t="str">
        <v/>
      </c>
      <c r="B357" s="88" t="str">
        <v/>
      </c>
      <c r="C357" s="88" t="str">
        <f>IFERROR(VLOOKUP(CONCATENATE(B357,"."),'TS Identification'!A$3:H$500,2,FALSE),"")</f>
        <v/>
      </c>
      <c r="D357" s="114" t="str">
        <v/>
      </c>
      <c r="E357" s="114" t="str">
        <v/>
      </c>
      <c r="F357" s="114" t="str">
        <v/>
      </c>
      <c r="G357" s="114" t="str">
        <v/>
      </c>
      <c r="H357" s="88" t="str">
        <v/>
      </c>
      <c r="I357" s="88" t="str">
        <f>IFERROR(VLOOKUP(CONCATENATE(H357,"."),'TE Identification'!A$3:H$500,4,FALSE),"")</f>
        <v/>
      </c>
      <c r="J357" s="88" t="str">
        <v/>
      </c>
      <c r="K357" s="88" t="str">
        <v/>
      </c>
      <c r="L357" s="88" t="str">
        <f>IFERROR(VLOOKUP(CONCATENATE(K357,"."),'V Identification'!A$3:G$500,4,FALSE),"")</f>
        <v/>
      </c>
      <c r="M357" s="88" t="str">
        <f>IFERROR(VLOOKUP(CONCATENATE(K357,"."),'V Identification'!A$3:G$500,6,FALSE),"")</f>
        <v/>
      </c>
      <c r="N357" s="114" t="str">
        <v/>
      </c>
      <c r="O357" s="114" t="str">
        <v/>
      </c>
      <c r="P357" s="114" t="str">
        <v/>
      </c>
      <c r="Q357" s="88" t="str">
        <v/>
      </c>
      <c r="R357" s="88" t="str">
        <f>IFERROR(VLOOKUP(CONCATENATE(Q357,"."),'I Identification'!A$3:H$500,4,FALSE),"")</f>
        <v/>
      </c>
      <c r="S357" s="88" t="str">
        <f>IFERROR(VLOOKUP(CONCATENATE(Q357,"."),'I Identification'!A$3:H$500,5,FALSE),"")</f>
        <v/>
      </c>
      <c r="T357" s="114" t="str">
        <v/>
      </c>
      <c r="U357" s="114" t="str">
        <v/>
      </c>
      <c r="V357" s="88" t="str">
        <v/>
      </c>
      <c r="W357" s="88" t="str">
        <f>IFERROR(VLOOKUP(CONCATENATE(V357,"."),'C Identification'!A$3:I$500,4,FALSE),"")</f>
        <v/>
      </c>
      <c r="X357" s="88" t="str">
        <f>IFERROR(VLOOKUP(CONCATENATE(V357,"."),'C Identification'!A$3:I$500,5,FALSE),"")</f>
        <v/>
      </c>
      <c r="Y357" s="114" t="str">
        <v/>
      </c>
    </row>
    <row r="358" spans="1:25" ht="75.75" customHeight="1" x14ac:dyDescent="0.25">
      <c r="A358" s="114" t="str">
        <v/>
      </c>
      <c r="B358" s="88" t="str">
        <v/>
      </c>
      <c r="C358" s="88" t="str">
        <f>IFERROR(VLOOKUP(CONCATENATE(B358,"."),'TS Identification'!A$3:H$500,2,FALSE),"")</f>
        <v/>
      </c>
      <c r="D358" s="114" t="str">
        <v/>
      </c>
      <c r="E358" s="114" t="str">
        <v/>
      </c>
      <c r="F358" s="114" t="str">
        <v/>
      </c>
      <c r="G358" s="114" t="str">
        <v/>
      </c>
      <c r="H358" s="88" t="str">
        <v/>
      </c>
      <c r="I358" s="88" t="str">
        <f>IFERROR(VLOOKUP(CONCATENATE(H358,"."),'TE Identification'!A$3:H$500,4,FALSE),"")</f>
        <v/>
      </c>
      <c r="J358" s="88" t="str">
        <v/>
      </c>
      <c r="K358" s="88" t="str">
        <v/>
      </c>
      <c r="L358" s="88" t="str">
        <f>IFERROR(VLOOKUP(CONCATENATE(K358,"."),'V Identification'!A$3:G$500,4,FALSE),"")</f>
        <v/>
      </c>
      <c r="M358" s="88" t="str">
        <f>IFERROR(VLOOKUP(CONCATENATE(K358,"."),'V Identification'!A$3:G$500,6,FALSE),"")</f>
        <v/>
      </c>
      <c r="N358" s="114" t="str">
        <v/>
      </c>
      <c r="O358" s="114" t="str">
        <v/>
      </c>
      <c r="P358" s="114" t="str">
        <v/>
      </c>
      <c r="Q358" s="88" t="str">
        <v/>
      </c>
      <c r="R358" s="88" t="str">
        <f>IFERROR(VLOOKUP(CONCATENATE(Q358,"."),'I Identification'!A$3:H$500,4,FALSE),"")</f>
        <v/>
      </c>
      <c r="S358" s="88" t="str">
        <f>IFERROR(VLOOKUP(CONCATENATE(Q358,"."),'I Identification'!A$3:H$500,5,FALSE),"")</f>
        <v/>
      </c>
      <c r="T358" s="114" t="str">
        <v/>
      </c>
      <c r="U358" s="114" t="str">
        <v/>
      </c>
      <c r="V358" s="88" t="str">
        <v/>
      </c>
      <c r="W358" s="88" t="str">
        <f>IFERROR(VLOOKUP(CONCATENATE(V358,"."),'C Identification'!A$3:I$500,4,FALSE),"")</f>
        <v/>
      </c>
      <c r="X358" s="88" t="str">
        <f>IFERROR(VLOOKUP(CONCATENATE(V358,"."),'C Identification'!A$3:I$500,5,FALSE),"")</f>
        <v/>
      </c>
      <c r="Y358" s="114" t="str">
        <v/>
      </c>
    </row>
    <row r="359" spans="1:25" ht="75.75" customHeight="1" x14ac:dyDescent="0.25">
      <c r="A359" s="114" t="str">
        <v/>
      </c>
      <c r="B359" s="88" t="str">
        <v/>
      </c>
      <c r="C359" s="88" t="str">
        <f>IFERROR(VLOOKUP(CONCATENATE(B359,"."),'TS Identification'!A$3:H$500,2,FALSE),"")</f>
        <v/>
      </c>
      <c r="D359" s="114" t="str">
        <v/>
      </c>
      <c r="E359" s="114" t="str">
        <v/>
      </c>
      <c r="F359" s="114" t="str">
        <v/>
      </c>
      <c r="G359" s="114" t="str">
        <v/>
      </c>
      <c r="H359" s="88" t="str">
        <v/>
      </c>
      <c r="I359" s="88" t="str">
        <f>IFERROR(VLOOKUP(CONCATENATE(H359,"."),'TE Identification'!A$3:H$500,4,FALSE),"")</f>
        <v/>
      </c>
      <c r="J359" s="88" t="str">
        <v/>
      </c>
      <c r="K359" s="88" t="str">
        <v/>
      </c>
      <c r="L359" s="88" t="str">
        <f>IFERROR(VLOOKUP(CONCATENATE(K359,"."),'V Identification'!A$3:G$500,4,FALSE),"")</f>
        <v/>
      </c>
      <c r="M359" s="88" t="str">
        <f>IFERROR(VLOOKUP(CONCATENATE(K359,"."),'V Identification'!A$3:G$500,6,FALSE),"")</f>
        <v/>
      </c>
      <c r="N359" s="114" t="str">
        <v/>
      </c>
      <c r="O359" s="114" t="str">
        <v/>
      </c>
      <c r="P359" s="114" t="str">
        <v/>
      </c>
      <c r="Q359" s="88" t="str">
        <v/>
      </c>
      <c r="R359" s="88" t="str">
        <f>IFERROR(VLOOKUP(CONCATENATE(Q359,"."),'I Identification'!A$3:H$500,4,FALSE),"")</f>
        <v/>
      </c>
      <c r="S359" s="88" t="str">
        <f>IFERROR(VLOOKUP(CONCATENATE(Q359,"."),'I Identification'!A$3:H$500,5,FALSE),"")</f>
        <v/>
      </c>
      <c r="T359" s="114" t="str">
        <v/>
      </c>
      <c r="U359" s="114" t="str">
        <v/>
      </c>
      <c r="V359" s="88" t="str">
        <v/>
      </c>
      <c r="W359" s="88" t="str">
        <f>IFERROR(VLOOKUP(CONCATENATE(V359,"."),'C Identification'!A$3:I$500,4,FALSE),"")</f>
        <v/>
      </c>
      <c r="X359" s="88" t="str">
        <f>IFERROR(VLOOKUP(CONCATENATE(V359,"."),'C Identification'!A$3:I$500,5,FALSE),"")</f>
        <v/>
      </c>
      <c r="Y359" s="114" t="str">
        <v/>
      </c>
    </row>
    <row r="360" spans="1:25" ht="75.75" customHeight="1" x14ac:dyDescent="0.25">
      <c r="A360" s="114" t="str">
        <v/>
      </c>
      <c r="B360" s="88" t="str">
        <v/>
      </c>
      <c r="C360" s="88" t="str">
        <f>IFERROR(VLOOKUP(CONCATENATE(B360,"."),'TS Identification'!A$3:H$500,2,FALSE),"")</f>
        <v/>
      </c>
      <c r="D360" s="114" t="str">
        <v/>
      </c>
      <c r="E360" s="114" t="str">
        <v/>
      </c>
      <c r="F360" s="114" t="str">
        <v/>
      </c>
      <c r="G360" s="114" t="str">
        <v/>
      </c>
      <c r="H360" s="88" t="str">
        <v/>
      </c>
      <c r="I360" s="88" t="str">
        <f>IFERROR(VLOOKUP(CONCATENATE(H360,"."),'TE Identification'!A$3:H$500,4,FALSE),"")</f>
        <v/>
      </c>
      <c r="J360" s="88" t="str">
        <v/>
      </c>
      <c r="K360" s="88" t="str">
        <v/>
      </c>
      <c r="L360" s="88" t="str">
        <f>IFERROR(VLOOKUP(CONCATENATE(K360,"."),'V Identification'!A$3:G$500,4,FALSE),"")</f>
        <v/>
      </c>
      <c r="M360" s="88" t="str">
        <f>IFERROR(VLOOKUP(CONCATENATE(K360,"."),'V Identification'!A$3:G$500,6,FALSE),"")</f>
        <v/>
      </c>
      <c r="N360" s="114" t="str">
        <v/>
      </c>
      <c r="O360" s="114" t="str">
        <v/>
      </c>
      <c r="P360" s="114" t="str">
        <v/>
      </c>
      <c r="Q360" s="88" t="str">
        <v/>
      </c>
      <c r="R360" s="88" t="str">
        <f>IFERROR(VLOOKUP(CONCATENATE(Q360,"."),'I Identification'!A$3:H$500,4,FALSE),"")</f>
        <v/>
      </c>
      <c r="S360" s="88" t="str">
        <f>IFERROR(VLOOKUP(CONCATENATE(Q360,"."),'I Identification'!A$3:H$500,5,FALSE),"")</f>
        <v/>
      </c>
      <c r="T360" s="114" t="str">
        <v/>
      </c>
      <c r="U360" s="114" t="str">
        <v/>
      </c>
      <c r="V360" s="88" t="str">
        <v/>
      </c>
      <c r="W360" s="88" t="str">
        <f>IFERROR(VLOOKUP(CONCATENATE(V360,"."),'C Identification'!A$3:I$500,4,FALSE),"")</f>
        <v/>
      </c>
      <c r="X360" s="88" t="str">
        <f>IFERROR(VLOOKUP(CONCATENATE(V360,"."),'C Identification'!A$3:I$500,5,FALSE),"")</f>
        <v/>
      </c>
      <c r="Y360" s="114" t="str">
        <v/>
      </c>
    </row>
    <row r="361" spans="1:25" ht="75.75" customHeight="1" x14ac:dyDescent="0.25">
      <c r="A361" s="114" t="str">
        <v/>
      </c>
      <c r="B361" s="88" t="str">
        <v/>
      </c>
      <c r="C361" s="88" t="str">
        <f>IFERROR(VLOOKUP(CONCATENATE(B361,"."),'TS Identification'!A$3:H$500,2,FALSE),"")</f>
        <v/>
      </c>
      <c r="D361" s="114" t="str">
        <v/>
      </c>
      <c r="E361" s="114" t="str">
        <v/>
      </c>
      <c r="F361" s="114" t="str">
        <v/>
      </c>
      <c r="G361" s="114" t="str">
        <v/>
      </c>
      <c r="H361" s="88" t="str">
        <v/>
      </c>
      <c r="I361" s="88" t="str">
        <f>IFERROR(VLOOKUP(CONCATENATE(H361,"."),'TE Identification'!A$3:H$500,4,FALSE),"")</f>
        <v/>
      </c>
      <c r="J361" s="88" t="str">
        <v/>
      </c>
      <c r="K361" s="88" t="str">
        <v/>
      </c>
      <c r="L361" s="88" t="str">
        <f>IFERROR(VLOOKUP(CONCATENATE(K361,"."),'V Identification'!A$3:G$500,4,FALSE),"")</f>
        <v/>
      </c>
      <c r="M361" s="88" t="str">
        <f>IFERROR(VLOOKUP(CONCATENATE(K361,"."),'V Identification'!A$3:G$500,6,FALSE),"")</f>
        <v/>
      </c>
      <c r="N361" s="114" t="str">
        <v/>
      </c>
      <c r="O361" s="114" t="str">
        <v/>
      </c>
      <c r="P361" s="114" t="str">
        <v/>
      </c>
      <c r="Q361" s="88" t="str">
        <v/>
      </c>
      <c r="R361" s="88" t="str">
        <f>IFERROR(VLOOKUP(CONCATENATE(Q361,"."),'I Identification'!A$3:H$500,4,FALSE),"")</f>
        <v/>
      </c>
      <c r="S361" s="88" t="str">
        <f>IFERROR(VLOOKUP(CONCATENATE(Q361,"."),'I Identification'!A$3:H$500,5,FALSE),"")</f>
        <v/>
      </c>
      <c r="T361" s="114" t="str">
        <v/>
      </c>
      <c r="U361" s="114" t="str">
        <v/>
      </c>
      <c r="V361" s="88" t="str">
        <v/>
      </c>
      <c r="W361" s="88" t="str">
        <f>IFERROR(VLOOKUP(CONCATENATE(V361,"."),'C Identification'!A$3:I$500,4,FALSE),"")</f>
        <v/>
      </c>
      <c r="X361" s="88" t="str">
        <f>IFERROR(VLOOKUP(CONCATENATE(V361,"."),'C Identification'!A$3:I$500,5,FALSE),"")</f>
        <v/>
      </c>
      <c r="Y361" s="114" t="str">
        <v/>
      </c>
    </row>
    <row r="362" spans="1:25" ht="75.75" customHeight="1" x14ac:dyDescent="0.25">
      <c r="A362" s="114" t="str">
        <v/>
      </c>
      <c r="B362" s="88" t="str">
        <v/>
      </c>
      <c r="C362" s="88" t="str">
        <f>IFERROR(VLOOKUP(CONCATENATE(B362,"."),'TS Identification'!A$3:H$500,2,FALSE),"")</f>
        <v/>
      </c>
      <c r="D362" s="114" t="str">
        <v/>
      </c>
      <c r="E362" s="114" t="str">
        <v/>
      </c>
      <c r="F362" s="114" t="str">
        <v/>
      </c>
      <c r="G362" s="114" t="str">
        <v/>
      </c>
      <c r="H362" s="88" t="str">
        <v/>
      </c>
      <c r="I362" s="88" t="str">
        <f>IFERROR(VLOOKUP(CONCATENATE(H362,"."),'TE Identification'!A$3:H$500,4,FALSE),"")</f>
        <v/>
      </c>
      <c r="J362" s="88" t="str">
        <v/>
      </c>
      <c r="K362" s="88" t="str">
        <v/>
      </c>
      <c r="L362" s="88" t="str">
        <f>IFERROR(VLOOKUP(CONCATENATE(K362,"."),'V Identification'!A$3:G$500,4,FALSE),"")</f>
        <v/>
      </c>
      <c r="M362" s="88" t="str">
        <f>IFERROR(VLOOKUP(CONCATENATE(K362,"."),'V Identification'!A$3:G$500,6,FALSE),"")</f>
        <v/>
      </c>
      <c r="N362" s="114" t="str">
        <v/>
      </c>
      <c r="O362" s="114" t="str">
        <v/>
      </c>
      <c r="P362" s="114" t="str">
        <v/>
      </c>
      <c r="Q362" s="88" t="str">
        <v/>
      </c>
      <c r="R362" s="88" t="str">
        <f>IFERROR(VLOOKUP(CONCATENATE(Q362,"."),'I Identification'!A$3:H$500,4,FALSE),"")</f>
        <v/>
      </c>
      <c r="S362" s="88" t="str">
        <f>IFERROR(VLOOKUP(CONCATENATE(Q362,"."),'I Identification'!A$3:H$500,5,FALSE),"")</f>
        <v/>
      </c>
      <c r="T362" s="114" t="str">
        <v/>
      </c>
      <c r="U362" s="114" t="str">
        <v/>
      </c>
      <c r="V362" s="88" t="str">
        <v/>
      </c>
      <c r="W362" s="88" t="str">
        <f>IFERROR(VLOOKUP(CONCATENATE(V362,"."),'C Identification'!A$3:I$500,4,FALSE),"")</f>
        <v/>
      </c>
      <c r="X362" s="88" t="str">
        <f>IFERROR(VLOOKUP(CONCATENATE(V362,"."),'C Identification'!A$3:I$500,5,FALSE),"")</f>
        <v/>
      </c>
      <c r="Y362" s="114" t="str">
        <v/>
      </c>
    </row>
    <row r="363" spans="1:25" ht="75.75" customHeight="1" x14ac:dyDescent="0.25">
      <c r="A363" s="114" t="str">
        <v/>
      </c>
      <c r="B363" s="88" t="str">
        <v/>
      </c>
      <c r="C363" s="88" t="str">
        <f>IFERROR(VLOOKUP(CONCATENATE(B363,"."),'TS Identification'!A$3:H$500,2,FALSE),"")</f>
        <v/>
      </c>
      <c r="D363" s="114" t="str">
        <v/>
      </c>
      <c r="E363" s="114" t="str">
        <v/>
      </c>
      <c r="F363" s="114" t="str">
        <v/>
      </c>
      <c r="G363" s="114" t="str">
        <v/>
      </c>
      <c r="H363" s="88" t="str">
        <v/>
      </c>
      <c r="I363" s="88" t="str">
        <f>IFERROR(VLOOKUP(CONCATENATE(H363,"."),'TE Identification'!A$3:H$500,4,FALSE),"")</f>
        <v/>
      </c>
      <c r="J363" s="88" t="str">
        <v/>
      </c>
      <c r="K363" s="88" t="str">
        <v/>
      </c>
      <c r="L363" s="88" t="str">
        <f>IFERROR(VLOOKUP(CONCATENATE(K363,"."),'V Identification'!A$3:G$500,4,FALSE),"")</f>
        <v/>
      </c>
      <c r="M363" s="88" t="str">
        <f>IFERROR(VLOOKUP(CONCATENATE(K363,"."),'V Identification'!A$3:G$500,6,FALSE),"")</f>
        <v/>
      </c>
      <c r="N363" s="114" t="str">
        <v/>
      </c>
      <c r="O363" s="114" t="str">
        <v/>
      </c>
      <c r="P363" s="114" t="str">
        <v/>
      </c>
      <c r="Q363" s="88" t="str">
        <v/>
      </c>
      <c r="R363" s="88" t="str">
        <f>IFERROR(VLOOKUP(CONCATENATE(Q363,"."),'I Identification'!A$3:H$500,4,FALSE),"")</f>
        <v/>
      </c>
      <c r="S363" s="88" t="str">
        <f>IFERROR(VLOOKUP(CONCATENATE(Q363,"."),'I Identification'!A$3:H$500,5,FALSE),"")</f>
        <v/>
      </c>
      <c r="T363" s="114" t="str">
        <v/>
      </c>
      <c r="U363" s="114" t="str">
        <v/>
      </c>
      <c r="V363" s="88" t="str">
        <v/>
      </c>
      <c r="W363" s="88" t="str">
        <f>IFERROR(VLOOKUP(CONCATENATE(V363,"."),'C Identification'!A$3:I$500,4,FALSE),"")</f>
        <v/>
      </c>
      <c r="X363" s="88" t="str">
        <f>IFERROR(VLOOKUP(CONCATENATE(V363,"."),'C Identification'!A$3:I$500,5,FALSE),"")</f>
        <v/>
      </c>
      <c r="Y363" s="114" t="str">
        <v/>
      </c>
    </row>
    <row r="364" spans="1:25" ht="75.75" customHeight="1" x14ac:dyDescent="0.25">
      <c r="A364" s="114" t="str">
        <v/>
      </c>
      <c r="B364" s="88" t="str">
        <v/>
      </c>
      <c r="C364" s="88" t="str">
        <f>IFERROR(VLOOKUP(CONCATENATE(B364,"."),'TS Identification'!A$3:H$500,2,FALSE),"")</f>
        <v/>
      </c>
      <c r="D364" s="114" t="str">
        <v/>
      </c>
      <c r="E364" s="114" t="str">
        <v/>
      </c>
      <c r="F364" s="114" t="str">
        <v/>
      </c>
      <c r="G364" s="114" t="str">
        <v/>
      </c>
      <c r="H364" s="88" t="str">
        <v/>
      </c>
      <c r="I364" s="88" t="str">
        <f>IFERROR(VLOOKUP(CONCATENATE(H364,"."),'TE Identification'!A$3:H$500,4,FALSE),"")</f>
        <v/>
      </c>
      <c r="J364" s="88" t="str">
        <v/>
      </c>
      <c r="K364" s="88" t="str">
        <v/>
      </c>
      <c r="L364" s="88" t="str">
        <f>IFERROR(VLOOKUP(CONCATENATE(K364,"."),'V Identification'!A$3:G$500,4,FALSE),"")</f>
        <v/>
      </c>
      <c r="M364" s="88" t="str">
        <f>IFERROR(VLOOKUP(CONCATENATE(K364,"."),'V Identification'!A$3:G$500,6,FALSE),"")</f>
        <v/>
      </c>
      <c r="N364" s="114" t="str">
        <v/>
      </c>
      <c r="O364" s="114" t="str">
        <v/>
      </c>
      <c r="P364" s="114" t="str">
        <v/>
      </c>
      <c r="Q364" s="88" t="str">
        <v/>
      </c>
      <c r="R364" s="88" t="str">
        <f>IFERROR(VLOOKUP(CONCATENATE(Q364,"."),'I Identification'!A$3:H$500,4,FALSE),"")</f>
        <v/>
      </c>
      <c r="S364" s="88" t="str">
        <f>IFERROR(VLOOKUP(CONCATENATE(Q364,"."),'I Identification'!A$3:H$500,5,FALSE),"")</f>
        <v/>
      </c>
      <c r="T364" s="114" t="str">
        <v/>
      </c>
      <c r="U364" s="114" t="str">
        <v/>
      </c>
      <c r="V364" s="88" t="str">
        <v/>
      </c>
      <c r="W364" s="88" t="str">
        <f>IFERROR(VLOOKUP(CONCATENATE(V364,"."),'C Identification'!A$3:I$500,4,FALSE),"")</f>
        <v/>
      </c>
      <c r="X364" s="88" t="str">
        <f>IFERROR(VLOOKUP(CONCATENATE(V364,"."),'C Identification'!A$3:I$500,5,FALSE),"")</f>
        <v/>
      </c>
      <c r="Y364" s="114" t="str">
        <v/>
      </c>
    </row>
    <row r="365" spans="1:25" ht="75.75" customHeight="1" x14ac:dyDescent="0.25">
      <c r="A365" s="114" t="str">
        <v/>
      </c>
      <c r="B365" s="88" t="str">
        <v/>
      </c>
      <c r="C365" s="88" t="str">
        <f>IFERROR(VLOOKUP(CONCATENATE(B365,"."),'TS Identification'!A$3:H$500,2,FALSE),"")</f>
        <v/>
      </c>
      <c r="D365" s="114" t="str">
        <v/>
      </c>
      <c r="E365" s="114" t="str">
        <v/>
      </c>
      <c r="F365" s="114" t="str">
        <v/>
      </c>
      <c r="G365" s="114" t="str">
        <v/>
      </c>
      <c r="H365" s="88" t="str">
        <v/>
      </c>
      <c r="I365" s="88" t="str">
        <f>IFERROR(VLOOKUP(CONCATENATE(H365,"."),'TE Identification'!A$3:H$500,4,FALSE),"")</f>
        <v/>
      </c>
      <c r="J365" s="88" t="str">
        <v/>
      </c>
      <c r="K365" s="88" t="str">
        <v/>
      </c>
      <c r="L365" s="88" t="str">
        <f>IFERROR(VLOOKUP(CONCATENATE(K365,"."),'V Identification'!A$3:G$500,4,FALSE),"")</f>
        <v/>
      </c>
      <c r="M365" s="88" t="str">
        <f>IFERROR(VLOOKUP(CONCATENATE(K365,"."),'V Identification'!A$3:G$500,6,FALSE),"")</f>
        <v/>
      </c>
      <c r="N365" s="114" t="str">
        <v/>
      </c>
      <c r="O365" s="114" t="str">
        <v/>
      </c>
      <c r="P365" s="114" t="str">
        <v/>
      </c>
      <c r="Q365" s="88" t="str">
        <v/>
      </c>
      <c r="R365" s="88" t="str">
        <f>IFERROR(VLOOKUP(CONCATENATE(Q365,"."),'I Identification'!A$3:H$500,4,FALSE),"")</f>
        <v/>
      </c>
      <c r="S365" s="88" t="str">
        <f>IFERROR(VLOOKUP(CONCATENATE(Q365,"."),'I Identification'!A$3:H$500,5,FALSE),"")</f>
        <v/>
      </c>
      <c r="T365" s="114" t="str">
        <v/>
      </c>
      <c r="U365" s="114" t="str">
        <v/>
      </c>
      <c r="V365" s="88" t="str">
        <v/>
      </c>
      <c r="W365" s="88" t="str">
        <f>IFERROR(VLOOKUP(CONCATENATE(V365,"."),'C Identification'!A$3:I$500,4,FALSE),"")</f>
        <v/>
      </c>
      <c r="X365" s="88" t="str">
        <f>IFERROR(VLOOKUP(CONCATENATE(V365,"."),'C Identification'!A$3:I$500,5,FALSE),"")</f>
        <v/>
      </c>
      <c r="Y365" s="114" t="str">
        <v/>
      </c>
    </row>
    <row r="366" spans="1:25" ht="75.75" customHeight="1" x14ac:dyDescent="0.25">
      <c r="A366" s="114" t="str">
        <v/>
      </c>
      <c r="B366" s="88" t="str">
        <v/>
      </c>
      <c r="C366" s="88" t="str">
        <f>IFERROR(VLOOKUP(CONCATENATE(B366,"."),'TS Identification'!A$3:H$500,2,FALSE),"")</f>
        <v/>
      </c>
      <c r="D366" s="114" t="str">
        <v/>
      </c>
      <c r="E366" s="114" t="str">
        <v/>
      </c>
      <c r="F366" s="114" t="str">
        <v/>
      </c>
      <c r="G366" s="114" t="str">
        <v/>
      </c>
      <c r="H366" s="88" t="str">
        <v/>
      </c>
      <c r="I366" s="88" t="str">
        <f>IFERROR(VLOOKUP(CONCATENATE(H366,"."),'TE Identification'!A$3:H$500,4,FALSE),"")</f>
        <v/>
      </c>
      <c r="J366" s="88" t="str">
        <v/>
      </c>
      <c r="K366" s="88" t="str">
        <v/>
      </c>
      <c r="L366" s="88" t="str">
        <f>IFERROR(VLOOKUP(CONCATENATE(K366,"."),'V Identification'!A$3:G$500,4,FALSE),"")</f>
        <v/>
      </c>
      <c r="M366" s="88" t="str">
        <f>IFERROR(VLOOKUP(CONCATENATE(K366,"."),'V Identification'!A$3:G$500,6,FALSE),"")</f>
        <v/>
      </c>
      <c r="N366" s="114" t="str">
        <v/>
      </c>
      <c r="O366" s="114" t="str">
        <v/>
      </c>
      <c r="P366" s="114" t="str">
        <v/>
      </c>
      <c r="Q366" s="88" t="str">
        <v/>
      </c>
      <c r="R366" s="88" t="str">
        <f>IFERROR(VLOOKUP(CONCATENATE(Q366,"."),'I Identification'!A$3:H$500,4,FALSE),"")</f>
        <v/>
      </c>
      <c r="S366" s="88" t="str">
        <f>IFERROR(VLOOKUP(CONCATENATE(Q366,"."),'I Identification'!A$3:H$500,5,FALSE),"")</f>
        <v/>
      </c>
      <c r="T366" s="114" t="str">
        <v/>
      </c>
      <c r="U366" s="114" t="str">
        <v/>
      </c>
      <c r="V366" s="88" t="str">
        <v/>
      </c>
      <c r="W366" s="88" t="str">
        <f>IFERROR(VLOOKUP(CONCATENATE(V366,"."),'C Identification'!A$3:I$500,4,FALSE),"")</f>
        <v/>
      </c>
      <c r="X366" s="88" t="str">
        <f>IFERROR(VLOOKUP(CONCATENATE(V366,"."),'C Identification'!A$3:I$500,5,FALSE),"")</f>
        <v/>
      </c>
      <c r="Y366" s="114" t="str">
        <v/>
      </c>
    </row>
    <row r="367" spans="1:25" ht="75.75" customHeight="1" x14ac:dyDescent="0.25">
      <c r="A367" s="114" t="str">
        <v/>
      </c>
      <c r="B367" s="88" t="str">
        <v/>
      </c>
      <c r="C367" s="88" t="str">
        <f>IFERROR(VLOOKUP(CONCATENATE(B367,"."),'TS Identification'!A$3:H$500,2,FALSE),"")</f>
        <v/>
      </c>
      <c r="D367" s="114" t="str">
        <v/>
      </c>
      <c r="E367" s="114" t="str">
        <v/>
      </c>
      <c r="F367" s="114" t="str">
        <v/>
      </c>
      <c r="G367" s="114" t="str">
        <v/>
      </c>
      <c r="H367" s="88" t="str">
        <v/>
      </c>
      <c r="I367" s="88" t="str">
        <f>IFERROR(VLOOKUP(CONCATENATE(H367,"."),'TE Identification'!A$3:H$500,4,FALSE),"")</f>
        <v/>
      </c>
      <c r="J367" s="88" t="str">
        <v/>
      </c>
      <c r="K367" s="88" t="str">
        <v/>
      </c>
      <c r="L367" s="88" t="str">
        <f>IFERROR(VLOOKUP(CONCATENATE(K367,"."),'V Identification'!A$3:G$500,4,FALSE),"")</f>
        <v/>
      </c>
      <c r="M367" s="88" t="str">
        <f>IFERROR(VLOOKUP(CONCATENATE(K367,"."),'V Identification'!A$3:G$500,6,FALSE),"")</f>
        <v/>
      </c>
      <c r="N367" s="114" t="str">
        <v/>
      </c>
      <c r="O367" s="114" t="str">
        <v/>
      </c>
      <c r="P367" s="114" t="str">
        <v/>
      </c>
      <c r="Q367" s="88" t="str">
        <v/>
      </c>
      <c r="R367" s="88" t="str">
        <f>IFERROR(VLOOKUP(CONCATENATE(Q367,"."),'I Identification'!A$3:H$500,4,FALSE),"")</f>
        <v/>
      </c>
      <c r="S367" s="88" t="str">
        <f>IFERROR(VLOOKUP(CONCATENATE(Q367,"."),'I Identification'!A$3:H$500,5,FALSE),"")</f>
        <v/>
      </c>
      <c r="T367" s="114" t="str">
        <v/>
      </c>
      <c r="U367" s="114" t="str">
        <v/>
      </c>
      <c r="V367" s="88" t="str">
        <v/>
      </c>
      <c r="W367" s="88" t="str">
        <f>IFERROR(VLOOKUP(CONCATENATE(V367,"."),'C Identification'!A$3:I$500,4,FALSE),"")</f>
        <v/>
      </c>
      <c r="X367" s="88" t="str">
        <f>IFERROR(VLOOKUP(CONCATENATE(V367,"."),'C Identification'!A$3:I$500,5,FALSE),"")</f>
        <v/>
      </c>
      <c r="Y367" s="114" t="str">
        <v/>
      </c>
    </row>
    <row r="368" spans="1:25" ht="75.75" customHeight="1" x14ac:dyDescent="0.25">
      <c r="A368" s="114" t="str">
        <v/>
      </c>
      <c r="B368" s="88" t="str">
        <v/>
      </c>
      <c r="C368" s="88" t="str">
        <f>IFERROR(VLOOKUP(CONCATENATE(B368,"."),'TS Identification'!A$3:H$500,2,FALSE),"")</f>
        <v/>
      </c>
      <c r="D368" s="114" t="str">
        <v/>
      </c>
      <c r="E368" s="114" t="str">
        <v/>
      </c>
      <c r="F368" s="114" t="str">
        <v/>
      </c>
      <c r="G368" s="114" t="str">
        <v/>
      </c>
      <c r="H368" s="88" t="str">
        <v/>
      </c>
      <c r="I368" s="88" t="str">
        <f>IFERROR(VLOOKUP(CONCATENATE(H368,"."),'TE Identification'!A$3:H$500,4,FALSE),"")</f>
        <v/>
      </c>
      <c r="J368" s="88" t="str">
        <v/>
      </c>
      <c r="K368" s="88" t="str">
        <v/>
      </c>
      <c r="L368" s="88" t="str">
        <f>IFERROR(VLOOKUP(CONCATENATE(K368,"."),'V Identification'!A$3:G$500,4,FALSE),"")</f>
        <v/>
      </c>
      <c r="M368" s="88" t="str">
        <f>IFERROR(VLOOKUP(CONCATENATE(K368,"."),'V Identification'!A$3:G$500,6,FALSE),"")</f>
        <v/>
      </c>
      <c r="N368" s="114" t="str">
        <v/>
      </c>
      <c r="O368" s="114" t="str">
        <v/>
      </c>
      <c r="P368" s="114" t="str">
        <v/>
      </c>
      <c r="Q368" s="88" t="str">
        <v/>
      </c>
      <c r="R368" s="88" t="str">
        <f>IFERROR(VLOOKUP(CONCATENATE(Q368,"."),'I Identification'!A$3:H$500,4,FALSE),"")</f>
        <v/>
      </c>
      <c r="S368" s="88" t="str">
        <f>IFERROR(VLOOKUP(CONCATENATE(Q368,"."),'I Identification'!A$3:H$500,5,FALSE),"")</f>
        <v/>
      </c>
      <c r="T368" s="114" t="str">
        <v/>
      </c>
      <c r="U368" s="114" t="str">
        <v/>
      </c>
      <c r="V368" s="88" t="str">
        <v/>
      </c>
      <c r="W368" s="88" t="str">
        <f>IFERROR(VLOOKUP(CONCATENATE(V368,"."),'C Identification'!A$3:I$500,4,FALSE),"")</f>
        <v/>
      </c>
      <c r="X368" s="88" t="str">
        <f>IFERROR(VLOOKUP(CONCATENATE(V368,"."),'C Identification'!A$3:I$500,5,FALSE),"")</f>
        <v/>
      </c>
      <c r="Y368" s="114" t="str">
        <v/>
      </c>
    </row>
    <row r="369" spans="1:25" ht="75.75" customHeight="1" x14ac:dyDescent="0.25">
      <c r="A369" s="114" t="str">
        <v/>
      </c>
      <c r="B369" s="88" t="str">
        <v/>
      </c>
      <c r="C369" s="88" t="str">
        <f>IFERROR(VLOOKUP(CONCATENATE(B369,"."),'TS Identification'!A$3:H$500,2,FALSE),"")</f>
        <v/>
      </c>
      <c r="D369" s="114" t="str">
        <v/>
      </c>
      <c r="E369" s="114" t="str">
        <v/>
      </c>
      <c r="F369" s="114" t="str">
        <v/>
      </c>
      <c r="G369" s="114" t="str">
        <v/>
      </c>
      <c r="H369" s="88" t="str">
        <v/>
      </c>
      <c r="I369" s="88" t="str">
        <f>IFERROR(VLOOKUP(CONCATENATE(H369,"."),'TE Identification'!A$3:H$500,4,FALSE),"")</f>
        <v/>
      </c>
      <c r="J369" s="88" t="str">
        <v/>
      </c>
      <c r="K369" s="88" t="str">
        <v/>
      </c>
      <c r="L369" s="88" t="str">
        <f>IFERROR(VLOOKUP(CONCATENATE(K369,"."),'V Identification'!A$3:G$500,4,FALSE),"")</f>
        <v/>
      </c>
      <c r="M369" s="88" t="str">
        <f>IFERROR(VLOOKUP(CONCATENATE(K369,"."),'V Identification'!A$3:G$500,6,FALSE),"")</f>
        <v/>
      </c>
      <c r="N369" s="114" t="str">
        <v/>
      </c>
      <c r="O369" s="114" t="str">
        <v/>
      </c>
      <c r="P369" s="114" t="str">
        <v/>
      </c>
      <c r="Q369" s="88" t="str">
        <v/>
      </c>
      <c r="R369" s="88" t="str">
        <f>IFERROR(VLOOKUP(CONCATENATE(Q369,"."),'I Identification'!A$3:H$500,4,FALSE),"")</f>
        <v/>
      </c>
      <c r="S369" s="88" t="str">
        <f>IFERROR(VLOOKUP(CONCATENATE(Q369,"."),'I Identification'!A$3:H$500,5,FALSE),"")</f>
        <v/>
      </c>
      <c r="T369" s="114" t="str">
        <v/>
      </c>
      <c r="U369" s="114" t="str">
        <v/>
      </c>
      <c r="V369" s="88" t="str">
        <v/>
      </c>
      <c r="W369" s="88" t="str">
        <f>IFERROR(VLOOKUP(CONCATENATE(V369,"."),'C Identification'!A$3:I$500,4,FALSE),"")</f>
        <v/>
      </c>
      <c r="X369" s="88" t="str">
        <f>IFERROR(VLOOKUP(CONCATENATE(V369,"."),'C Identification'!A$3:I$500,5,FALSE),"")</f>
        <v/>
      </c>
      <c r="Y369" s="114" t="str">
        <v/>
      </c>
    </row>
    <row r="370" spans="1:25" ht="75.75" customHeight="1" x14ac:dyDescent="0.25">
      <c r="A370" s="114" t="str">
        <v/>
      </c>
      <c r="B370" s="88" t="str">
        <v/>
      </c>
      <c r="C370" s="88" t="str">
        <f>IFERROR(VLOOKUP(CONCATENATE(B370,"."),'TS Identification'!A$3:H$500,2,FALSE),"")</f>
        <v/>
      </c>
      <c r="D370" s="114" t="str">
        <v/>
      </c>
      <c r="E370" s="114" t="str">
        <v/>
      </c>
      <c r="F370" s="114" t="str">
        <v/>
      </c>
      <c r="G370" s="114" t="str">
        <v/>
      </c>
      <c r="H370" s="88" t="str">
        <v/>
      </c>
      <c r="I370" s="88" t="str">
        <f>IFERROR(VLOOKUP(CONCATENATE(H370,"."),'TE Identification'!A$3:H$500,4,FALSE),"")</f>
        <v/>
      </c>
      <c r="J370" s="88" t="str">
        <v/>
      </c>
      <c r="K370" s="88" t="str">
        <v/>
      </c>
      <c r="L370" s="88" t="str">
        <f>IFERROR(VLOOKUP(CONCATENATE(K370,"."),'V Identification'!A$3:G$500,4,FALSE),"")</f>
        <v/>
      </c>
      <c r="M370" s="88" t="str">
        <f>IFERROR(VLOOKUP(CONCATENATE(K370,"."),'V Identification'!A$3:G$500,6,FALSE),"")</f>
        <v/>
      </c>
      <c r="N370" s="114" t="str">
        <v/>
      </c>
      <c r="O370" s="114" t="str">
        <v/>
      </c>
      <c r="P370" s="114" t="str">
        <v/>
      </c>
      <c r="Q370" s="88" t="str">
        <v/>
      </c>
      <c r="R370" s="88" t="str">
        <f>IFERROR(VLOOKUP(CONCATENATE(Q370,"."),'I Identification'!A$3:H$500,4,FALSE),"")</f>
        <v/>
      </c>
      <c r="S370" s="88" t="str">
        <f>IFERROR(VLOOKUP(CONCATENATE(Q370,"."),'I Identification'!A$3:H$500,5,FALSE),"")</f>
        <v/>
      </c>
      <c r="T370" s="114" t="str">
        <v/>
      </c>
      <c r="U370" s="114" t="str">
        <v/>
      </c>
      <c r="V370" s="88" t="str">
        <v/>
      </c>
      <c r="W370" s="88" t="str">
        <f>IFERROR(VLOOKUP(CONCATENATE(V370,"."),'C Identification'!A$3:I$500,4,FALSE),"")</f>
        <v/>
      </c>
      <c r="X370" s="88" t="str">
        <f>IFERROR(VLOOKUP(CONCATENATE(V370,"."),'C Identification'!A$3:I$500,5,FALSE),"")</f>
        <v/>
      </c>
      <c r="Y370" s="114" t="str">
        <v/>
      </c>
    </row>
    <row r="371" spans="1:25" ht="75.75" customHeight="1" x14ac:dyDescent="0.25">
      <c r="A371" s="114" t="str">
        <v/>
      </c>
      <c r="B371" s="88" t="str">
        <v/>
      </c>
      <c r="C371" s="88" t="str">
        <f>IFERROR(VLOOKUP(CONCATENATE(B371,"."),'TS Identification'!A$3:H$500,2,FALSE),"")</f>
        <v/>
      </c>
      <c r="D371" s="114" t="str">
        <v/>
      </c>
      <c r="E371" s="114" t="str">
        <v/>
      </c>
      <c r="F371" s="114" t="str">
        <v/>
      </c>
      <c r="G371" s="114" t="str">
        <v/>
      </c>
      <c r="H371" s="88" t="str">
        <v/>
      </c>
      <c r="I371" s="88" t="str">
        <f>IFERROR(VLOOKUP(CONCATENATE(H371,"."),'TE Identification'!A$3:H$500,4,FALSE),"")</f>
        <v/>
      </c>
      <c r="J371" s="88" t="str">
        <v/>
      </c>
      <c r="K371" s="88" t="str">
        <v/>
      </c>
      <c r="L371" s="88" t="str">
        <f>IFERROR(VLOOKUP(CONCATENATE(K371,"."),'V Identification'!A$3:G$500,4,FALSE),"")</f>
        <v/>
      </c>
      <c r="M371" s="88" t="str">
        <f>IFERROR(VLOOKUP(CONCATENATE(K371,"."),'V Identification'!A$3:G$500,6,FALSE),"")</f>
        <v/>
      </c>
      <c r="N371" s="114" t="str">
        <v/>
      </c>
      <c r="O371" s="114" t="str">
        <v/>
      </c>
      <c r="P371" s="114" t="str">
        <v/>
      </c>
      <c r="Q371" s="88" t="str">
        <v/>
      </c>
      <c r="R371" s="88" t="str">
        <f>IFERROR(VLOOKUP(CONCATENATE(Q371,"."),'I Identification'!A$3:H$500,4,FALSE),"")</f>
        <v/>
      </c>
      <c r="S371" s="88" t="str">
        <f>IFERROR(VLOOKUP(CONCATENATE(Q371,"."),'I Identification'!A$3:H$500,5,FALSE),"")</f>
        <v/>
      </c>
      <c r="T371" s="114" t="str">
        <v/>
      </c>
      <c r="U371" s="114" t="str">
        <v/>
      </c>
      <c r="V371" s="88" t="str">
        <v/>
      </c>
      <c r="W371" s="88" t="str">
        <f>IFERROR(VLOOKUP(CONCATENATE(V371,"."),'C Identification'!A$3:I$500,4,FALSE),"")</f>
        <v/>
      </c>
      <c r="X371" s="88" t="str">
        <f>IFERROR(VLOOKUP(CONCATENATE(V371,"."),'C Identification'!A$3:I$500,5,FALSE),"")</f>
        <v/>
      </c>
      <c r="Y371" s="114" t="str">
        <v/>
      </c>
    </row>
    <row r="372" spans="1:25" ht="75.75" customHeight="1" x14ac:dyDescent="0.25">
      <c r="A372" s="114" t="str">
        <v/>
      </c>
      <c r="B372" s="88" t="str">
        <v/>
      </c>
      <c r="C372" s="88" t="str">
        <f>IFERROR(VLOOKUP(CONCATENATE(B372,"."),'TS Identification'!A$3:H$500,2,FALSE),"")</f>
        <v/>
      </c>
      <c r="D372" s="114" t="str">
        <v/>
      </c>
      <c r="E372" s="114" t="str">
        <v/>
      </c>
      <c r="F372" s="114" t="str">
        <v/>
      </c>
      <c r="G372" s="114" t="str">
        <v/>
      </c>
      <c r="H372" s="88" t="str">
        <v/>
      </c>
      <c r="I372" s="88" t="str">
        <f>IFERROR(VLOOKUP(CONCATENATE(H372,"."),'TE Identification'!A$3:H$500,4,FALSE),"")</f>
        <v/>
      </c>
      <c r="J372" s="88" t="str">
        <v/>
      </c>
      <c r="K372" s="88" t="str">
        <v/>
      </c>
      <c r="L372" s="88" t="str">
        <f>IFERROR(VLOOKUP(CONCATENATE(K372,"."),'V Identification'!A$3:G$500,4,FALSE),"")</f>
        <v/>
      </c>
      <c r="M372" s="88" t="str">
        <f>IFERROR(VLOOKUP(CONCATENATE(K372,"."),'V Identification'!A$3:G$500,6,FALSE),"")</f>
        <v/>
      </c>
      <c r="N372" s="114" t="str">
        <v/>
      </c>
      <c r="O372" s="114" t="str">
        <v/>
      </c>
      <c r="P372" s="114" t="str">
        <v/>
      </c>
      <c r="Q372" s="88" t="str">
        <v/>
      </c>
      <c r="R372" s="88" t="str">
        <f>IFERROR(VLOOKUP(CONCATENATE(Q372,"."),'I Identification'!A$3:H$500,4,FALSE),"")</f>
        <v/>
      </c>
      <c r="S372" s="88" t="str">
        <f>IFERROR(VLOOKUP(CONCATENATE(Q372,"."),'I Identification'!A$3:H$500,5,FALSE),"")</f>
        <v/>
      </c>
      <c r="T372" s="114" t="str">
        <v/>
      </c>
      <c r="U372" s="114" t="str">
        <v/>
      </c>
      <c r="V372" s="88" t="str">
        <v/>
      </c>
      <c r="W372" s="88" t="str">
        <f>IFERROR(VLOOKUP(CONCATENATE(V372,"."),'C Identification'!A$3:I$500,4,FALSE),"")</f>
        <v/>
      </c>
      <c r="X372" s="88" t="str">
        <f>IFERROR(VLOOKUP(CONCATENATE(V372,"."),'C Identification'!A$3:I$500,5,FALSE),"")</f>
        <v/>
      </c>
      <c r="Y372" s="114" t="str">
        <v/>
      </c>
    </row>
    <row r="373" spans="1:25" ht="75.75" customHeight="1" x14ac:dyDescent="0.25">
      <c r="A373" s="114" t="str">
        <v/>
      </c>
      <c r="B373" s="88" t="str">
        <v/>
      </c>
      <c r="C373" s="88" t="str">
        <f>IFERROR(VLOOKUP(CONCATENATE(B373,"."),'TS Identification'!A$3:H$500,2,FALSE),"")</f>
        <v/>
      </c>
      <c r="D373" s="114" t="str">
        <v/>
      </c>
      <c r="E373" s="114" t="str">
        <v/>
      </c>
      <c r="F373" s="114" t="str">
        <v/>
      </c>
      <c r="G373" s="114" t="str">
        <v/>
      </c>
      <c r="H373" s="88" t="str">
        <v/>
      </c>
      <c r="I373" s="88" t="str">
        <f>IFERROR(VLOOKUP(CONCATENATE(H373,"."),'TE Identification'!A$3:H$500,4,FALSE),"")</f>
        <v/>
      </c>
      <c r="J373" s="88" t="str">
        <v/>
      </c>
      <c r="K373" s="88" t="str">
        <v/>
      </c>
      <c r="L373" s="88" t="str">
        <f>IFERROR(VLOOKUP(CONCATENATE(K373,"."),'V Identification'!A$3:G$500,4,FALSE),"")</f>
        <v/>
      </c>
      <c r="M373" s="88" t="str">
        <f>IFERROR(VLOOKUP(CONCATENATE(K373,"."),'V Identification'!A$3:G$500,6,FALSE),"")</f>
        <v/>
      </c>
      <c r="N373" s="114" t="str">
        <v/>
      </c>
      <c r="O373" s="114" t="str">
        <v/>
      </c>
      <c r="P373" s="114" t="str">
        <v/>
      </c>
      <c r="Q373" s="88" t="str">
        <v/>
      </c>
      <c r="R373" s="88" t="str">
        <f>IFERROR(VLOOKUP(CONCATENATE(Q373,"."),'I Identification'!A$3:H$500,4,FALSE),"")</f>
        <v/>
      </c>
      <c r="S373" s="88" t="str">
        <f>IFERROR(VLOOKUP(CONCATENATE(Q373,"."),'I Identification'!A$3:H$500,5,FALSE),"")</f>
        <v/>
      </c>
      <c r="T373" s="114" t="str">
        <v/>
      </c>
      <c r="U373" s="114" t="str">
        <v/>
      </c>
      <c r="V373" s="88" t="str">
        <v/>
      </c>
      <c r="W373" s="88" t="str">
        <f>IFERROR(VLOOKUP(CONCATENATE(V373,"."),'C Identification'!A$3:I$500,4,FALSE),"")</f>
        <v/>
      </c>
      <c r="X373" s="88" t="str">
        <f>IFERROR(VLOOKUP(CONCATENATE(V373,"."),'C Identification'!A$3:I$500,5,FALSE),"")</f>
        <v/>
      </c>
      <c r="Y373" s="114" t="str">
        <v/>
      </c>
    </row>
    <row r="374" spans="1:25" ht="75.75" customHeight="1" x14ac:dyDescent="0.25">
      <c r="A374" s="114" t="str">
        <v/>
      </c>
      <c r="B374" s="88" t="str">
        <v/>
      </c>
      <c r="C374" s="88" t="str">
        <f>IFERROR(VLOOKUP(CONCATENATE(B374,"."),'TS Identification'!A$3:H$500,2,FALSE),"")</f>
        <v/>
      </c>
      <c r="D374" s="114" t="str">
        <v/>
      </c>
      <c r="E374" s="114" t="str">
        <v/>
      </c>
      <c r="F374" s="114" t="str">
        <v/>
      </c>
      <c r="G374" s="114" t="str">
        <v/>
      </c>
      <c r="H374" s="88" t="str">
        <v/>
      </c>
      <c r="I374" s="88" t="str">
        <f>IFERROR(VLOOKUP(CONCATENATE(H374,"."),'TE Identification'!A$3:H$500,4,FALSE),"")</f>
        <v/>
      </c>
      <c r="J374" s="88" t="str">
        <v/>
      </c>
      <c r="K374" s="88" t="str">
        <v/>
      </c>
      <c r="L374" s="88" t="str">
        <f>IFERROR(VLOOKUP(CONCATENATE(K374,"."),'V Identification'!A$3:G$500,4,FALSE),"")</f>
        <v/>
      </c>
      <c r="M374" s="88" t="str">
        <f>IFERROR(VLOOKUP(CONCATENATE(K374,"."),'V Identification'!A$3:G$500,6,FALSE),"")</f>
        <v/>
      </c>
      <c r="N374" s="114" t="str">
        <v/>
      </c>
      <c r="O374" s="114" t="str">
        <v/>
      </c>
      <c r="P374" s="114" t="str">
        <v/>
      </c>
      <c r="Q374" s="88" t="str">
        <v/>
      </c>
      <c r="R374" s="88" t="str">
        <f>IFERROR(VLOOKUP(CONCATENATE(Q374,"."),'I Identification'!A$3:H$500,4,FALSE),"")</f>
        <v/>
      </c>
      <c r="S374" s="88" t="str">
        <f>IFERROR(VLOOKUP(CONCATENATE(Q374,"."),'I Identification'!A$3:H$500,5,FALSE),"")</f>
        <v/>
      </c>
      <c r="T374" s="114" t="str">
        <v/>
      </c>
      <c r="U374" s="114" t="str">
        <v/>
      </c>
      <c r="V374" s="88" t="str">
        <v/>
      </c>
      <c r="W374" s="88" t="str">
        <f>IFERROR(VLOOKUP(CONCATENATE(V374,"."),'C Identification'!A$3:I$500,4,FALSE),"")</f>
        <v/>
      </c>
      <c r="X374" s="88" t="str">
        <f>IFERROR(VLOOKUP(CONCATENATE(V374,"."),'C Identification'!A$3:I$500,5,FALSE),"")</f>
        <v/>
      </c>
      <c r="Y374" s="114" t="str">
        <v/>
      </c>
    </row>
    <row r="375" spans="1:25" ht="75.75" customHeight="1" x14ac:dyDescent="0.25">
      <c r="A375" s="114" t="str">
        <v/>
      </c>
      <c r="B375" s="88" t="str">
        <v/>
      </c>
      <c r="C375" s="88" t="str">
        <f>IFERROR(VLOOKUP(CONCATENATE(B375,"."),'TS Identification'!A$3:H$500,2,FALSE),"")</f>
        <v/>
      </c>
      <c r="D375" s="114" t="str">
        <v/>
      </c>
      <c r="E375" s="114" t="str">
        <v/>
      </c>
      <c r="F375" s="114" t="str">
        <v/>
      </c>
      <c r="G375" s="114" t="str">
        <v/>
      </c>
      <c r="H375" s="88" t="str">
        <v/>
      </c>
      <c r="I375" s="88" t="str">
        <f>IFERROR(VLOOKUP(CONCATENATE(H375,"."),'TE Identification'!A$3:H$500,4,FALSE),"")</f>
        <v/>
      </c>
      <c r="J375" s="88" t="str">
        <v/>
      </c>
      <c r="K375" s="88" t="str">
        <v/>
      </c>
      <c r="L375" s="88" t="str">
        <f>IFERROR(VLOOKUP(CONCATENATE(K375,"."),'V Identification'!A$3:G$500,4,FALSE),"")</f>
        <v/>
      </c>
      <c r="M375" s="88" t="str">
        <f>IFERROR(VLOOKUP(CONCATENATE(K375,"."),'V Identification'!A$3:G$500,6,FALSE),"")</f>
        <v/>
      </c>
      <c r="N375" s="114" t="str">
        <v/>
      </c>
      <c r="O375" s="114" t="str">
        <v/>
      </c>
      <c r="P375" s="114" t="str">
        <v/>
      </c>
      <c r="Q375" s="88" t="str">
        <v/>
      </c>
      <c r="R375" s="88" t="str">
        <f>IFERROR(VLOOKUP(CONCATENATE(Q375,"."),'I Identification'!A$3:H$500,4,FALSE),"")</f>
        <v/>
      </c>
      <c r="S375" s="88" t="str">
        <f>IFERROR(VLOOKUP(CONCATENATE(Q375,"."),'I Identification'!A$3:H$500,5,FALSE),"")</f>
        <v/>
      </c>
      <c r="T375" s="114" t="str">
        <v/>
      </c>
      <c r="U375" s="114" t="str">
        <v/>
      </c>
      <c r="V375" s="88" t="str">
        <v/>
      </c>
      <c r="W375" s="88" t="str">
        <f>IFERROR(VLOOKUP(CONCATENATE(V375,"."),'C Identification'!A$3:I$500,4,FALSE),"")</f>
        <v/>
      </c>
      <c r="X375" s="88" t="str">
        <f>IFERROR(VLOOKUP(CONCATENATE(V375,"."),'C Identification'!A$3:I$500,5,FALSE),"")</f>
        <v/>
      </c>
      <c r="Y375" s="114" t="str">
        <v/>
      </c>
    </row>
    <row r="376" spans="1:25" ht="75.75" customHeight="1" x14ac:dyDescent="0.25">
      <c r="A376" s="114" t="str">
        <v/>
      </c>
      <c r="B376" s="88" t="str">
        <v/>
      </c>
      <c r="C376" s="88" t="str">
        <f>IFERROR(VLOOKUP(CONCATENATE(B376,"."),'TS Identification'!A$3:H$500,2,FALSE),"")</f>
        <v/>
      </c>
      <c r="D376" s="114" t="str">
        <v/>
      </c>
      <c r="E376" s="114" t="str">
        <v/>
      </c>
      <c r="F376" s="114" t="str">
        <v/>
      </c>
      <c r="G376" s="114" t="str">
        <v/>
      </c>
      <c r="H376" s="88" t="str">
        <v/>
      </c>
      <c r="I376" s="88" t="str">
        <f>IFERROR(VLOOKUP(CONCATENATE(H376,"."),'TE Identification'!A$3:H$500,4,FALSE),"")</f>
        <v/>
      </c>
      <c r="J376" s="88" t="str">
        <v/>
      </c>
      <c r="K376" s="88" t="str">
        <v/>
      </c>
      <c r="L376" s="88" t="str">
        <f>IFERROR(VLOOKUP(CONCATENATE(K376,"."),'V Identification'!A$3:G$500,4,FALSE),"")</f>
        <v/>
      </c>
      <c r="M376" s="88" t="str">
        <f>IFERROR(VLOOKUP(CONCATENATE(K376,"."),'V Identification'!A$3:G$500,6,FALSE),"")</f>
        <v/>
      </c>
      <c r="N376" s="114" t="str">
        <v/>
      </c>
      <c r="O376" s="114" t="str">
        <v/>
      </c>
      <c r="P376" s="114" t="str">
        <v/>
      </c>
      <c r="Q376" s="88" t="str">
        <v/>
      </c>
      <c r="R376" s="88" t="str">
        <f>IFERROR(VLOOKUP(CONCATENATE(Q376,"."),'I Identification'!A$3:H$500,4,FALSE),"")</f>
        <v/>
      </c>
      <c r="S376" s="88" t="str">
        <f>IFERROR(VLOOKUP(CONCATENATE(Q376,"."),'I Identification'!A$3:H$500,5,FALSE),"")</f>
        <v/>
      </c>
      <c r="T376" s="114" t="str">
        <v/>
      </c>
      <c r="U376" s="114" t="str">
        <v/>
      </c>
      <c r="V376" s="88" t="str">
        <v/>
      </c>
      <c r="W376" s="88" t="str">
        <f>IFERROR(VLOOKUP(CONCATENATE(V376,"."),'C Identification'!A$3:I$500,4,FALSE),"")</f>
        <v/>
      </c>
      <c r="X376" s="88" t="str">
        <f>IFERROR(VLOOKUP(CONCATENATE(V376,"."),'C Identification'!A$3:I$500,5,FALSE),"")</f>
        <v/>
      </c>
      <c r="Y376" s="114" t="str">
        <v/>
      </c>
    </row>
    <row r="377" spans="1:25" ht="75.75" customHeight="1" x14ac:dyDescent="0.25">
      <c r="A377" s="114" t="str">
        <v/>
      </c>
      <c r="B377" s="88" t="str">
        <v/>
      </c>
      <c r="C377" s="88" t="str">
        <f>IFERROR(VLOOKUP(CONCATENATE(B377,"."),'TS Identification'!A$3:H$500,2,FALSE),"")</f>
        <v/>
      </c>
      <c r="D377" s="114" t="str">
        <v/>
      </c>
      <c r="E377" s="114" t="str">
        <v/>
      </c>
      <c r="F377" s="114" t="str">
        <v/>
      </c>
      <c r="G377" s="114" t="str">
        <v/>
      </c>
      <c r="H377" s="88" t="str">
        <v/>
      </c>
      <c r="I377" s="88" t="str">
        <f>IFERROR(VLOOKUP(CONCATENATE(H377,"."),'TE Identification'!A$3:H$500,4,FALSE),"")</f>
        <v/>
      </c>
      <c r="J377" s="88" t="str">
        <v/>
      </c>
      <c r="K377" s="88" t="str">
        <v/>
      </c>
      <c r="L377" s="88" t="str">
        <f>IFERROR(VLOOKUP(CONCATENATE(K377,"."),'V Identification'!A$3:G$500,4,FALSE),"")</f>
        <v/>
      </c>
      <c r="M377" s="88" t="str">
        <f>IFERROR(VLOOKUP(CONCATENATE(K377,"."),'V Identification'!A$3:G$500,6,FALSE),"")</f>
        <v/>
      </c>
      <c r="N377" s="114" t="str">
        <v/>
      </c>
      <c r="O377" s="114" t="str">
        <v/>
      </c>
      <c r="P377" s="114" t="str">
        <v/>
      </c>
      <c r="Q377" s="88" t="str">
        <v/>
      </c>
      <c r="R377" s="88" t="str">
        <f>IFERROR(VLOOKUP(CONCATENATE(Q377,"."),'I Identification'!A$3:H$500,4,FALSE),"")</f>
        <v/>
      </c>
      <c r="S377" s="88" t="str">
        <f>IFERROR(VLOOKUP(CONCATENATE(Q377,"."),'I Identification'!A$3:H$500,5,FALSE),"")</f>
        <v/>
      </c>
      <c r="T377" s="114" t="str">
        <v/>
      </c>
      <c r="U377" s="114" t="str">
        <v/>
      </c>
      <c r="V377" s="88" t="str">
        <v/>
      </c>
      <c r="W377" s="88" t="str">
        <f>IFERROR(VLOOKUP(CONCATENATE(V377,"."),'C Identification'!A$3:I$500,4,FALSE),"")</f>
        <v/>
      </c>
      <c r="X377" s="88" t="str">
        <f>IFERROR(VLOOKUP(CONCATENATE(V377,"."),'C Identification'!A$3:I$500,5,FALSE),"")</f>
        <v/>
      </c>
      <c r="Y377" s="114" t="str">
        <v/>
      </c>
    </row>
    <row r="378" spans="1:25" ht="75.75" customHeight="1" x14ac:dyDescent="0.25">
      <c r="A378" s="114" t="str">
        <v/>
      </c>
      <c r="B378" s="88" t="str">
        <v/>
      </c>
      <c r="C378" s="88" t="str">
        <f>IFERROR(VLOOKUP(CONCATENATE(B378,"."),'TS Identification'!A$3:H$500,2,FALSE),"")</f>
        <v/>
      </c>
      <c r="D378" s="114" t="str">
        <v/>
      </c>
      <c r="E378" s="114" t="str">
        <v/>
      </c>
      <c r="F378" s="114" t="str">
        <v/>
      </c>
      <c r="G378" s="114" t="str">
        <v/>
      </c>
      <c r="H378" s="88" t="str">
        <v/>
      </c>
      <c r="I378" s="88" t="str">
        <f>IFERROR(VLOOKUP(CONCATENATE(H378,"."),'TE Identification'!A$3:H$500,4,FALSE),"")</f>
        <v/>
      </c>
      <c r="J378" s="88" t="str">
        <v/>
      </c>
      <c r="K378" s="88" t="str">
        <v/>
      </c>
      <c r="L378" s="88" t="str">
        <f>IFERROR(VLOOKUP(CONCATENATE(K378,"."),'V Identification'!A$3:G$500,4,FALSE),"")</f>
        <v/>
      </c>
      <c r="M378" s="88" t="str">
        <f>IFERROR(VLOOKUP(CONCATENATE(K378,"."),'V Identification'!A$3:G$500,6,FALSE),"")</f>
        <v/>
      </c>
      <c r="N378" s="114" t="str">
        <v/>
      </c>
      <c r="O378" s="114" t="str">
        <v/>
      </c>
      <c r="P378" s="114" t="str">
        <v/>
      </c>
      <c r="Q378" s="88" t="str">
        <v/>
      </c>
      <c r="R378" s="88" t="str">
        <f>IFERROR(VLOOKUP(CONCATENATE(Q378,"."),'I Identification'!A$3:H$500,4,FALSE),"")</f>
        <v/>
      </c>
      <c r="S378" s="88" t="str">
        <f>IFERROR(VLOOKUP(CONCATENATE(Q378,"."),'I Identification'!A$3:H$500,5,FALSE),"")</f>
        <v/>
      </c>
      <c r="T378" s="114" t="str">
        <v/>
      </c>
      <c r="U378" s="114" t="str">
        <v/>
      </c>
      <c r="V378" s="88" t="str">
        <v/>
      </c>
      <c r="W378" s="88" t="str">
        <f>IFERROR(VLOOKUP(CONCATENATE(V378,"."),'C Identification'!A$3:I$500,4,FALSE),"")</f>
        <v/>
      </c>
      <c r="X378" s="88" t="str">
        <f>IFERROR(VLOOKUP(CONCATENATE(V378,"."),'C Identification'!A$3:I$500,5,FALSE),"")</f>
        <v/>
      </c>
      <c r="Y378" s="114" t="str">
        <v/>
      </c>
    </row>
    <row r="379" spans="1:25" ht="75.75" customHeight="1" x14ac:dyDescent="0.25">
      <c r="A379" s="114" t="str">
        <v/>
      </c>
      <c r="B379" s="88" t="str">
        <v/>
      </c>
      <c r="C379" s="88" t="str">
        <f>IFERROR(VLOOKUP(CONCATENATE(B379,"."),'TS Identification'!A$3:H$500,2,FALSE),"")</f>
        <v/>
      </c>
      <c r="D379" s="114" t="str">
        <v/>
      </c>
      <c r="E379" s="114" t="str">
        <v/>
      </c>
      <c r="F379" s="114" t="str">
        <v/>
      </c>
      <c r="G379" s="114" t="str">
        <v/>
      </c>
      <c r="H379" s="88" t="str">
        <v/>
      </c>
      <c r="I379" s="88" t="str">
        <f>IFERROR(VLOOKUP(CONCATENATE(H379,"."),'TE Identification'!A$3:H$500,4,FALSE),"")</f>
        <v/>
      </c>
      <c r="J379" s="88" t="str">
        <v/>
      </c>
      <c r="K379" s="88" t="str">
        <v/>
      </c>
      <c r="L379" s="88" t="str">
        <f>IFERROR(VLOOKUP(CONCATENATE(K379,"."),'V Identification'!A$3:G$500,4,FALSE),"")</f>
        <v/>
      </c>
      <c r="M379" s="88" t="str">
        <f>IFERROR(VLOOKUP(CONCATENATE(K379,"."),'V Identification'!A$3:G$500,6,FALSE),"")</f>
        <v/>
      </c>
      <c r="N379" s="114" t="str">
        <v/>
      </c>
      <c r="O379" s="114" t="str">
        <v/>
      </c>
      <c r="P379" s="114" t="str">
        <v/>
      </c>
      <c r="Q379" s="88" t="str">
        <v/>
      </c>
      <c r="R379" s="88" t="str">
        <f>IFERROR(VLOOKUP(CONCATENATE(Q379,"."),'I Identification'!A$3:H$500,4,FALSE),"")</f>
        <v/>
      </c>
      <c r="S379" s="88" t="str">
        <f>IFERROR(VLOOKUP(CONCATENATE(Q379,"."),'I Identification'!A$3:H$500,5,FALSE),"")</f>
        <v/>
      </c>
      <c r="T379" s="114" t="str">
        <v/>
      </c>
      <c r="U379" s="114" t="str">
        <v/>
      </c>
      <c r="V379" s="88" t="str">
        <v/>
      </c>
      <c r="W379" s="88" t="str">
        <f>IFERROR(VLOOKUP(CONCATENATE(V379,"."),'C Identification'!A$3:I$500,4,FALSE),"")</f>
        <v/>
      </c>
      <c r="X379" s="88" t="str">
        <f>IFERROR(VLOOKUP(CONCATENATE(V379,"."),'C Identification'!A$3:I$500,5,FALSE),"")</f>
        <v/>
      </c>
      <c r="Y379" s="114" t="str">
        <v/>
      </c>
    </row>
    <row r="380" spans="1:25" ht="75.75" customHeight="1" x14ac:dyDescent="0.25">
      <c r="A380" s="114" t="str">
        <v/>
      </c>
      <c r="B380" s="88" t="str">
        <v/>
      </c>
      <c r="C380" s="88" t="str">
        <f>IFERROR(VLOOKUP(CONCATENATE(B380,"."),'TS Identification'!A$3:H$500,2,FALSE),"")</f>
        <v/>
      </c>
      <c r="D380" s="114" t="str">
        <v/>
      </c>
      <c r="E380" s="114" t="str">
        <v/>
      </c>
      <c r="F380" s="114" t="str">
        <v/>
      </c>
      <c r="G380" s="114" t="str">
        <v/>
      </c>
      <c r="H380" s="88" t="str">
        <v/>
      </c>
      <c r="I380" s="88" t="str">
        <f>IFERROR(VLOOKUP(CONCATENATE(H380,"."),'TE Identification'!A$3:H$500,4,FALSE),"")</f>
        <v/>
      </c>
      <c r="J380" s="88" t="str">
        <v/>
      </c>
      <c r="K380" s="88" t="str">
        <v/>
      </c>
      <c r="L380" s="88" t="str">
        <f>IFERROR(VLOOKUP(CONCATENATE(K380,"."),'V Identification'!A$3:G$500,4,FALSE),"")</f>
        <v/>
      </c>
      <c r="M380" s="88" t="str">
        <f>IFERROR(VLOOKUP(CONCATENATE(K380,"."),'V Identification'!A$3:G$500,6,FALSE),"")</f>
        <v/>
      </c>
      <c r="N380" s="114" t="str">
        <v/>
      </c>
      <c r="O380" s="114" t="str">
        <v/>
      </c>
      <c r="P380" s="114" t="str">
        <v/>
      </c>
      <c r="Q380" s="88" t="str">
        <v/>
      </c>
      <c r="R380" s="88" t="str">
        <f>IFERROR(VLOOKUP(CONCATENATE(Q380,"."),'I Identification'!A$3:H$500,4,FALSE),"")</f>
        <v/>
      </c>
      <c r="S380" s="88" t="str">
        <f>IFERROR(VLOOKUP(CONCATENATE(Q380,"."),'I Identification'!A$3:H$500,5,FALSE),"")</f>
        <v/>
      </c>
      <c r="T380" s="114" t="str">
        <v/>
      </c>
      <c r="U380" s="114" t="str">
        <v/>
      </c>
      <c r="V380" s="88" t="str">
        <v/>
      </c>
      <c r="W380" s="88" t="str">
        <f>IFERROR(VLOOKUP(CONCATENATE(V380,"."),'C Identification'!A$3:I$500,4,FALSE),"")</f>
        <v/>
      </c>
      <c r="X380" s="88" t="str">
        <f>IFERROR(VLOOKUP(CONCATENATE(V380,"."),'C Identification'!A$3:I$500,5,FALSE),"")</f>
        <v/>
      </c>
      <c r="Y380" s="114" t="str">
        <v/>
      </c>
    </row>
    <row r="381" spans="1:25" ht="75.75" customHeight="1" x14ac:dyDescent="0.25">
      <c r="A381" s="114" t="str">
        <v/>
      </c>
      <c r="B381" s="88" t="str">
        <v/>
      </c>
      <c r="C381" s="88" t="str">
        <f>IFERROR(VLOOKUP(CONCATENATE(B381,"."),'TS Identification'!A$3:H$500,2,FALSE),"")</f>
        <v/>
      </c>
      <c r="D381" s="114" t="str">
        <v/>
      </c>
      <c r="E381" s="114" t="str">
        <v/>
      </c>
      <c r="F381" s="114" t="str">
        <v/>
      </c>
      <c r="G381" s="114" t="str">
        <v/>
      </c>
      <c r="H381" s="88" t="str">
        <v/>
      </c>
      <c r="I381" s="88" t="str">
        <f>IFERROR(VLOOKUP(CONCATENATE(H381,"."),'TE Identification'!A$3:H$500,4,FALSE),"")</f>
        <v/>
      </c>
      <c r="J381" s="88" t="str">
        <v/>
      </c>
      <c r="K381" s="88" t="str">
        <v/>
      </c>
      <c r="L381" s="88" t="str">
        <f>IFERROR(VLOOKUP(CONCATENATE(K381,"."),'V Identification'!A$3:G$500,4,FALSE),"")</f>
        <v/>
      </c>
      <c r="M381" s="88" t="str">
        <f>IFERROR(VLOOKUP(CONCATENATE(K381,"."),'V Identification'!A$3:G$500,6,FALSE),"")</f>
        <v/>
      </c>
      <c r="N381" s="114" t="str">
        <v/>
      </c>
      <c r="O381" s="114" t="str">
        <v/>
      </c>
      <c r="P381" s="114" t="str">
        <v/>
      </c>
      <c r="Q381" s="88" t="str">
        <v/>
      </c>
      <c r="R381" s="88" t="str">
        <f>IFERROR(VLOOKUP(CONCATENATE(Q381,"."),'I Identification'!A$3:H$500,4,FALSE),"")</f>
        <v/>
      </c>
      <c r="S381" s="88" t="str">
        <f>IFERROR(VLOOKUP(CONCATENATE(Q381,"."),'I Identification'!A$3:H$500,5,FALSE),"")</f>
        <v/>
      </c>
      <c r="T381" s="114" t="str">
        <v/>
      </c>
      <c r="U381" s="114" t="str">
        <v/>
      </c>
      <c r="V381" s="88" t="str">
        <v/>
      </c>
      <c r="W381" s="88" t="str">
        <f>IFERROR(VLOOKUP(CONCATENATE(V381,"."),'C Identification'!A$3:I$500,4,FALSE),"")</f>
        <v/>
      </c>
      <c r="X381" s="88" t="str">
        <f>IFERROR(VLOOKUP(CONCATENATE(V381,"."),'C Identification'!A$3:I$500,5,FALSE),"")</f>
        <v/>
      </c>
      <c r="Y381" s="114" t="str">
        <v/>
      </c>
    </row>
    <row r="382" spans="1:25" ht="75.75" customHeight="1" x14ac:dyDescent="0.25">
      <c r="A382" s="114" t="str">
        <v/>
      </c>
      <c r="B382" s="88" t="str">
        <v/>
      </c>
      <c r="C382" s="88" t="str">
        <f>IFERROR(VLOOKUP(CONCATENATE(B382,"."),'TS Identification'!A$3:H$500,2,FALSE),"")</f>
        <v/>
      </c>
      <c r="D382" s="114" t="str">
        <v/>
      </c>
      <c r="E382" s="114" t="str">
        <v/>
      </c>
      <c r="F382" s="114" t="str">
        <v/>
      </c>
      <c r="G382" s="114" t="str">
        <v/>
      </c>
      <c r="H382" s="88" t="str">
        <v/>
      </c>
      <c r="I382" s="88" t="str">
        <f>IFERROR(VLOOKUP(CONCATENATE(H382,"."),'TE Identification'!A$3:H$500,4,FALSE),"")</f>
        <v/>
      </c>
      <c r="J382" s="88" t="str">
        <v/>
      </c>
      <c r="K382" s="88" t="str">
        <v/>
      </c>
      <c r="L382" s="88" t="str">
        <f>IFERROR(VLOOKUP(CONCATENATE(K382,"."),'V Identification'!A$3:G$500,4,FALSE),"")</f>
        <v/>
      </c>
      <c r="M382" s="88" t="str">
        <f>IFERROR(VLOOKUP(CONCATENATE(K382,"."),'V Identification'!A$3:G$500,6,FALSE),"")</f>
        <v/>
      </c>
      <c r="N382" s="114" t="str">
        <v/>
      </c>
      <c r="O382" s="114" t="str">
        <v/>
      </c>
      <c r="P382" s="114" t="str">
        <v/>
      </c>
      <c r="Q382" s="88" t="str">
        <v/>
      </c>
      <c r="R382" s="88" t="str">
        <f>IFERROR(VLOOKUP(CONCATENATE(Q382,"."),'I Identification'!A$3:H$500,4,FALSE),"")</f>
        <v/>
      </c>
      <c r="S382" s="88" t="str">
        <f>IFERROR(VLOOKUP(CONCATENATE(Q382,"."),'I Identification'!A$3:H$500,5,FALSE),"")</f>
        <v/>
      </c>
      <c r="T382" s="114" t="str">
        <v/>
      </c>
      <c r="U382" s="114" t="str">
        <v/>
      </c>
      <c r="V382" s="88" t="str">
        <v/>
      </c>
      <c r="W382" s="88" t="str">
        <f>IFERROR(VLOOKUP(CONCATENATE(V382,"."),'C Identification'!A$3:I$500,4,FALSE),"")</f>
        <v/>
      </c>
      <c r="X382" s="88" t="str">
        <f>IFERROR(VLOOKUP(CONCATENATE(V382,"."),'C Identification'!A$3:I$500,5,FALSE),"")</f>
        <v/>
      </c>
      <c r="Y382" s="114" t="str">
        <v/>
      </c>
    </row>
    <row r="383" spans="1:25" ht="75.75" customHeight="1" x14ac:dyDescent="0.25">
      <c r="A383" s="114" t="str">
        <v/>
      </c>
      <c r="B383" s="88" t="str">
        <v/>
      </c>
      <c r="C383" s="88" t="str">
        <f>IFERROR(VLOOKUP(CONCATENATE(B383,"."),'TS Identification'!A$3:H$500,2,FALSE),"")</f>
        <v/>
      </c>
      <c r="D383" s="114" t="str">
        <v/>
      </c>
      <c r="E383" s="114" t="str">
        <v/>
      </c>
      <c r="F383" s="114" t="str">
        <v/>
      </c>
      <c r="G383" s="114" t="str">
        <v/>
      </c>
      <c r="H383" s="88" t="str">
        <v/>
      </c>
      <c r="I383" s="88" t="str">
        <f>IFERROR(VLOOKUP(CONCATENATE(H383,"."),'TE Identification'!A$3:H$500,4,FALSE),"")</f>
        <v/>
      </c>
      <c r="J383" s="88" t="str">
        <v/>
      </c>
      <c r="K383" s="88" t="str">
        <v/>
      </c>
      <c r="L383" s="88" t="str">
        <f>IFERROR(VLOOKUP(CONCATENATE(K383,"."),'V Identification'!A$3:G$500,4,FALSE),"")</f>
        <v/>
      </c>
      <c r="M383" s="88" t="str">
        <f>IFERROR(VLOOKUP(CONCATENATE(K383,"."),'V Identification'!A$3:G$500,6,FALSE),"")</f>
        <v/>
      </c>
      <c r="N383" s="114" t="str">
        <v/>
      </c>
      <c r="O383" s="114" t="str">
        <v/>
      </c>
      <c r="P383" s="114" t="str">
        <v/>
      </c>
      <c r="Q383" s="88" t="str">
        <v/>
      </c>
      <c r="R383" s="88" t="str">
        <f>IFERROR(VLOOKUP(CONCATENATE(Q383,"."),'I Identification'!A$3:H$500,4,FALSE),"")</f>
        <v/>
      </c>
      <c r="S383" s="88" t="str">
        <f>IFERROR(VLOOKUP(CONCATENATE(Q383,"."),'I Identification'!A$3:H$500,5,FALSE),"")</f>
        <v/>
      </c>
      <c r="T383" s="114" t="str">
        <v/>
      </c>
      <c r="U383" s="114" t="str">
        <v/>
      </c>
      <c r="V383" s="88" t="str">
        <v/>
      </c>
      <c r="W383" s="88" t="str">
        <f>IFERROR(VLOOKUP(CONCATENATE(V383,"."),'C Identification'!A$3:I$500,4,FALSE),"")</f>
        <v/>
      </c>
      <c r="X383" s="88" t="str">
        <f>IFERROR(VLOOKUP(CONCATENATE(V383,"."),'C Identification'!A$3:I$500,5,FALSE),"")</f>
        <v/>
      </c>
      <c r="Y383" s="114" t="str">
        <v/>
      </c>
    </row>
    <row r="384" spans="1:25" ht="75.75" customHeight="1" x14ac:dyDescent="0.25">
      <c r="A384" s="114" t="str">
        <v/>
      </c>
      <c r="B384" s="88" t="str">
        <v/>
      </c>
      <c r="C384" s="88" t="str">
        <f>IFERROR(VLOOKUP(CONCATENATE(B384,"."),'TS Identification'!A$3:H$500,2,FALSE),"")</f>
        <v/>
      </c>
      <c r="D384" s="114" t="str">
        <v/>
      </c>
      <c r="E384" s="114" t="str">
        <v/>
      </c>
      <c r="F384" s="114" t="str">
        <v/>
      </c>
      <c r="G384" s="114" t="str">
        <v/>
      </c>
      <c r="H384" s="88" t="str">
        <v/>
      </c>
      <c r="I384" s="88" t="str">
        <f>IFERROR(VLOOKUP(CONCATENATE(H384,"."),'TE Identification'!A$3:H$500,4,FALSE),"")</f>
        <v/>
      </c>
      <c r="J384" s="88" t="str">
        <v/>
      </c>
      <c r="K384" s="88" t="str">
        <v/>
      </c>
      <c r="L384" s="88" t="str">
        <f>IFERROR(VLOOKUP(CONCATENATE(K384,"."),'V Identification'!A$3:G$500,4,FALSE),"")</f>
        <v/>
      </c>
      <c r="M384" s="88" t="str">
        <f>IFERROR(VLOOKUP(CONCATENATE(K384,"."),'V Identification'!A$3:G$500,6,FALSE),"")</f>
        <v/>
      </c>
      <c r="N384" s="114" t="str">
        <v/>
      </c>
      <c r="O384" s="114" t="str">
        <v/>
      </c>
      <c r="P384" s="114" t="str">
        <v/>
      </c>
      <c r="Q384" s="88" t="str">
        <v/>
      </c>
      <c r="R384" s="88" t="str">
        <f>IFERROR(VLOOKUP(CONCATENATE(Q384,"."),'I Identification'!A$3:H$500,4,FALSE),"")</f>
        <v/>
      </c>
      <c r="S384" s="88" t="str">
        <f>IFERROR(VLOOKUP(CONCATENATE(Q384,"."),'I Identification'!A$3:H$500,5,FALSE),"")</f>
        <v/>
      </c>
      <c r="T384" s="114" t="str">
        <v/>
      </c>
      <c r="U384" s="114" t="str">
        <v/>
      </c>
      <c r="V384" s="88" t="str">
        <v/>
      </c>
      <c r="W384" s="88" t="str">
        <f>IFERROR(VLOOKUP(CONCATENATE(V384,"."),'C Identification'!A$3:I$500,4,FALSE),"")</f>
        <v/>
      </c>
      <c r="X384" s="88" t="str">
        <f>IFERROR(VLOOKUP(CONCATENATE(V384,"."),'C Identification'!A$3:I$500,5,FALSE),"")</f>
        <v/>
      </c>
      <c r="Y384" s="114" t="str">
        <v/>
      </c>
    </row>
    <row r="385" spans="1:25" ht="75.75" customHeight="1" x14ac:dyDescent="0.25">
      <c r="A385" s="114" t="str">
        <v/>
      </c>
      <c r="B385" s="88" t="str">
        <v/>
      </c>
      <c r="C385" s="88" t="str">
        <f>IFERROR(VLOOKUP(CONCATENATE(B385,"."),'TS Identification'!A$3:H$500,2,FALSE),"")</f>
        <v/>
      </c>
      <c r="D385" s="114" t="str">
        <v/>
      </c>
      <c r="E385" s="114" t="str">
        <v/>
      </c>
      <c r="F385" s="114" t="str">
        <v/>
      </c>
      <c r="G385" s="114" t="str">
        <v/>
      </c>
      <c r="H385" s="88" t="str">
        <v/>
      </c>
      <c r="I385" s="88" t="str">
        <f>IFERROR(VLOOKUP(CONCATENATE(H385,"."),'TE Identification'!A$3:H$500,4,FALSE),"")</f>
        <v/>
      </c>
      <c r="J385" s="88" t="str">
        <v/>
      </c>
      <c r="K385" s="88" t="str">
        <v/>
      </c>
      <c r="L385" s="88" t="str">
        <f>IFERROR(VLOOKUP(CONCATENATE(K385,"."),'V Identification'!A$3:G$500,4,FALSE),"")</f>
        <v/>
      </c>
      <c r="M385" s="88" t="str">
        <f>IFERROR(VLOOKUP(CONCATENATE(K385,"."),'V Identification'!A$3:G$500,6,FALSE),"")</f>
        <v/>
      </c>
      <c r="N385" s="114" t="str">
        <v/>
      </c>
      <c r="O385" s="114" t="str">
        <v/>
      </c>
      <c r="P385" s="114" t="str">
        <v/>
      </c>
      <c r="Q385" s="88" t="str">
        <v/>
      </c>
      <c r="R385" s="88" t="str">
        <f>IFERROR(VLOOKUP(CONCATENATE(Q385,"."),'I Identification'!A$3:H$500,4,FALSE),"")</f>
        <v/>
      </c>
      <c r="S385" s="88" t="str">
        <f>IFERROR(VLOOKUP(CONCATENATE(Q385,"."),'I Identification'!A$3:H$500,5,FALSE),"")</f>
        <v/>
      </c>
      <c r="T385" s="114" t="str">
        <v/>
      </c>
      <c r="U385" s="114" t="str">
        <v/>
      </c>
      <c r="V385" s="88" t="str">
        <v/>
      </c>
      <c r="W385" s="88" t="str">
        <f>IFERROR(VLOOKUP(CONCATENATE(V385,"."),'C Identification'!A$3:I$500,4,FALSE),"")</f>
        <v/>
      </c>
      <c r="X385" s="88" t="str">
        <f>IFERROR(VLOOKUP(CONCATENATE(V385,"."),'C Identification'!A$3:I$500,5,FALSE),"")</f>
        <v/>
      </c>
      <c r="Y385" s="114" t="str">
        <v/>
      </c>
    </row>
    <row r="386" spans="1:25" ht="75.75" customHeight="1" x14ac:dyDescent="0.25">
      <c r="A386" s="114" t="str">
        <v/>
      </c>
      <c r="B386" s="88" t="str">
        <v/>
      </c>
      <c r="C386" s="88" t="str">
        <f>IFERROR(VLOOKUP(CONCATENATE(B386,"."),'TS Identification'!A$3:H$500,2,FALSE),"")</f>
        <v/>
      </c>
      <c r="D386" s="114" t="str">
        <v/>
      </c>
      <c r="E386" s="114" t="str">
        <v/>
      </c>
      <c r="F386" s="114" t="str">
        <v/>
      </c>
      <c r="G386" s="114" t="str">
        <v/>
      </c>
      <c r="H386" s="88" t="str">
        <v/>
      </c>
      <c r="I386" s="88" t="str">
        <f>IFERROR(VLOOKUP(CONCATENATE(H386,"."),'TE Identification'!A$3:H$500,4,FALSE),"")</f>
        <v/>
      </c>
      <c r="J386" s="88" t="str">
        <v/>
      </c>
      <c r="K386" s="88" t="str">
        <v/>
      </c>
      <c r="L386" s="88" t="str">
        <f>IFERROR(VLOOKUP(CONCATENATE(K386,"."),'V Identification'!A$3:G$500,4,FALSE),"")</f>
        <v/>
      </c>
      <c r="M386" s="88" t="str">
        <f>IFERROR(VLOOKUP(CONCATENATE(K386,"."),'V Identification'!A$3:G$500,6,FALSE),"")</f>
        <v/>
      </c>
      <c r="N386" s="114" t="str">
        <v/>
      </c>
      <c r="O386" s="114" t="str">
        <v/>
      </c>
      <c r="P386" s="114" t="str">
        <v/>
      </c>
      <c r="Q386" s="88" t="str">
        <v/>
      </c>
      <c r="R386" s="88" t="str">
        <f>IFERROR(VLOOKUP(CONCATENATE(Q386,"."),'I Identification'!A$3:H$500,4,FALSE),"")</f>
        <v/>
      </c>
      <c r="S386" s="88" t="str">
        <f>IFERROR(VLOOKUP(CONCATENATE(Q386,"."),'I Identification'!A$3:H$500,5,FALSE),"")</f>
        <v/>
      </c>
      <c r="T386" s="114" t="str">
        <v/>
      </c>
      <c r="U386" s="114" t="str">
        <v/>
      </c>
      <c r="V386" s="88" t="str">
        <v/>
      </c>
      <c r="W386" s="88" t="str">
        <f>IFERROR(VLOOKUP(CONCATENATE(V386,"."),'C Identification'!A$3:I$500,4,FALSE),"")</f>
        <v/>
      </c>
      <c r="X386" s="88" t="str">
        <f>IFERROR(VLOOKUP(CONCATENATE(V386,"."),'C Identification'!A$3:I$500,5,FALSE),"")</f>
        <v/>
      </c>
      <c r="Y386" s="114" t="str">
        <v/>
      </c>
    </row>
    <row r="387" spans="1:25" ht="75.75" customHeight="1" x14ac:dyDescent="0.25">
      <c r="A387" s="114" t="str">
        <v/>
      </c>
      <c r="B387" s="88" t="str">
        <v/>
      </c>
      <c r="C387" s="88" t="str">
        <f>IFERROR(VLOOKUP(CONCATENATE(B387,"."),'TS Identification'!A$3:H$500,2,FALSE),"")</f>
        <v/>
      </c>
      <c r="D387" s="114" t="str">
        <v/>
      </c>
      <c r="E387" s="114" t="str">
        <v/>
      </c>
      <c r="F387" s="114" t="str">
        <v/>
      </c>
      <c r="G387" s="114" t="str">
        <v/>
      </c>
      <c r="H387" s="88" t="str">
        <v/>
      </c>
      <c r="I387" s="88" t="str">
        <f>IFERROR(VLOOKUP(CONCATENATE(H387,"."),'TE Identification'!A$3:H$500,4,FALSE),"")</f>
        <v/>
      </c>
      <c r="J387" s="88" t="str">
        <v/>
      </c>
      <c r="K387" s="88" t="str">
        <v/>
      </c>
      <c r="L387" s="88" t="str">
        <f>IFERROR(VLOOKUP(CONCATENATE(K387,"."),'V Identification'!A$3:G$500,4,FALSE),"")</f>
        <v/>
      </c>
      <c r="M387" s="88" t="str">
        <f>IFERROR(VLOOKUP(CONCATENATE(K387,"."),'V Identification'!A$3:G$500,6,FALSE),"")</f>
        <v/>
      </c>
      <c r="N387" s="114" t="str">
        <v/>
      </c>
      <c r="O387" s="114" t="str">
        <v/>
      </c>
      <c r="P387" s="114" t="str">
        <v/>
      </c>
      <c r="Q387" s="88" t="str">
        <v/>
      </c>
      <c r="R387" s="88" t="str">
        <f>IFERROR(VLOOKUP(CONCATENATE(Q387,"."),'I Identification'!A$3:H$500,4,FALSE),"")</f>
        <v/>
      </c>
      <c r="S387" s="88" t="str">
        <f>IFERROR(VLOOKUP(CONCATENATE(Q387,"."),'I Identification'!A$3:H$500,5,FALSE),"")</f>
        <v/>
      </c>
      <c r="T387" s="114" t="str">
        <v/>
      </c>
      <c r="U387" s="114" t="str">
        <v/>
      </c>
      <c r="V387" s="88" t="str">
        <v/>
      </c>
      <c r="W387" s="88" t="str">
        <f>IFERROR(VLOOKUP(CONCATENATE(V387,"."),'C Identification'!A$3:I$500,4,FALSE),"")</f>
        <v/>
      </c>
      <c r="X387" s="88" t="str">
        <f>IFERROR(VLOOKUP(CONCATENATE(V387,"."),'C Identification'!A$3:I$500,5,FALSE),"")</f>
        <v/>
      </c>
      <c r="Y387" s="114" t="str">
        <v/>
      </c>
    </row>
    <row r="388" spans="1:25" ht="75.75" customHeight="1" x14ac:dyDescent="0.25">
      <c r="A388" s="114" t="str">
        <v/>
      </c>
      <c r="B388" s="88" t="str">
        <v/>
      </c>
      <c r="C388" s="88" t="str">
        <f>IFERROR(VLOOKUP(CONCATENATE(B388,"."),'TS Identification'!A$3:H$500,2,FALSE),"")</f>
        <v/>
      </c>
      <c r="D388" s="114" t="str">
        <v/>
      </c>
      <c r="E388" s="114" t="str">
        <v/>
      </c>
      <c r="F388" s="114" t="str">
        <v/>
      </c>
      <c r="G388" s="114" t="str">
        <v/>
      </c>
      <c r="H388" s="88" t="str">
        <v/>
      </c>
      <c r="I388" s="88" t="str">
        <f>IFERROR(VLOOKUP(CONCATENATE(H388,"."),'TE Identification'!A$3:H$500,4,FALSE),"")</f>
        <v/>
      </c>
      <c r="J388" s="88" t="str">
        <v/>
      </c>
      <c r="K388" s="88" t="str">
        <v/>
      </c>
      <c r="L388" s="88" t="str">
        <f>IFERROR(VLOOKUP(CONCATENATE(K388,"."),'V Identification'!A$3:G$500,4,FALSE),"")</f>
        <v/>
      </c>
      <c r="M388" s="88" t="str">
        <f>IFERROR(VLOOKUP(CONCATENATE(K388,"."),'V Identification'!A$3:G$500,6,FALSE),"")</f>
        <v/>
      </c>
      <c r="N388" s="114" t="str">
        <v/>
      </c>
      <c r="O388" s="114" t="str">
        <v/>
      </c>
      <c r="P388" s="114" t="str">
        <v/>
      </c>
      <c r="Q388" s="88" t="str">
        <v/>
      </c>
      <c r="R388" s="88" t="str">
        <f>IFERROR(VLOOKUP(CONCATENATE(Q388,"."),'I Identification'!A$3:H$500,4,FALSE),"")</f>
        <v/>
      </c>
      <c r="S388" s="88" t="str">
        <f>IFERROR(VLOOKUP(CONCATENATE(Q388,"."),'I Identification'!A$3:H$500,5,FALSE),"")</f>
        <v/>
      </c>
      <c r="T388" s="114" t="str">
        <v/>
      </c>
      <c r="U388" s="114" t="str">
        <v/>
      </c>
      <c r="V388" s="88" t="str">
        <v/>
      </c>
      <c r="W388" s="88" t="str">
        <f>IFERROR(VLOOKUP(CONCATENATE(V388,"."),'C Identification'!A$3:I$500,4,FALSE),"")</f>
        <v/>
      </c>
      <c r="X388" s="88" t="str">
        <f>IFERROR(VLOOKUP(CONCATENATE(V388,"."),'C Identification'!A$3:I$500,5,FALSE),"")</f>
        <v/>
      </c>
      <c r="Y388" s="114" t="str">
        <v/>
      </c>
    </row>
    <row r="389" spans="1:25" ht="75.75" customHeight="1" x14ac:dyDescent="0.25">
      <c r="A389" s="114" t="str">
        <v/>
      </c>
      <c r="B389" s="88" t="str">
        <v/>
      </c>
      <c r="C389" s="88" t="str">
        <f>IFERROR(VLOOKUP(CONCATENATE(B389,"."),'TS Identification'!A$3:H$500,2,FALSE),"")</f>
        <v/>
      </c>
      <c r="D389" s="114" t="str">
        <v/>
      </c>
      <c r="E389" s="114" t="str">
        <v/>
      </c>
      <c r="F389" s="114" t="str">
        <v/>
      </c>
      <c r="G389" s="114" t="str">
        <v/>
      </c>
      <c r="H389" s="88" t="str">
        <v/>
      </c>
      <c r="I389" s="88" t="str">
        <f>IFERROR(VLOOKUP(CONCATENATE(H389,"."),'TE Identification'!A$3:H$500,4,FALSE),"")</f>
        <v/>
      </c>
      <c r="J389" s="88" t="str">
        <v/>
      </c>
      <c r="K389" s="88" t="str">
        <v/>
      </c>
      <c r="L389" s="88" t="str">
        <f>IFERROR(VLOOKUP(CONCATENATE(K389,"."),'V Identification'!A$3:G$500,4,FALSE),"")</f>
        <v/>
      </c>
      <c r="M389" s="88" t="str">
        <f>IFERROR(VLOOKUP(CONCATENATE(K389,"."),'V Identification'!A$3:G$500,6,FALSE),"")</f>
        <v/>
      </c>
      <c r="N389" s="114" t="str">
        <v/>
      </c>
      <c r="O389" s="114" t="str">
        <v/>
      </c>
      <c r="P389" s="114" t="str">
        <v/>
      </c>
      <c r="Q389" s="88" t="str">
        <v/>
      </c>
      <c r="R389" s="88" t="str">
        <f>IFERROR(VLOOKUP(CONCATENATE(Q389,"."),'I Identification'!A$3:H$500,4,FALSE),"")</f>
        <v/>
      </c>
      <c r="S389" s="88" t="str">
        <f>IFERROR(VLOOKUP(CONCATENATE(Q389,"."),'I Identification'!A$3:H$500,5,FALSE),"")</f>
        <v/>
      </c>
      <c r="T389" s="114" t="str">
        <v/>
      </c>
      <c r="U389" s="114" t="str">
        <v/>
      </c>
      <c r="V389" s="88" t="str">
        <v/>
      </c>
      <c r="W389" s="88" t="str">
        <f>IFERROR(VLOOKUP(CONCATENATE(V389,"."),'C Identification'!A$3:I$500,4,FALSE),"")</f>
        <v/>
      </c>
      <c r="X389" s="88" t="str">
        <f>IFERROR(VLOOKUP(CONCATENATE(V389,"."),'C Identification'!A$3:I$500,5,FALSE),"")</f>
        <v/>
      </c>
      <c r="Y389" s="114" t="str">
        <v/>
      </c>
    </row>
    <row r="390" spans="1:25" ht="75.75" customHeight="1" x14ac:dyDescent="0.25">
      <c r="A390" s="114" t="str">
        <v/>
      </c>
      <c r="B390" s="88" t="str">
        <v/>
      </c>
      <c r="C390" s="88" t="str">
        <f>IFERROR(VLOOKUP(CONCATENATE(B390,"."),'TS Identification'!A$3:H$500,2,FALSE),"")</f>
        <v/>
      </c>
      <c r="D390" s="114" t="str">
        <v/>
      </c>
      <c r="E390" s="114" t="str">
        <v/>
      </c>
      <c r="F390" s="114" t="str">
        <v/>
      </c>
      <c r="G390" s="114" t="str">
        <v/>
      </c>
      <c r="H390" s="88" t="str">
        <v/>
      </c>
      <c r="I390" s="88" t="str">
        <f>IFERROR(VLOOKUP(CONCATENATE(H390,"."),'TE Identification'!A$3:H$500,4,FALSE),"")</f>
        <v/>
      </c>
      <c r="J390" s="88" t="str">
        <v/>
      </c>
      <c r="K390" s="88" t="str">
        <v/>
      </c>
      <c r="L390" s="88" t="str">
        <f>IFERROR(VLOOKUP(CONCATENATE(K390,"."),'V Identification'!A$3:G$500,4,FALSE),"")</f>
        <v/>
      </c>
      <c r="M390" s="88" t="str">
        <f>IFERROR(VLOOKUP(CONCATENATE(K390,"."),'V Identification'!A$3:G$500,6,FALSE),"")</f>
        <v/>
      </c>
      <c r="N390" s="114" t="str">
        <v/>
      </c>
      <c r="O390" s="114" t="str">
        <v/>
      </c>
      <c r="P390" s="114" t="str">
        <v/>
      </c>
      <c r="Q390" s="88" t="str">
        <v/>
      </c>
      <c r="R390" s="88" t="str">
        <f>IFERROR(VLOOKUP(CONCATENATE(Q390,"."),'I Identification'!A$3:H$500,4,FALSE),"")</f>
        <v/>
      </c>
      <c r="S390" s="88" t="str">
        <f>IFERROR(VLOOKUP(CONCATENATE(Q390,"."),'I Identification'!A$3:H$500,5,FALSE),"")</f>
        <v/>
      </c>
      <c r="T390" s="114" t="str">
        <v/>
      </c>
      <c r="U390" s="114" t="str">
        <v/>
      </c>
      <c r="V390" s="88" t="str">
        <v/>
      </c>
      <c r="W390" s="88" t="str">
        <f>IFERROR(VLOOKUP(CONCATENATE(V390,"."),'C Identification'!A$3:I$500,4,FALSE),"")</f>
        <v/>
      </c>
      <c r="X390" s="88" t="str">
        <f>IFERROR(VLOOKUP(CONCATENATE(V390,"."),'C Identification'!A$3:I$500,5,FALSE),"")</f>
        <v/>
      </c>
      <c r="Y390" s="114" t="str">
        <v/>
      </c>
    </row>
    <row r="391" spans="1:25" ht="75.75" customHeight="1" x14ac:dyDescent="0.25">
      <c r="A391" s="114" t="str">
        <v/>
      </c>
      <c r="B391" s="88" t="str">
        <v/>
      </c>
      <c r="C391" s="88" t="str">
        <f>IFERROR(VLOOKUP(CONCATENATE(B391,"."),'TS Identification'!A$3:H$500,2,FALSE),"")</f>
        <v/>
      </c>
      <c r="D391" s="114" t="str">
        <v/>
      </c>
      <c r="E391" s="114" t="str">
        <v/>
      </c>
      <c r="F391" s="114" t="str">
        <v/>
      </c>
      <c r="G391" s="114" t="str">
        <v/>
      </c>
      <c r="H391" s="88" t="str">
        <v/>
      </c>
      <c r="I391" s="88" t="str">
        <f>IFERROR(VLOOKUP(CONCATENATE(H391,"."),'TE Identification'!A$3:H$500,4,FALSE),"")</f>
        <v/>
      </c>
      <c r="J391" s="88" t="str">
        <v/>
      </c>
      <c r="K391" s="88" t="str">
        <v/>
      </c>
      <c r="L391" s="88" t="str">
        <f>IFERROR(VLOOKUP(CONCATENATE(K391,"."),'V Identification'!A$3:G$500,4,FALSE),"")</f>
        <v/>
      </c>
      <c r="M391" s="88" t="str">
        <f>IFERROR(VLOOKUP(CONCATENATE(K391,"."),'V Identification'!A$3:G$500,6,FALSE),"")</f>
        <v/>
      </c>
      <c r="N391" s="114" t="str">
        <v/>
      </c>
      <c r="O391" s="114" t="str">
        <v/>
      </c>
      <c r="P391" s="114" t="str">
        <v/>
      </c>
      <c r="Q391" s="88" t="str">
        <v/>
      </c>
      <c r="R391" s="88" t="str">
        <f>IFERROR(VLOOKUP(CONCATENATE(Q391,"."),'I Identification'!A$3:H$500,4,FALSE),"")</f>
        <v/>
      </c>
      <c r="S391" s="88" t="str">
        <f>IFERROR(VLOOKUP(CONCATENATE(Q391,"."),'I Identification'!A$3:H$500,5,FALSE),"")</f>
        <v/>
      </c>
      <c r="T391" s="114" t="str">
        <v/>
      </c>
      <c r="U391" s="114" t="str">
        <v/>
      </c>
      <c r="V391" s="88" t="str">
        <v/>
      </c>
      <c r="W391" s="88" t="str">
        <f>IFERROR(VLOOKUP(CONCATENATE(V391,"."),'C Identification'!A$3:I$500,4,FALSE),"")</f>
        <v/>
      </c>
      <c r="X391" s="88" t="str">
        <f>IFERROR(VLOOKUP(CONCATENATE(V391,"."),'C Identification'!A$3:I$500,5,FALSE),"")</f>
        <v/>
      </c>
      <c r="Y391" s="114" t="str">
        <v/>
      </c>
    </row>
    <row r="392" spans="1:25" ht="75.75" customHeight="1" x14ac:dyDescent="0.25">
      <c r="A392" s="114" t="str">
        <v/>
      </c>
      <c r="B392" s="88" t="str">
        <v/>
      </c>
      <c r="C392" s="88" t="str">
        <f>IFERROR(VLOOKUP(CONCATENATE(B392,"."),'TS Identification'!A$3:H$500,2,FALSE),"")</f>
        <v/>
      </c>
      <c r="D392" s="114" t="str">
        <v/>
      </c>
      <c r="E392" s="114" t="str">
        <v/>
      </c>
      <c r="F392" s="114" t="str">
        <v/>
      </c>
      <c r="G392" s="114" t="str">
        <v/>
      </c>
      <c r="H392" s="88" t="str">
        <v/>
      </c>
      <c r="I392" s="88" t="str">
        <f>IFERROR(VLOOKUP(CONCATENATE(H392,"."),'TE Identification'!A$3:H$500,4,FALSE),"")</f>
        <v/>
      </c>
      <c r="J392" s="88" t="str">
        <v/>
      </c>
      <c r="K392" s="88" t="str">
        <v/>
      </c>
      <c r="L392" s="88" t="str">
        <f>IFERROR(VLOOKUP(CONCATENATE(K392,"."),'V Identification'!A$3:G$500,4,FALSE),"")</f>
        <v/>
      </c>
      <c r="M392" s="88" t="str">
        <f>IFERROR(VLOOKUP(CONCATENATE(K392,"."),'V Identification'!A$3:G$500,6,FALSE),"")</f>
        <v/>
      </c>
      <c r="N392" s="114" t="str">
        <v/>
      </c>
      <c r="O392" s="114" t="str">
        <v/>
      </c>
      <c r="P392" s="114" t="str">
        <v/>
      </c>
      <c r="Q392" s="88" t="str">
        <v/>
      </c>
      <c r="R392" s="88" t="str">
        <f>IFERROR(VLOOKUP(CONCATENATE(Q392,"."),'I Identification'!A$3:H$500,4,FALSE),"")</f>
        <v/>
      </c>
      <c r="S392" s="88" t="str">
        <f>IFERROR(VLOOKUP(CONCATENATE(Q392,"."),'I Identification'!A$3:H$500,5,FALSE),"")</f>
        <v/>
      </c>
      <c r="T392" s="114" t="str">
        <v/>
      </c>
      <c r="U392" s="114" t="str">
        <v/>
      </c>
      <c r="V392" s="88" t="str">
        <v/>
      </c>
      <c r="W392" s="88" t="str">
        <f>IFERROR(VLOOKUP(CONCATENATE(V392,"."),'C Identification'!A$3:I$500,4,FALSE),"")</f>
        <v/>
      </c>
      <c r="X392" s="88" t="str">
        <f>IFERROR(VLOOKUP(CONCATENATE(V392,"."),'C Identification'!A$3:I$500,5,FALSE),"")</f>
        <v/>
      </c>
      <c r="Y392" s="114" t="str">
        <v/>
      </c>
    </row>
    <row r="393" spans="1:25" ht="75.75" customHeight="1" x14ac:dyDescent="0.25">
      <c r="A393" s="114" t="str">
        <v/>
      </c>
      <c r="B393" s="88" t="str">
        <v/>
      </c>
      <c r="C393" s="88" t="str">
        <f>IFERROR(VLOOKUP(CONCATENATE(B393,"."),'TS Identification'!A$3:H$500,2,FALSE),"")</f>
        <v/>
      </c>
      <c r="D393" s="114" t="str">
        <v/>
      </c>
      <c r="E393" s="114" t="str">
        <v/>
      </c>
      <c r="F393" s="114" t="str">
        <v/>
      </c>
      <c r="G393" s="114" t="str">
        <v/>
      </c>
      <c r="H393" s="88" t="str">
        <v/>
      </c>
      <c r="I393" s="88" t="str">
        <f>IFERROR(VLOOKUP(CONCATENATE(H393,"."),'TE Identification'!A$3:H$500,4,FALSE),"")</f>
        <v/>
      </c>
      <c r="J393" s="88" t="str">
        <v/>
      </c>
      <c r="K393" s="88" t="str">
        <v/>
      </c>
      <c r="L393" s="88" t="str">
        <f>IFERROR(VLOOKUP(CONCATENATE(K393,"."),'V Identification'!A$3:G$500,4,FALSE),"")</f>
        <v/>
      </c>
      <c r="M393" s="88" t="str">
        <f>IFERROR(VLOOKUP(CONCATENATE(K393,"."),'V Identification'!A$3:G$500,6,FALSE),"")</f>
        <v/>
      </c>
      <c r="N393" s="114" t="str">
        <v/>
      </c>
      <c r="O393" s="114" t="str">
        <v/>
      </c>
      <c r="P393" s="114" t="str">
        <v/>
      </c>
      <c r="Q393" s="88" t="str">
        <v/>
      </c>
      <c r="R393" s="88" t="str">
        <f>IFERROR(VLOOKUP(CONCATENATE(Q393,"."),'I Identification'!A$3:H$500,4,FALSE),"")</f>
        <v/>
      </c>
      <c r="S393" s="88" t="str">
        <f>IFERROR(VLOOKUP(CONCATENATE(Q393,"."),'I Identification'!A$3:H$500,5,FALSE),"")</f>
        <v/>
      </c>
      <c r="T393" s="114" t="str">
        <v/>
      </c>
      <c r="U393" s="114" t="str">
        <v/>
      </c>
      <c r="V393" s="88" t="str">
        <v/>
      </c>
      <c r="W393" s="88" t="str">
        <f>IFERROR(VLOOKUP(CONCATENATE(V393,"."),'C Identification'!A$3:I$500,4,FALSE),"")</f>
        <v/>
      </c>
      <c r="X393" s="88" t="str">
        <f>IFERROR(VLOOKUP(CONCATENATE(V393,"."),'C Identification'!A$3:I$500,5,FALSE),"")</f>
        <v/>
      </c>
      <c r="Y393" s="114" t="str">
        <v/>
      </c>
    </row>
    <row r="394" spans="1:25" ht="75.75" customHeight="1" x14ac:dyDescent="0.25">
      <c r="A394" s="114" t="str">
        <v/>
      </c>
      <c r="B394" s="88" t="str">
        <v/>
      </c>
      <c r="C394" s="88" t="str">
        <f>IFERROR(VLOOKUP(CONCATENATE(B394,"."),'TS Identification'!A$3:H$500,2,FALSE),"")</f>
        <v/>
      </c>
      <c r="D394" s="114" t="str">
        <v/>
      </c>
      <c r="E394" s="114" t="str">
        <v/>
      </c>
      <c r="F394" s="114" t="str">
        <v/>
      </c>
      <c r="G394" s="114" t="str">
        <v/>
      </c>
      <c r="H394" s="88" t="str">
        <v/>
      </c>
      <c r="I394" s="88" t="str">
        <f>IFERROR(VLOOKUP(CONCATENATE(H394,"."),'TE Identification'!A$3:H$500,4,FALSE),"")</f>
        <v/>
      </c>
      <c r="J394" s="88" t="str">
        <v/>
      </c>
      <c r="K394" s="88" t="str">
        <v/>
      </c>
      <c r="L394" s="88" t="str">
        <f>IFERROR(VLOOKUP(CONCATENATE(K394,"."),'V Identification'!A$3:G$500,4,FALSE),"")</f>
        <v/>
      </c>
      <c r="M394" s="88" t="str">
        <f>IFERROR(VLOOKUP(CONCATENATE(K394,"."),'V Identification'!A$3:G$500,6,FALSE),"")</f>
        <v/>
      </c>
      <c r="N394" s="114" t="str">
        <v/>
      </c>
      <c r="O394" s="114" t="str">
        <v/>
      </c>
      <c r="P394" s="114" t="str">
        <v/>
      </c>
      <c r="Q394" s="88" t="str">
        <v/>
      </c>
      <c r="R394" s="88" t="str">
        <f>IFERROR(VLOOKUP(CONCATENATE(Q394,"."),'I Identification'!A$3:H$500,4,FALSE),"")</f>
        <v/>
      </c>
      <c r="S394" s="88" t="str">
        <f>IFERROR(VLOOKUP(CONCATENATE(Q394,"."),'I Identification'!A$3:H$500,5,FALSE),"")</f>
        <v/>
      </c>
      <c r="T394" s="114" t="str">
        <v/>
      </c>
      <c r="U394" s="114" t="str">
        <v/>
      </c>
      <c r="V394" s="88" t="str">
        <v/>
      </c>
      <c r="W394" s="88" t="str">
        <f>IFERROR(VLOOKUP(CONCATENATE(V394,"."),'C Identification'!A$3:I$500,4,FALSE),"")</f>
        <v/>
      </c>
      <c r="X394" s="88" t="str">
        <f>IFERROR(VLOOKUP(CONCATENATE(V394,"."),'C Identification'!A$3:I$500,5,FALSE),"")</f>
        <v/>
      </c>
      <c r="Y394" s="114" t="str">
        <v/>
      </c>
    </row>
    <row r="395" spans="1:25" ht="75.75" customHeight="1" x14ac:dyDescent="0.25">
      <c r="A395" s="114" t="str">
        <v/>
      </c>
      <c r="B395" s="88" t="str">
        <v/>
      </c>
      <c r="C395" s="88" t="str">
        <f>IFERROR(VLOOKUP(CONCATENATE(B395,"."),'TS Identification'!A$3:H$500,2,FALSE),"")</f>
        <v/>
      </c>
      <c r="D395" s="114" t="str">
        <v/>
      </c>
      <c r="E395" s="114" t="str">
        <v/>
      </c>
      <c r="F395" s="114" t="str">
        <v/>
      </c>
      <c r="G395" s="114" t="str">
        <v/>
      </c>
      <c r="H395" s="88" t="str">
        <v/>
      </c>
      <c r="I395" s="88" t="str">
        <f>IFERROR(VLOOKUP(CONCATENATE(H395,"."),'TE Identification'!A$3:H$500,4,FALSE),"")</f>
        <v/>
      </c>
      <c r="J395" s="88" t="str">
        <v/>
      </c>
      <c r="K395" s="88" t="str">
        <v/>
      </c>
      <c r="L395" s="88" t="str">
        <f>IFERROR(VLOOKUP(CONCATENATE(K395,"."),'V Identification'!A$3:G$500,4,FALSE),"")</f>
        <v/>
      </c>
      <c r="M395" s="88" t="str">
        <f>IFERROR(VLOOKUP(CONCATENATE(K395,"."),'V Identification'!A$3:G$500,6,FALSE),"")</f>
        <v/>
      </c>
      <c r="N395" s="114" t="str">
        <v/>
      </c>
      <c r="O395" s="114" t="str">
        <v/>
      </c>
      <c r="P395" s="114" t="str">
        <v/>
      </c>
      <c r="Q395" s="88" t="str">
        <v/>
      </c>
      <c r="R395" s="88" t="str">
        <f>IFERROR(VLOOKUP(CONCATENATE(Q395,"."),'I Identification'!A$3:H$500,4,FALSE),"")</f>
        <v/>
      </c>
      <c r="S395" s="88" t="str">
        <f>IFERROR(VLOOKUP(CONCATENATE(Q395,"."),'I Identification'!A$3:H$500,5,FALSE),"")</f>
        <v/>
      </c>
      <c r="T395" s="114" t="str">
        <v/>
      </c>
      <c r="U395" s="114" t="str">
        <v/>
      </c>
      <c r="V395" s="88" t="str">
        <v/>
      </c>
      <c r="W395" s="88" t="str">
        <f>IFERROR(VLOOKUP(CONCATENATE(V395,"."),'C Identification'!A$3:I$500,4,FALSE),"")</f>
        <v/>
      </c>
      <c r="X395" s="88" t="str">
        <f>IFERROR(VLOOKUP(CONCATENATE(V395,"."),'C Identification'!A$3:I$500,5,FALSE),"")</f>
        <v/>
      </c>
      <c r="Y395" s="114" t="str">
        <v/>
      </c>
    </row>
    <row r="396" spans="1:25" ht="75.75" customHeight="1" x14ac:dyDescent="0.25">
      <c r="A396" s="114" t="str">
        <v/>
      </c>
      <c r="B396" s="88" t="str">
        <v/>
      </c>
      <c r="C396" s="88" t="str">
        <f>IFERROR(VLOOKUP(CONCATENATE(B396,"."),'TS Identification'!A$3:H$500,2,FALSE),"")</f>
        <v/>
      </c>
      <c r="D396" s="114" t="str">
        <v/>
      </c>
      <c r="E396" s="114" t="str">
        <v/>
      </c>
      <c r="F396" s="114" t="str">
        <v/>
      </c>
      <c r="G396" s="114" t="str">
        <v/>
      </c>
      <c r="H396" s="88" t="str">
        <v/>
      </c>
      <c r="I396" s="88" t="str">
        <f>IFERROR(VLOOKUP(CONCATENATE(H396,"."),'TE Identification'!A$3:H$500,4,FALSE),"")</f>
        <v/>
      </c>
      <c r="J396" s="88" t="str">
        <v/>
      </c>
      <c r="K396" s="88" t="str">
        <v/>
      </c>
      <c r="L396" s="88" t="str">
        <f>IFERROR(VLOOKUP(CONCATENATE(K396,"."),'V Identification'!A$3:G$500,4,FALSE),"")</f>
        <v/>
      </c>
      <c r="M396" s="88" t="str">
        <f>IFERROR(VLOOKUP(CONCATENATE(K396,"."),'V Identification'!A$3:G$500,6,FALSE),"")</f>
        <v/>
      </c>
      <c r="N396" s="114" t="str">
        <v/>
      </c>
      <c r="O396" s="114" t="str">
        <v/>
      </c>
      <c r="P396" s="114" t="str">
        <v/>
      </c>
      <c r="Q396" s="88" t="str">
        <v/>
      </c>
      <c r="R396" s="88" t="str">
        <f>IFERROR(VLOOKUP(CONCATENATE(Q396,"."),'I Identification'!A$3:H$500,4,FALSE),"")</f>
        <v/>
      </c>
      <c r="S396" s="88" t="str">
        <f>IFERROR(VLOOKUP(CONCATENATE(Q396,"."),'I Identification'!A$3:H$500,5,FALSE),"")</f>
        <v/>
      </c>
      <c r="T396" s="114" t="str">
        <v/>
      </c>
      <c r="U396" s="114" t="str">
        <v/>
      </c>
      <c r="V396" s="88" t="str">
        <v/>
      </c>
      <c r="W396" s="88" t="str">
        <f>IFERROR(VLOOKUP(CONCATENATE(V396,"."),'C Identification'!A$3:I$500,4,FALSE),"")</f>
        <v/>
      </c>
      <c r="X396" s="88" t="str">
        <f>IFERROR(VLOOKUP(CONCATENATE(V396,"."),'C Identification'!A$3:I$500,5,FALSE),"")</f>
        <v/>
      </c>
      <c r="Y396" s="114" t="str">
        <v/>
      </c>
    </row>
    <row r="397" spans="1:25" ht="75.75" customHeight="1" x14ac:dyDescent="0.25">
      <c r="A397" s="114" t="str">
        <v/>
      </c>
      <c r="B397" s="88" t="str">
        <v/>
      </c>
      <c r="C397" s="88" t="str">
        <f>IFERROR(VLOOKUP(CONCATENATE(B397,"."),'TS Identification'!A$3:H$500,2,FALSE),"")</f>
        <v/>
      </c>
      <c r="D397" s="114" t="str">
        <v/>
      </c>
      <c r="E397" s="114" t="str">
        <v/>
      </c>
      <c r="F397" s="114" t="str">
        <v/>
      </c>
      <c r="G397" s="114" t="str">
        <v/>
      </c>
      <c r="H397" s="88" t="str">
        <v/>
      </c>
      <c r="I397" s="88" t="str">
        <f>IFERROR(VLOOKUP(CONCATENATE(H397,"."),'TE Identification'!A$3:H$500,4,FALSE),"")</f>
        <v/>
      </c>
      <c r="J397" s="88" t="str">
        <v/>
      </c>
      <c r="K397" s="88" t="str">
        <v/>
      </c>
      <c r="L397" s="88" t="str">
        <f>IFERROR(VLOOKUP(CONCATENATE(K397,"."),'V Identification'!A$3:G$500,4,FALSE),"")</f>
        <v/>
      </c>
      <c r="M397" s="88" t="str">
        <f>IFERROR(VLOOKUP(CONCATENATE(K397,"."),'V Identification'!A$3:G$500,6,FALSE),"")</f>
        <v/>
      </c>
      <c r="N397" s="114" t="str">
        <v/>
      </c>
      <c r="O397" s="114" t="str">
        <v/>
      </c>
      <c r="P397" s="114" t="str">
        <v/>
      </c>
      <c r="Q397" s="88" t="str">
        <v/>
      </c>
      <c r="R397" s="88" t="str">
        <f>IFERROR(VLOOKUP(CONCATENATE(Q397,"."),'I Identification'!A$3:H$500,4,FALSE),"")</f>
        <v/>
      </c>
      <c r="S397" s="88" t="str">
        <f>IFERROR(VLOOKUP(CONCATENATE(Q397,"."),'I Identification'!A$3:H$500,5,FALSE),"")</f>
        <v/>
      </c>
      <c r="T397" s="114" t="str">
        <v/>
      </c>
      <c r="U397" s="114" t="str">
        <v/>
      </c>
      <c r="V397" s="88" t="str">
        <v/>
      </c>
      <c r="W397" s="88" t="str">
        <f>IFERROR(VLOOKUP(CONCATENATE(V397,"."),'C Identification'!A$3:I$500,4,FALSE),"")</f>
        <v/>
      </c>
      <c r="X397" s="88" t="str">
        <f>IFERROR(VLOOKUP(CONCATENATE(V397,"."),'C Identification'!A$3:I$500,5,FALSE),"")</f>
        <v/>
      </c>
      <c r="Y397" s="114" t="str">
        <v/>
      </c>
    </row>
    <row r="398" spans="1:25" ht="75.75" customHeight="1" x14ac:dyDescent="0.25">
      <c r="A398" s="114" t="str">
        <v/>
      </c>
      <c r="B398" s="88" t="str">
        <v/>
      </c>
      <c r="C398" s="88" t="str">
        <f>IFERROR(VLOOKUP(CONCATENATE(B398,"."),'TS Identification'!A$3:H$500,2,FALSE),"")</f>
        <v/>
      </c>
      <c r="D398" s="114" t="str">
        <v/>
      </c>
      <c r="E398" s="114" t="str">
        <v/>
      </c>
      <c r="F398" s="114" t="str">
        <v/>
      </c>
      <c r="G398" s="114" t="str">
        <v/>
      </c>
      <c r="H398" s="88" t="str">
        <v/>
      </c>
      <c r="I398" s="88" t="str">
        <f>IFERROR(VLOOKUP(CONCATENATE(H398,"."),'TE Identification'!A$3:H$500,4,FALSE),"")</f>
        <v/>
      </c>
      <c r="J398" s="88" t="str">
        <v/>
      </c>
      <c r="K398" s="88" t="str">
        <v/>
      </c>
      <c r="L398" s="88" t="str">
        <f>IFERROR(VLOOKUP(CONCATENATE(K398,"."),'V Identification'!A$3:G$500,4,FALSE),"")</f>
        <v/>
      </c>
      <c r="M398" s="88" t="str">
        <f>IFERROR(VLOOKUP(CONCATENATE(K398,"."),'V Identification'!A$3:G$500,6,FALSE),"")</f>
        <v/>
      </c>
      <c r="N398" s="114" t="str">
        <v/>
      </c>
      <c r="O398" s="114" t="str">
        <v/>
      </c>
      <c r="P398" s="114" t="str">
        <v/>
      </c>
      <c r="Q398" s="88" t="str">
        <v/>
      </c>
      <c r="R398" s="88" t="str">
        <f>IFERROR(VLOOKUP(CONCATENATE(Q398,"."),'I Identification'!A$3:H$500,4,FALSE),"")</f>
        <v/>
      </c>
      <c r="S398" s="88" t="str">
        <f>IFERROR(VLOOKUP(CONCATENATE(Q398,"."),'I Identification'!A$3:H$500,5,FALSE),"")</f>
        <v/>
      </c>
      <c r="T398" s="114" t="str">
        <v/>
      </c>
      <c r="U398" s="114" t="str">
        <v/>
      </c>
      <c r="V398" s="88" t="str">
        <v/>
      </c>
      <c r="W398" s="88" t="str">
        <f>IFERROR(VLOOKUP(CONCATENATE(V398,"."),'C Identification'!A$3:I$500,4,FALSE),"")</f>
        <v/>
      </c>
      <c r="X398" s="88" t="str">
        <f>IFERROR(VLOOKUP(CONCATENATE(V398,"."),'C Identification'!A$3:I$500,5,FALSE),"")</f>
        <v/>
      </c>
      <c r="Y398" s="114" t="str">
        <v/>
      </c>
    </row>
    <row r="399" spans="1:25" ht="75.75" customHeight="1" x14ac:dyDescent="0.25">
      <c r="A399" s="114" t="str">
        <v/>
      </c>
      <c r="B399" s="88" t="str">
        <v/>
      </c>
      <c r="C399" s="88" t="str">
        <f>IFERROR(VLOOKUP(CONCATENATE(B399,"."),'TS Identification'!A$3:H$500,2,FALSE),"")</f>
        <v/>
      </c>
      <c r="D399" s="114" t="str">
        <v/>
      </c>
      <c r="E399" s="114" t="str">
        <v/>
      </c>
      <c r="F399" s="114" t="str">
        <v/>
      </c>
      <c r="G399" s="114" t="str">
        <v/>
      </c>
      <c r="H399" s="88" t="str">
        <v/>
      </c>
      <c r="I399" s="88" t="str">
        <f>IFERROR(VLOOKUP(CONCATENATE(H399,"."),'TE Identification'!A$3:H$500,4,FALSE),"")</f>
        <v/>
      </c>
      <c r="J399" s="88" t="str">
        <v/>
      </c>
      <c r="K399" s="88" t="str">
        <v/>
      </c>
      <c r="L399" s="88" t="str">
        <f>IFERROR(VLOOKUP(CONCATENATE(K399,"."),'V Identification'!A$3:G$500,4,FALSE),"")</f>
        <v/>
      </c>
      <c r="M399" s="88" t="str">
        <f>IFERROR(VLOOKUP(CONCATENATE(K399,"."),'V Identification'!A$3:G$500,6,FALSE),"")</f>
        <v/>
      </c>
      <c r="N399" s="114" t="str">
        <v/>
      </c>
      <c r="O399" s="114" t="str">
        <v/>
      </c>
      <c r="P399" s="114" t="str">
        <v/>
      </c>
      <c r="Q399" s="88" t="str">
        <v/>
      </c>
      <c r="R399" s="88" t="str">
        <f>IFERROR(VLOOKUP(CONCATENATE(Q399,"."),'I Identification'!A$3:H$500,4,FALSE),"")</f>
        <v/>
      </c>
      <c r="S399" s="88" t="str">
        <f>IFERROR(VLOOKUP(CONCATENATE(Q399,"."),'I Identification'!A$3:H$500,5,FALSE),"")</f>
        <v/>
      </c>
      <c r="T399" s="114" t="str">
        <v/>
      </c>
      <c r="U399" s="114" t="str">
        <v/>
      </c>
      <c r="V399" s="88" t="str">
        <v/>
      </c>
      <c r="W399" s="88" t="str">
        <f>IFERROR(VLOOKUP(CONCATENATE(V399,"."),'C Identification'!A$3:I$500,4,FALSE),"")</f>
        <v/>
      </c>
      <c r="X399" s="88" t="str">
        <f>IFERROR(VLOOKUP(CONCATENATE(V399,"."),'C Identification'!A$3:I$500,5,FALSE),"")</f>
        <v/>
      </c>
      <c r="Y399" s="114" t="str">
        <v/>
      </c>
    </row>
    <row r="400" spans="1:25" ht="75.75" customHeight="1" x14ac:dyDescent="0.25">
      <c r="A400" s="114" t="str">
        <v/>
      </c>
      <c r="B400" s="88" t="str">
        <v/>
      </c>
      <c r="C400" s="88" t="str">
        <f>IFERROR(VLOOKUP(CONCATENATE(B400,"."),'TS Identification'!A$3:H$500,2,FALSE),"")</f>
        <v/>
      </c>
      <c r="D400" s="114" t="str">
        <v/>
      </c>
      <c r="E400" s="114" t="str">
        <v/>
      </c>
      <c r="F400" s="114" t="str">
        <v/>
      </c>
      <c r="G400" s="114" t="str">
        <v/>
      </c>
      <c r="H400" s="88" t="str">
        <v/>
      </c>
      <c r="I400" s="88" t="str">
        <f>IFERROR(VLOOKUP(CONCATENATE(H400,"."),'TE Identification'!A$3:H$500,4,FALSE),"")</f>
        <v/>
      </c>
      <c r="J400" s="88" t="str">
        <v/>
      </c>
      <c r="K400" s="88" t="str">
        <v/>
      </c>
      <c r="L400" s="88" t="str">
        <f>IFERROR(VLOOKUP(CONCATENATE(K400,"."),'V Identification'!A$3:G$500,4,FALSE),"")</f>
        <v/>
      </c>
      <c r="M400" s="88" t="str">
        <f>IFERROR(VLOOKUP(CONCATENATE(K400,"."),'V Identification'!A$3:G$500,6,FALSE),"")</f>
        <v/>
      </c>
      <c r="N400" s="114" t="str">
        <v/>
      </c>
      <c r="O400" s="114" t="str">
        <v/>
      </c>
      <c r="P400" s="114" t="str">
        <v/>
      </c>
      <c r="Q400" s="88" t="str">
        <v/>
      </c>
      <c r="R400" s="88" t="str">
        <f>IFERROR(VLOOKUP(CONCATENATE(Q400,"."),'I Identification'!A$3:H$500,4,FALSE),"")</f>
        <v/>
      </c>
      <c r="S400" s="88" t="str">
        <f>IFERROR(VLOOKUP(CONCATENATE(Q400,"."),'I Identification'!A$3:H$500,5,FALSE),"")</f>
        <v/>
      </c>
      <c r="T400" s="114" t="str">
        <v/>
      </c>
      <c r="U400" s="114" t="str">
        <v/>
      </c>
      <c r="V400" s="88" t="str">
        <v/>
      </c>
      <c r="W400" s="88" t="str">
        <f>IFERROR(VLOOKUP(CONCATENATE(V400,"."),'C Identification'!A$3:I$500,4,FALSE),"")</f>
        <v/>
      </c>
      <c r="X400" s="88" t="str">
        <f>IFERROR(VLOOKUP(CONCATENATE(V400,"."),'C Identification'!A$3:I$500,5,FALSE),"")</f>
        <v/>
      </c>
      <c r="Y400" s="114" t="str">
        <v/>
      </c>
    </row>
    <row r="401" spans="1:25" ht="75.75" customHeight="1" x14ac:dyDescent="0.25">
      <c r="A401" s="114" t="str">
        <v/>
      </c>
      <c r="B401" s="88" t="str">
        <v/>
      </c>
      <c r="C401" s="88" t="str">
        <f>IFERROR(VLOOKUP(CONCATENATE(B401,"."),'TS Identification'!A$3:H$500,2,FALSE),"")</f>
        <v/>
      </c>
      <c r="D401" s="114" t="str">
        <v/>
      </c>
      <c r="E401" s="114" t="str">
        <v/>
      </c>
      <c r="F401" s="114" t="str">
        <v/>
      </c>
      <c r="G401" s="114" t="str">
        <v/>
      </c>
      <c r="H401" s="88" t="str">
        <v/>
      </c>
      <c r="I401" s="88" t="str">
        <f>IFERROR(VLOOKUP(CONCATENATE(H401,"."),'TE Identification'!A$3:H$500,4,FALSE),"")</f>
        <v/>
      </c>
      <c r="J401" s="88" t="str">
        <v/>
      </c>
      <c r="K401" s="88" t="str">
        <v/>
      </c>
      <c r="L401" s="88" t="str">
        <f>IFERROR(VLOOKUP(CONCATENATE(K401,"."),'V Identification'!A$3:G$500,4,FALSE),"")</f>
        <v/>
      </c>
      <c r="M401" s="88" t="str">
        <f>IFERROR(VLOOKUP(CONCATENATE(K401,"."),'V Identification'!A$3:G$500,6,FALSE),"")</f>
        <v/>
      </c>
      <c r="N401" s="114" t="str">
        <v/>
      </c>
      <c r="O401" s="114" t="str">
        <v/>
      </c>
      <c r="P401" s="114" t="str">
        <v/>
      </c>
      <c r="Q401" s="88" t="str">
        <v/>
      </c>
      <c r="R401" s="88" t="str">
        <f>IFERROR(VLOOKUP(CONCATENATE(Q401,"."),'I Identification'!A$3:H$500,4,FALSE),"")</f>
        <v/>
      </c>
      <c r="S401" s="88" t="str">
        <f>IFERROR(VLOOKUP(CONCATENATE(Q401,"."),'I Identification'!A$3:H$500,5,FALSE),"")</f>
        <v/>
      </c>
      <c r="T401" s="114" t="str">
        <v/>
      </c>
      <c r="U401" s="114" t="str">
        <v/>
      </c>
      <c r="V401" s="88" t="str">
        <v/>
      </c>
      <c r="W401" s="88" t="str">
        <f>IFERROR(VLOOKUP(CONCATENATE(V401,"."),'C Identification'!A$3:I$500,4,FALSE),"")</f>
        <v/>
      </c>
      <c r="X401" s="88" t="str">
        <f>IFERROR(VLOOKUP(CONCATENATE(V401,"."),'C Identification'!A$3:I$500,5,FALSE),"")</f>
        <v/>
      </c>
      <c r="Y401" s="114" t="str">
        <v/>
      </c>
    </row>
    <row r="402" spans="1:25" ht="75.75" customHeight="1" x14ac:dyDescent="0.25">
      <c r="A402" s="114" t="str">
        <v/>
      </c>
      <c r="B402" s="88" t="str">
        <v/>
      </c>
      <c r="C402" s="88" t="str">
        <f>IFERROR(VLOOKUP(CONCATENATE(B402,"."),'TS Identification'!A$3:H$500,2,FALSE),"")</f>
        <v/>
      </c>
      <c r="D402" s="114" t="str">
        <v/>
      </c>
      <c r="E402" s="114" t="str">
        <v/>
      </c>
      <c r="F402" s="114" t="str">
        <v/>
      </c>
      <c r="G402" s="114" t="str">
        <v/>
      </c>
      <c r="H402" s="88" t="str">
        <v/>
      </c>
      <c r="I402" s="88" t="str">
        <f>IFERROR(VLOOKUP(CONCATENATE(H402,"."),'TE Identification'!A$3:H$500,4,FALSE),"")</f>
        <v/>
      </c>
      <c r="J402" s="88" t="str">
        <v/>
      </c>
      <c r="K402" s="88" t="str">
        <v/>
      </c>
      <c r="L402" s="88" t="str">
        <f>IFERROR(VLOOKUP(CONCATENATE(K402,"."),'V Identification'!A$3:G$500,4,FALSE),"")</f>
        <v/>
      </c>
      <c r="M402" s="88" t="str">
        <f>IFERROR(VLOOKUP(CONCATENATE(K402,"."),'V Identification'!A$3:G$500,6,FALSE),"")</f>
        <v/>
      </c>
      <c r="N402" s="114" t="str">
        <v/>
      </c>
      <c r="O402" s="114" t="str">
        <v/>
      </c>
      <c r="P402" s="114" t="str">
        <v/>
      </c>
      <c r="Q402" s="88" t="str">
        <v/>
      </c>
      <c r="R402" s="88" t="str">
        <f>IFERROR(VLOOKUP(CONCATENATE(Q402,"."),'I Identification'!A$3:H$500,4,FALSE),"")</f>
        <v/>
      </c>
      <c r="S402" s="88" t="str">
        <f>IFERROR(VLOOKUP(CONCATENATE(Q402,"."),'I Identification'!A$3:H$500,5,FALSE),"")</f>
        <v/>
      </c>
      <c r="T402" s="114" t="str">
        <v/>
      </c>
      <c r="U402" s="114" t="str">
        <v/>
      </c>
      <c r="V402" s="88" t="str">
        <v/>
      </c>
      <c r="W402" s="88" t="str">
        <f>IFERROR(VLOOKUP(CONCATENATE(V402,"."),'C Identification'!A$3:I$500,4,FALSE),"")</f>
        <v/>
      </c>
      <c r="X402" s="88" t="str">
        <f>IFERROR(VLOOKUP(CONCATENATE(V402,"."),'C Identification'!A$3:I$500,5,FALSE),"")</f>
        <v/>
      </c>
      <c r="Y402" s="114" t="str">
        <v/>
      </c>
    </row>
    <row r="403" spans="1:25" ht="75.75" customHeight="1" x14ac:dyDescent="0.25">
      <c r="A403" s="114" t="str">
        <v/>
      </c>
      <c r="B403" s="88" t="str">
        <v/>
      </c>
      <c r="C403" s="88" t="str">
        <f>IFERROR(VLOOKUP(CONCATENATE(B403,"."),'TS Identification'!A$3:H$500,2,FALSE),"")</f>
        <v/>
      </c>
      <c r="D403" s="114" t="str">
        <v/>
      </c>
      <c r="E403" s="114" t="str">
        <v/>
      </c>
      <c r="F403" s="114" t="str">
        <v/>
      </c>
      <c r="G403" s="114" t="str">
        <v/>
      </c>
      <c r="H403" s="88" t="str">
        <v/>
      </c>
      <c r="I403" s="88" t="str">
        <f>IFERROR(VLOOKUP(CONCATENATE(H403,"."),'TE Identification'!A$3:H$500,4,FALSE),"")</f>
        <v/>
      </c>
      <c r="J403" s="88" t="str">
        <v/>
      </c>
      <c r="K403" s="88" t="str">
        <v/>
      </c>
      <c r="L403" s="88" t="str">
        <f>IFERROR(VLOOKUP(CONCATENATE(K403,"."),'V Identification'!A$3:G$500,4,FALSE),"")</f>
        <v/>
      </c>
      <c r="M403" s="88" t="str">
        <f>IFERROR(VLOOKUP(CONCATENATE(K403,"."),'V Identification'!A$3:G$500,6,FALSE),"")</f>
        <v/>
      </c>
      <c r="N403" s="114" t="str">
        <v/>
      </c>
      <c r="O403" s="114" t="str">
        <v/>
      </c>
      <c r="P403" s="114" t="str">
        <v/>
      </c>
      <c r="Q403" s="88" t="str">
        <v/>
      </c>
      <c r="R403" s="88" t="str">
        <f>IFERROR(VLOOKUP(CONCATENATE(Q403,"."),'I Identification'!A$3:H$500,4,FALSE),"")</f>
        <v/>
      </c>
      <c r="S403" s="88" t="str">
        <f>IFERROR(VLOOKUP(CONCATENATE(Q403,"."),'I Identification'!A$3:H$500,5,FALSE),"")</f>
        <v/>
      </c>
      <c r="T403" s="114" t="str">
        <v/>
      </c>
      <c r="U403" s="114" t="str">
        <v/>
      </c>
      <c r="V403" s="88" t="str">
        <v/>
      </c>
      <c r="W403" s="88" t="str">
        <f>IFERROR(VLOOKUP(CONCATENATE(V403,"."),'C Identification'!A$3:I$500,4,FALSE),"")</f>
        <v/>
      </c>
      <c r="X403" s="88" t="str">
        <f>IFERROR(VLOOKUP(CONCATENATE(V403,"."),'C Identification'!A$3:I$500,5,FALSE),"")</f>
        <v/>
      </c>
      <c r="Y403" s="114" t="str">
        <v/>
      </c>
    </row>
    <row r="404" spans="1:25" ht="75.75" customHeight="1" x14ac:dyDescent="0.25">
      <c r="A404" s="114" t="str">
        <v/>
      </c>
      <c r="B404" s="88" t="str">
        <v/>
      </c>
      <c r="C404" s="88" t="str">
        <f>IFERROR(VLOOKUP(CONCATENATE(B404,"."),'TS Identification'!A$3:H$500,2,FALSE),"")</f>
        <v/>
      </c>
      <c r="D404" s="114" t="str">
        <v/>
      </c>
      <c r="E404" s="114" t="str">
        <v/>
      </c>
      <c r="F404" s="114" t="str">
        <v/>
      </c>
      <c r="G404" s="114" t="str">
        <v/>
      </c>
      <c r="H404" s="88" t="str">
        <v/>
      </c>
      <c r="I404" s="88" t="str">
        <f>IFERROR(VLOOKUP(CONCATENATE(H404,"."),'TE Identification'!A$3:H$500,4,FALSE),"")</f>
        <v/>
      </c>
      <c r="J404" s="88" t="str">
        <v/>
      </c>
      <c r="K404" s="88" t="str">
        <v/>
      </c>
      <c r="L404" s="88" t="str">
        <f>IFERROR(VLOOKUP(CONCATENATE(K404,"."),'V Identification'!A$3:G$500,4,FALSE),"")</f>
        <v/>
      </c>
      <c r="M404" s="88" t="str">
        <f>IFERROR(VLOOKUP(CONCATENATE(K404,"."),'V Identification'!A$3:G$500,6,FALSE),"")</f>
        <v/>
      </c>
      <c r="N404" s="114" t="str">
        <v/>
      </c>
      <c r="O404" s="114" t="str">
        <v/>
      </c>
      <c r="P404" s="114" t="str">
        <v/>
      </c>
      <c r="Q404" s="88" t="str">
        <v/>
      </c>
      <c r="R404" s="88" t="str">
        <f>IFERROR(VLOOKUP(CONCATENATE(Q404,"."),'I Identification'!A$3:H$500,4,FALSE),"")</f>
        <v/>
      </c>
      <c r="S404" s="88" t="str">
        <f>IFERROR(VLOOKUP(CONCATENATE(Q404,"."),'I Identification'!A$3:H$500,5,FALSE),"")</f>
        <v/>
      </c>
      <c r="T404" s="114" t="str">
        <v/>
      </c>
      <c r="U404" s="114" t="str">
        <v/>
      </c>
      <c r="V404" s="88" t="str">
        <v/>
      </c>
      <c r="W404" s="88" t="str">
        <f>IFERROR(VLOOKUP(CONCATENATE(V404,"."),'C Identification'!A$3:I$500,4,FALSE),"")</f>
        <v/>
      </c>
      <c r="X404" s="88" t="str">
        <f>IFERROR(VLOOKUP(CONCATENATE(V404,"."),'C Identification'!A$3:I$500,5,FALSE),"")</f>
        <v/>
      </c>
      <c r="Y404" s="114" t="str">
        <v/>
      </c>
    </row>
    <row r="405" spans="1:25" ht="75.75" customHeight="1" x14ac:dyDescent="0.25">
      <c r="A405" s="114" t="str">
        <v/>
      </c>
      <c r="B405" s="88" t="str">
        <v/>
      </c>
      <c r="C405" s="88" t="str">
        <f>IFERROR(VLOOKUP(CONCATENATE(B405,"."),'TS Identification'!A$3:H$500,2,FALSE),"")</f>
        <v/>
      </c>
      <c r="D405" s="114" t="str">
        <v/>
      </c>
      <c r="E405" s="114" t="str">
        <v/>
      </c>
      <c r="F405" s="114" t="str">
        <v/>
      </c>
      <c r="G405" s="114" t="str">
        <v/>
      </c>
      <c r="H405" s="88" t="str">
        <v/>
      </c>
      <c r="I405" s="88" t="str">
        <f>IFERROR(VLOOKUP(CONCATENATE(H405,"."),'TE Identification'!A$3:H$500,4,FALSE),"")</f>
        <v/>
      </c>
      <c r="J405" s="88" t="str">
        <v/>
      </c>
      <c r="K405" s="88" t="str">
        <v/>
      </c>
      <c r="L405" s="88" t="str">
        <f>IFERROR(VLOOKUP(CONCATENATE(K405,"."),'V Identification'!A$3:G$500,4,FALSE),"")</f>
        <v/>
      </c>
      <c r="M405" s="88" t="str">
        <f>IFERROR(VLOOKUP(CONCATENATE(K405,"."),'V Identification'!A$3:G$500,6,FALSE),"")</f>
        <v/>
      </c>
      <c r="N405" s="114" t="str">
        <v/>
      </c>
      <c r="O405" s="114" t="str">
        <v/>
      </c>
      <c r="P405" s="114" t="str">
        <v/>
      </c>
      <c r="Q405" s="88" t="str">
        <v/>
      </c>
      <c r="R405" s="88" t="str">
        <f>IFERROR(VLOOKUP(CONCATENATE(Q405,"."),'I Identification'!A$3:H$500,4,FALSE),"")</f>
        <v/>
      </c>
      <c r="S405" s="88" t="str">
        <f>IFERROR(VLOOKUP(CONCATENATE(Q405,"."),'I Identification'!A$3:H$500,5,FALSE),"")</f>
        <v/>
      </c>
      <c r="T405" s="114" t="str">
        <v/>
      </c>
      <c r="U405" s="114" t="str">
        <v/>
      </c>
      <c r="V405" s="88" t="str">
        <v/>
      </c>
      <c r="W405" s="88" t="str">
        <f>IFERROR(VLOOKUP(CONCATENATE(V405,"."),'C Identification'!A$3:I$500,4,FALSE),"")</f>
        <v/>
      </c>
      <c r="X405" s="88" t="str">
        <f>IFERROR(VLOOKUP(CONCATENATE(V405,"."),'C Identification'!A$3:I$500,5,FALSE),"")</f>
        <v/>
      </c>
      <c r="Y405" s="114" t="str">
        <v/>
      </c>
    </row>
    <row r="406" spans="1:25" ht="75.75" customHeight="1" x14ac:dyDescent="0.25">
      <c r="A406" s="114" t="str">
        <v/>
      </c>
      <c r="B406" s="88" t="str">
        <v/>
      </c>
      <c r="C406" s="88" t="str">
        <f>IFERROR(VLOOKUP(CONCATENATE(B406,"."),'TS Identification'!A$3:H$500,2,FALSE),"")</f>
        <v/>
      </c>
      <c r="D406" s="114" t="str">
        <v/>
      </c>
      <c r="E406" s="114" t="str">
        <v/>
      </c>
      <c r="F406" s="114" t="str">
        <v/>
      </c>
      <c r="G406" s="114" t="str">
        <v/>
      </c>
      <c r="H406" s="88" t="str">
        <v/>
      </c>
      <c r="I406" s="88" t="str">
        <f>IFERROR(VLOOKUP(CONCATENATE(H406,"."),'TE Identification'!A$3:H$500,4,FALSE),"")</f>
        <v/>
      </c>
      <c r="J406" s="88" t="str">
        <v/>
      </c>
      <c r="K406" s="88" t="str">
        <v/>
      </c>
      <c r="L406" s="88" t="str">
        <f>IFERROR(VLOOKUP(CONCATENATE(K406,"."),'V Identification'!A$3:G$500,4,FALSE),"")</f>
        <v/>
      </c>
      <c r="M406" s="88" t="str">
        <f>IFERROR(VLOOKUP(CONCATENATE(K406,"."),'V Identification'!A$3:G$500,6,FALSE),"")</f>
        <v/>
      </c>
      <c r="N406" s="114" t="str">
        <v/>
      </c>
      <c r="O406" s="114" t="str">
        <v/>
      </c>
      <c r="P406" s="114" t="str">
        <v/>
      </c>
      <c r="Q406" s="88" t="str">
        <v/>
      </c>
      <c r="R406" s="88" t="str">
        <f>IFERROR(VLOOKUP(CONCATENATE(Q406,"."),'I Identification'!A$3:H$500,4,FALSE),"")</f>
        <v/>
      </c>
      <c r="S406" s="88" t="str">
        <f>IFERROR(VLOOKUP(CONCATENATE(Q406,"."),'I Identification'!A$3:H$500,5,FALSE),"")</f>
        <v/>
      </c>
      <c r="T406" s="114" t="str">
        <v/>
      </c>
      <c r="U406" s="114" t="str">
        <v/>
      </c>
      <c r="V406" s="88" t="str">
        <v/>
      </c>
      <c r="W406" s="88" t="str">
        <f>IFERROR(VLOOKUP(CONCATENATE(V406,"."),'C Identification'!A$3:I$500,4,FALSE),"")</f>
        <v/>
      </c>
      <c r="X406" s="88" t="str">
        <f>IFERROR(VLOOKUP(CONCATENATE(V406,"."),'C Identification'!A$3:I$500,5,FALSE),"")</f>
        <v/>
      </c>
      <c r="Y406" s="114" t="str">
        <v/>
      </c>
    </row>
    <row r="407" spans="1:25" ht="75.75" customHeight="1" x14ac:dyDescent="0.25">
      <c r="A407" s="114" t="str">
        <v/>
      </c>
      <c r="B407" s="88" t="str">
        <v/>
      </c>
      <c r="C407" s="88" t="str">
        <f>IFERROR(VLOOKUP(CONCATENATE(B407,"."),'TS Identification'!A$3:H$500,2,FALSE),"")</f>
        <v/>
      </c>
      <c r="D407" s="114" t="str">
        <v/>
      </c>
      <c r="E407" s="114" t="str">
        <v/>
      </c>
      <c r="F407" s="114" t="str">
        <v/>
      </c>
      <c r="G407" s="114" t="str">
        <v/>
      </c>
      <c r="H407" s="88" t="str">
        <v/>
      </c>
      <c r="I407" s="88" t="str">
        <f>IFERROR(VLOOKUP(CONCATENATE(H407,"."),'TE Identification'!A$3:H$500,4,FALSE),"")</f>
        <v/>
      </c>
      <c r="J407" s="88" t="str">
        <v/>
      </c>
      <c r="K407" s="88" t="str">
        <v/>
      </c>
      <c r="L407" s="88" t="str">
        <f>IFERROR(VLOOKUP(CONCATENATE(K407,"."),'V Identification'!A$3:G$500,4,FALSE),"")</f>
        <v/>
      </c>
      <c r="M407" s="88" t="str">
        <f>IFERROR(VLOOKUP(CONCATENATE(K407,"."),'V Identification'!A$3:G$500,6,FALSE),"")</f>
        <v/>
      </c>
      <c r="N407" s="114" t="str">
        <v/>
      </c>
      <c r="O407" s="114" t="str">
        <v/>
      </c>
      <c r="P407" s="114" t="str">
        <v/>
      </c>
      <c r="Q407" s="88" t="str">
        <v/>
      </c>
      <c r="R407" s="88" t="str">
        <f>IFERROR(VLOOKUP(CONCATENATE(Q407,"."),'I Identification'!A$3:H$500,4,FALSE),"")</f>
        <v/>
      </c>
      <c r="S407" s="88" t="str">
        <f>IFERROR(VLOOKUP(CONCATENATE(Q407,"."),'I Identification'!A$3:H$500,5,FALSE),"")</f>
        <v/>
      </c>
      <c r="T407" s="114" t="str">
        <v/>
      </c>
      <c r="U407" s="114" t="str">
        <v/>
      </c>
      <c r="V407" s="88" t="str">
        <v/>
      </c>
      <c r="W407" s="88" t="str">
        <f>IFERROR(VLOOKUP(CONCATENATE(V407,"."),'C Identification'!A$3:I$500,4,FALSE),"")</f>
        <v/>
      </c>
      <c r="X407" s="88" t="str">
        <f>IFERROR(VLOOKUP(CONCATENATE(V407,"."),'C Identification'!A$3:I$500,5,FALSE),"")</f>
        <v/>
      </c>
      <c r="Y407" s="114" t="str">
        <v/>
      </c>
    </row>
    <row r="408" spans="1:25" ht="75.75" customHeight="1" x14ac:dyDescent="0.25">
      <c r="A408" s="114" t="str">
        <v/>
      </c>
      <c r="B408" s="88" t="str">
        <v/>
      </c>
      <c r="C408" s="88" t="str">
        <f>IFERROR(VLOOKUP(CONCATENATE(B408,"."),'TS Identification'!A$3:H$500,2,FALSE),"")</f>
        <v/>
      </c>
      <c r="D408" s="114" t="str">
        <v/>
      </c>
      <c r="E408" s="114" t="str">
        <v/>
      </c>
      <c r="F408" s="114" t="str">
        <v/>
      </c>
      <c r="G408" s="114" t="str">
        <v/>
      </c>
      <c r="H408" s="88" t="str">
        <v/>
      </c>
      <c r="I408" s="88" t="str">
        <f>IFERROR(VLOOKUP(CONCATENATE(H408,"."),'TE Identification'!A$3:H$500,4,FALSE),"")</f>
        <v/>
      </c>
      <c r="J408" s="88" t="str">
        <v/>
      </c>
      <c r="K408" s="88" t="str">
        <v/>
      </c>
      <c r="L408" s="88" t="str">
        <f>IFERROR(VLOOKUP(CONCATENATE(K408,"."),'V Identification'!A$3:G$500,4,FALSE),"")</f>
        <v/>
      </c>
      <c r="M408" s="88" t="str">
        <f>IFERROR(VLOOKUP(CONCATENATE(K408,"."),'V Identification'!A$3:G$500,6,FALSE),"")</f>
        <v/>
      </c>
      <c r="N408" s="114" t="str">
        <v/>
      </c>
      <c r="O408" s="114" t="str">
        <v/>
      </c>
      <c r="P408" s="114" t="str">
        <v/>
      </c>
      <c r="Q408" s="88" t="str">
        <v/>
      </c>
      <c r="R408" s="88" t="str">
        <f>IFERROR(VLOOKUP(CONCATENATE(Q408,"."),'I Identification'!A$3:H$500,4,FALSE),"")</f>
        <v/>
      </c>
      <c r="S408" s="88" t="str">
        <f>IFERROR(VLOOKUP(CONCATENATE(Q408,"."),'I Identification'!A$3:H$500,5,FALSE),"")</f>
        <v/>
      </c>
      <c r="T408" s="114" t="str">
        <v/>
      </c>
      <c r="U408" s="114" t="str">
        <v/>
      </c>
      <c r="V408" s="88" t="str">
        <v/>
      </c>
      <c r="W408" s="88" t="str">
        <f>IFERROR(VLOOKUP(CONCATENATE(V408,"."),'C Identification'!A$3:I$500,4,FALSE),"")</f>
        <v/>
      </c>
      <c r="X408" s="88" t="str">
        <f>IFERROR(VLOOKUP(CONCATENATE(V408,"."),'C Identification'!A$3:I$500,5,FALSE),"")</f>
        <v/>
      </c>
      <c r="Y408" s="114" t="str">
        <v/>
      </c>
    </row>
    <row r="409" spans="1:25" ht="75.75" customHeight="1" x14ac:dyDescent="0.25">
      <c r="A409" s="114" t="str">
        <v/>
      </c>
      <c r="B409" s="88" t="str">
        <v/>
      </c>
      <c r="C409" s="88" t="str">
        <f>IFERROR(VLOOKUP(CONCATENATE(B409,"."),'TS Identification'!A$3:H$500,2,FALSE),"")</f>
        <v/>
      </c>
      <c r="D409" s="114" t="str">
        <v/>
      </c>
      <c r="E409" s="114" t="str">
        <v/>
      </c>
      <c r="F409" s="114" t="str">
        <v/>
      </c>
      <c r="G409" s="114" t="str">
        <v/>
      </c>
      <c r="H409" s="88" t="str">
        <v/>
      </c>
      <c r="I409" s="88" t="str">
        <f>IFERROR(VLOOKUP(CONCATENATE(H409,"."),'TE Identification'!A$3:H$500,4,FALSE),"")</f>
        <v/>
      </c>
      <c r="J409" s="88" t="str">
        <v/>
      </c>
      <c r="K409" s="88" t="str">
        <v/>
      </c>
      <c r="L409" s="88" t="str">
        <f>IFERROR(VLOOKUP(CONCATENATE(K409,"."),'V Identification'!A$3:G$500,4,FALSE),"")</f>
        <v/>
      </c>
      <c r="M409" s="88" t="str">
        <f>IFERROR(VLOOKUP(CONCATENATE(K409,"."),'V Identification'!A$3:G$500,6,FALSE),"")</f>
        <v/>
      </c>
      <c r="N409" s="114" t="str">
        <v/>
      </c>
      <c r="O409" s="114" t="str">
        <v/>
      </c>
      <c r="P409" s="114" t="str">
        <v/>
      </c>
      <c r="Q409" s="88" t="str">
        <v/>
      </c>
      <c r="R409" s="88" t="str">
        <f>IFERROR(VLOOKUP(CONCATENATE(Q409,"."),'I Identification'!A$3:H$500,4,FALSE),"")</f>
        <v/>
      </c>
      <c r="S409" s="88" t="str">
        <f>IFERROR(VLOOKUP(CONCATENATE(Q409,"."),'I Identification'!A$3:H$500,5,FALSE),"")</f>
        <v/>
      </c>
      <c r="T409" s="114" t="str">
        <v/>
      </c>
      <c r="U409" s="114" t="str">
        <v/>
      </c>
      <c r="V409" s="88" t="str">
        <v/>
      </c>
      <c r="W409" s="88" t="str">
        <f>IFERROR(VLOOKUP(CONCATENATE(V409,"."),'C Identification'!A$3:I$500,4,FALSE),"")</f>
        <v/>
      </c>
      <c r="X409" s="88" t="str">
        <f>IFERROR(VLOOKUP(CONCATENATE(V409,"."),'C Identification'!A$3:I$500,5,FALSE),"")</f>
        <v/>
      </c>
      <c r="Y409" s="114" t="str">
        <v/>
      </c>
    </row>
    <row r="410" spans="1:25" ht="75.75" customHeight="1" x14ac:dyDescent="0.25">
      <c r="A410" s="114" t="str">
        <v/>
      </c>
      <c r="B410" s="88" t="str">
        <v/>
      </c>
      <c r="C410" s="88" t="str">
        <f>IFERROR(VLOOKUP(CONCATENATE(B410,"."),'TS Identification'!A$3:H$500,2,FALSE),"")</f>
        <v/>
      </c>
      <c r="D410" s="114" t="str">
        <v/>
      </c>
      <c r="E410" s="114" t="str">
        <v/>
      </c>
      <c r="F410" s="114" t="str">
        <v/>
      </c>
      <c r="G410" s="114" t="str">
        <v/>
      </c>
      <c r="H410" s="88" t="str">
        <v/>
      </c>
      <c r="I410" s="88" t="str">
        <f>IFERROR(VLOOKUP(CONCATENATE(H410,"."),'TE Identification'!A$3:H$500,4,FALSE),"")</f>
        <v/>
      </c>
      <c r="J410" s="88" t="str">
        <v/>
      </c>
      <c r="K410" s="88" t="str">
        <v/>
      </c>
      <c r="L410" s="88" t="str">
        <f>IFERROR(VLOOKUP(CONCATENATE(K410,"."),'V Identification'!A$3:G$500,4,FALSE),"")</f>
        <v/>
      </c>
      <c r="M410" s="88" t="str">
        <f>IFERROR(VLOOKUP(CONCATENATE(K410,"."),'V Identification'!A$3:G$500,6,FALSE),"")</f>
        <v/>
      </c>
      <c r="N410" s="114" t="str">
        <v/>
      </c>
      <c r="O410" s="114" t="str">
        <v/>
      </c>
      <c r="P410" s="114" t="str">
        <v/>
      </c>
      <c r="Q410" s="88" t="str">
        <v/>
      </c>
      <c r="R410" s="88" t="str">
        <f>IFERROR(VLOOKUP(CONCATENATE(Q410,"."),'I Identification'!A$3:H$500,4,FALSE),"")</f>
        <v/>
      </c>
      <c r="S410" s="88" t="str">
        <f>IFERROR(VLOOKUP(CONCATENATE(Q410,"."),'I Identification'!A$3:H$500,5,FALSE),"")</f>
        <v/>
      </c>
      <c r="T410" s="114" t="str">
        <v/>
      </c>
      <c r="U410" s="114" t="str">
        <v/>
      </c>
      <c r="V410" s="88" t="str">
        <v/>
      </c>
      <c r="W410" s="88" t="str">
        <f>IFERROR(VLOOKUP(CONCATENATE(V410,"."),'C Identification'!A$3:I$500,4,FALSE),"")</f>
        <v/>
      </c>
      <c r="X410" s="88" t="str">
        <f>IFERROR(VLOOKUP(CONCATENATE(V410,"."),'C Identification'!A$3:I$500,5,FALSE),"")</f>
        <v/>
      </c>
      <c r="Y410" s="114" t="str">
        <v/>
      </c>
    </row>
    <row r="411" spans="1:25" ht="75.75" customHeight="1" x14ac:dyDescent="0.25">
      <c r="A411" s="114" t="str">
        <v/>
      </c>
      <c r="B411" s="88" t="str">
        <v/>
      </c>
      <c r="C411" s="88" t="str">
        <f>IFERROR(VLOOKUP(CONCATENATE(B411,"."),'TS Identification'!A$3:H$500,2,FALSE),"")</f>
        <v/>
      </c>
      <c r="D411" s="114" t="str">
        <v/>
      </c>
      <c r="E411" s="114" t="str">
        <v/>
      </c>
      <c r="F411" s="114" t="str">
        <v/>
      </c>
      <c r="G411" s="114" t="str">
        <v/>
      </c>
      <c r="H411" s="88" t="str">
        <v/>
      </c>
      <c r="I411" s="88" t="str">
        <f>IFERROR(VLOOKUP(CONCATENATE(H411,"."),'TE Identification'!A$3:H$500,4,FALSE),"")</f>
        <v/>
      </c>
      <c r="J411" s="88" t="str">
        <v/>
      </c>
      <c r="K411" s="88" t="str">
        <v/>
      </c>
      <c r="L411" s="88" t="str">
        <f>IFERROR(VLOOKUP(CONCATENATE(K411,"."),'V Identification'!A$3:G$500,4,FALSE),"")</f>
        <v/>
      </c>
      <c r="M411" s="88" t="str">
        <f>IFERROR(VLOOKUP(CONCATENATE(K411,"."),'V Identification'!A$3:G$500,6,FALSE),"")</f>
        <v/>
      </c>
      <c r="N411" s="114" t="str">
        <v/>
      </c>
      <c r="O411" s="114" t="str">
        <v/>
      </c>
      <c r="P411" s="114" t="str">
        <v/>
      </c>
      <c r="Q411" s="88" t="str">
        <v/>
      </c>
      <c r="R411" s="88" t="str">
        <f>IFERROR(VLOOKUP(CONCATENATE(Q411,"."),'I Identification'!A$3:H$500,4,FALSE),"")</f>
        <v/>
      </c>
      <c r="S411" s="88" t="str">
        <f>IFERROR(VLOOKUP(CONCATENATE(Q411,"."),'I Identification'!A$3:H$500,5,FALSE),"")</f>
        <v/>
      </c>
      <c r="T411" s="114" t="str">
        <v/>
      </c>
      <c r="U411" s="114" t="str">
        <v/>
      </c>
      <c r="V411" s="88" t="str">
        <v/>
      </c>
      <c r="W411" s="88" t="str">
        <f>IFERROR(VLOOKUP(CONCATENATE(V411,"."),'C Identification'!A$3:I$500,4,FALSE),"")</f>
        <v/>
      </c>
      <c r="X411" s="88" t="str">
        <f>IFERROR(VLOOKUP(CONCATENATE(V411,"."),'C Identification'!A$3:I$500,5,FALSE),"")</f>
        <v/>
      </c>
      <c r="Y411" s="114" t="str">
        <v/>
      </c>
    </row>
    <row r="412" spans="1:25" ht="75.75" customHeight="1" x14ac:dyDescent="0.25">
      <c r="A412" s="114" t="str">
        <v/>
      </c>
      <c r="B412" s="88" t="str">
        <v/>
      </c>
      <c r="C412" s="88" t="str">
        <f>IFERROR(VLOOKUP(CONCATENATE(B412,"."),'TS Identification'!A$3:H$500,2,FALSE),"")</f>
        <v/>
      </c>
      <c r="D412" s="114" t="str">
        <v/>
      </c>
      <c r="E412" s="114" t="str">
        <v/>
      </c>
      <c r="F412" s="114" t="str">
        <v/>
      </c>
      <c r="G412" s="114" t="str">
        <v/>
      </c>
      <c r="H412" s="88" t="str">
        <v/>
      </c>
      <c r="I412" s="88" t="str">
        <f>IFERROR(VLOOKUP(CONCATENATE(H412,"."),'TE Identification'!A$3:H$500,4,FALSE),"")</f>
        <v/>
      </c>
      <c r="J412" s="88" t="str">
        <v/>
      </c>
      <c r="K412" s="88" t="str">
        <v/>
      </c>
      <c r="L412" s="88" t="str">
        <f>IFERROR(VLOOKUP(CONCATENATE(K412,"."),'V Identification'!A$3:G$500,4,FALSE),"")</f>
        <v/>
      </c>
      <c r="M412" s="88" t="str">
        <f>IFERROR(VLOOKUP(CONCATENATE(K412,"."),'V Identification'!A$3:G$500,6,FALSE),"")</f>
        <v/>
      </c>
      <c r="N412" s="114" t="str">
        <v/>
      </c>
      <c r="O412" s="114" t="str">
        <v/>
      </c>
      <c r="P412" s="114" t="str">
        <v/>
      </c>
      <c r="Q412" s="88" t="str">
        <v/>
      </c>
      <c r="R412" s="88" t="str">
        <f>IFERROR(VLOOKUP(CONCATENATE(Q412,"."),'I Identification'!A$3:H$500,4,FALSE),"")</f>
        <v/>
      </c>
      <c r="S412" s="88" t="str">
        <f>IFERROR(VLOOKUP(CONCATENATE(Q412,"."),'I Identification'!A$3:H$500,5,FALSE),"")</f>
        <v/>
      </c>
      <c r="T412" s="114" t="str">
        <v/>
      </c>
      <c r="U412" s="114" t="str">
        <v/>
      </c>
      <c r="V412" s="88" t="str">
        <v/>
      </c>
      <c r="W412" s="88" t="str">
        <f>IFERROR(VLOOKUP(CONCATENATE(V412,"."),'C Identification'!A$3:I$500,4,FALSE),"")</f>
        <v/>
      </c>
      <c r="X412" s="88" t="str">
        <f>IFERROR(VLOOKUP(CONCATENATE(V412,"."),'C Identification'!A$3:I$500,5,FALSE),"")</f>
        <v/>
      </c>
      <c r="Y412" s="114" t="str">
        <v/>
      </c>
    </row>
    <row r="413" spans="1:25" ht="75.75" customHeight="1" x14ac:dyDescent="0.25">
      <c r="A413" s="114" t="str">
        <v/>
      </c>
      <c r="B413" s="88" t="str">
        <v/>
      </c>
      <c r="C413" s="88" t="str">
        <f>IFERROR(VLOOKUP(CONCATENATE(B413,"."),'TS Identification'!A$3:H$500,2,FALSE),"")</f>
        <v/>
      </c>
      <c r="D413" s="114" t="str">
        <v/>
      </c>
      <c r="E413" s="114" t="str">
        <v/>
      </c>
      <c r="F413" s="114" t="str">
        <v/>
      </c>
      <c r="G413" s="114" t="str">
        <v/>
      </c>
      <c r="H413" s="88" t="str">
        <v/>
      </c>
      <c r="I413" s="88" t="str">
        <f>IFERROR(VLOOKUP(CONCATENATE(H413,"."),'TE Identification'!A$3:H$500,4,FALSE),"")</f>
        <v/>
      </c>
      <c r="J413" s="88" t="str">
        <v/>
      </c>
      <c r="K413" s="88" t="str">
        <v/>
      </c>
      <c r="L413" s="88" t="str">
        <f>IFERROR(VLOOKUP(CONCATENATE(K413,"."),'V Identification'!A$3:G$500,4,FALSE),"")</f>
        <v/>
      </c>
      <c r="M413" s="88" t="str">
        <f>IFERROR(VLOOKUP(CONCATENATE(K413,"."),'V Identification'!A$3:G$500,6,FALSE),"")</f>
        <v/>
      </c>
      <c r="N413" s="114" t="str">
        <v/>
      </c>
      <c r="O413" s="114" t="str">
        <v/>
      </c>
      <c r="P413" s="114" t="str">
        <v/>
      </c>
      <c r="Q413" s="88" t="str">
        <v/>
      </c>
      <c r="R413" s="88" t="str">
        <f>IFERROR(VLOOKUP(CONCATENATE(Q413,"."),'I Identification'!A$3:H$500,4,FALSE),"")</f>
        <v/>
      </c>
      <c r="S413" s="88" t="str">
        <f>IFERROR(VLOOKUP(CONCATENATE(Q413,"."),'I Identification'!A$3:H$500,5,FALSE),"")</f>
        <v/>
      </c>
      <c r="T413" s="114" t="str">
        <v/>
      </c>
      <c r="U413" s="114" t="str">
        <v/>
      </c>
      <c r="V413" s="88" t="str">
        <v/>
      </c>
      <c r="W413" s="88" t="str">
        <f>IFERROR(VLOOKUP(CONCATENATE(V413,"."),'C Identification'!A$3:I$500,4,FALSE),"")</f>
        <v/>
      </c>
      <c r="X413" s="88" t="str">
        <f>IFERROR(VLOOKUP(CONCATENATE(V413,"."),'C Identification'!A$3:I$500,5,FALSE),"")</f>
        <v/>
      </c>
      <c r="Y413" s="114" t="str">
        <v/>
      </c>
    </row>
    <row r="414" spans="1:25" ht="75.75" customHeight="1" x14ac:dyDescent="0.25">
      <c r="A414" s="114" t="str">
        <v/>
      </c>
      <c r="B414" s="88" t="str">
        <v/>
      </c>
      <c r="C414" s="88" t="str">
        <f>IFERROR(VLOOKUP(CONCATENATE(B414,"."),'TS Identification'!A$3:H$500,2,FALSE),"")</f>
        <v/>
      </c>
      <c r="D414" s="114" t="str">
        <v/>
      </c>
      <c r="E414" s="114" t="str">
        <v/>
      </c>
      <c r="F414" s="114" t="str">
        <v/>
      </c>
      <c r="G414" s="114" t="str">
        <v/>
      </c>
      <c r="H414" s="88" t="str">
        <v/>
      </c>
      <c r="I414" s="88" t="str">
        <f>IFERROR(VLOOKUP(CONCATENATE(H414,"."),'TE Identification'!A$3:H$500,4,FALSE),"")</f>
        <v/>
      </c>
      <c r="J414" s="88" t="str">
        <v/>
      </c>
      <c r="K414" s="88" t="str">
        <v/>
      </c>
      <c r="L414" s="88" t="str">
        <f>IFERROR(VLOOKUP(CONCATENATE(K414,"."),'V Identification'!A$3:G$500,4,FALSE),"")</f>
        <v/>
      </c>
      <c r="M414" s="88" t="str">
        <f>IFERROR(VLOOKUP(CONCATENATE(K414,"."),'V Identification'!A$3:G$500,6,FALSE),"")</f>
        <v/>
      </c>
      <c r="N414" s="114" t="str">
        <v/>
      </c>
      <c r="O414" s="114" t="str">
        <v/>
      </c>
      <c r="P414" s="114" t="str">
        <v/>
      </c>
      <c r="Q414" s="88" t="str">
        <v/>
      </c>
      <c r="R414" s="88" t="str">
        <f>IFERROR(VLOOKUP(CONCATENATE(Q414,"."),'I Identification'!A$3:H$500,4,FALSE),"")</f>
        <v/>
      </c>
      <c r="S414" s="88" t="str">
        <f>IFERROR(VLOOKUP(CONCATENATE(Q414,"."),'I Identification'!A$3:H$500,5,FALSE),"")</f>
        <v/>
      </c>
      <c r="T414" s="114" t="str">
        <v/>
      </c>
      <c r="U414" s="114" t="str">
        <v/>
      </c>
      <c r="V414" s="88" t="str">
        <v/>
      </c>
      <c r="W414" s="88" t="str">
        <f>IFERROR(VLOOKUP(CONCATENATE(V414,"."),'C Identification'!A$3:I$500,4,FALSE),"")</f>
        <v/>
      </c>
      <c r="X414" s="88" t="str">
        <f>IFERROR(VLOOKUP(CONCATENATE(V414,"."),'C Identification'!A$3:I$500,5,FALSE),"")</f>
        <v/>
      </c>
      <c r="Y414" s="114" t="str">
        <v/>
      </c>
    </row>
    <row r="415" spans="1:25" ht="75.75" customHeight="1" x14ac:dyDescent="0.25">
      <c r="A415" s="114" t="str">
        <v/>
      </c>
      <c r="B415" s="88" t="str">
        <v/>
      </c>
      <c r="C415" s="88" t="str">
        <f>IFERROR(VLOOKUP(CONCATENATE(B415,"."),'TS Identification'!A$3:H$500,2,FALSE),"")</f>
        <v/>
      </c>
      <c r="D415" s="114" t="str">
        <v/>
      </c>
      <c r="E415" s="114" t="str">
        <v/>
      </c>
      <c r="F415" s="114" t="str">
        <v/>
      </c>
      <c r="G415" s="114" t="str">
        <v/>
      </c>
      <c r="H415" s="88" t="str">
        <v/>
      </c>
      <c r="I415" s="88" t="str">
        <f>IFERROR(VLOOKUP(CONCATENATE(H415,"."),'TE Identification'!A$3:H$500,4,FALSE),"")</f>
        <v/>
      </c>
      <c r="J415" s="88" t="str">
        <v/>
      </c>
      <c r="K415" s="88" t="str">
        <v/>
      </c>
      <c r="L415" s="88" t="str">
        <f>IFERROR(VLOOKUP(CONCATENATE(K415,"."),'V Identification'!A$3:G$500,4,FALSE),"")</f>
        <v/>
      </c>
      <c r="M415" s="88" t="str">
        <f>IFERROR(VLOOKUP(CONCATENATE(K415,"."),'V Identification'!A$3:G$500,6,FALSE),"")</f>
        <v/>
      </c>
      <c r="N415" s="114" t="str">
        <v/>
      </c>
      <c r="O415" s="114" t="str">
        <v/>
      </c>
      <c r="P415" s="114" t="str">
        <v/>
      </c>
      <c r="Q415" s="88" t="str">
        <v/>
      </c>
      <c r="R415" s="88" t="str">
        <f>IFERROR(VLOOKUP(CONCATENATE(Q415,"."),'I Identification'!A$3:H$500,4,FALSE),"")</f>
        <v/>
      </c>
      <c r="S415" s="88" t="str">
        <f>IFERROR(VLOOKUP(CONCATENATE(Q415,"."),'I Identification'!A$3:H$500,5,FALSE),"")</f>
        <v/>
      </c>
      <c r="T415" s="114" t="str">
        <v/>
      </c>
      <c r="U415" s="114" t="str">
        <v/>
      </c>
      <c r="V415" s="88" t="str">
        <v/>
      </c>
      <c r="W415" s="88" t="str">
        <f>IFERROR(VLOOKUP(CONCATENATE(V415,"."),'C Identification'!A$3:I$500,4,FALSE),"")</f>
        <v/>
      </c>
      <c r="X415" s="88" t="str">
        <f>IFERROR(VLOOKUP(CONCATENATE(V415,"."),'C Identification'!A$3:I$500,5,FALSE),"")</f>
        <v/>
      </c>
      <c r="Y415" s="114" t="str">
        <v/>
      </c>
    </row>
    <row r="416" spans="1:25" ht="75.75" customHeight="1" x14ac:dyDescent="0.25">
      <c r="A416" s="114" t="str">
        <v/>
      </c>
      <c r="B416" s="88" t="str">
        <v/>
      </c>
      <c r="C416" s="88" t="str">
        <f>IFERROR(VLOOKUP(CONCATENATE(B416,"."),'TS Identification'!A$3:H$500,2,FALSE),"")</f>
        <v/>
      </c>
      <c r="D416" s="114" t="str">
        <v/>
      </c>
      <c r="E416" s="114" t="str">
        <v/>
      </c>
      <c r="F416" s="114" t="str">
        <v/>
      </c>
      <c r="G416" s="114" t="str">
        <v/>
      </c>
      <c r="H416" s="88" t="str">
        <v/>
      </c>
      <c r="I416" s="88" t="str">
        <f>IFERROR(VLOOKUP(CONCATENATE(H416,"."),'TE Identification'!A$3:H$500,4,FALSE),"")</f>
        <v/>
      </c>
      <c r="J416" s="88" t="str">
        <v/>
      </c>
      <c r="K416" s="88" t="str">
        <v/>
      </c>
      <c r="L416" s="88" t="str">
        <f>IFERROR(VLOOKUP(CONCATENATE(K416,"."),'V Identification'!A$3:G$500,4,FALSE),"")</f>
        <v/>
      </c>
      <c r="M416" s="88" t="str">
        <f>IFERROR(VLOOKUP(CONCATENATE(K416,"."),'V Identification'!A$3:G$500,6,FALSE),"")</f>
        <v/>
      </c>
      <c r="N416" s="114" t="str">
        <v/>
      </c>
      <c r="O416" s="114" t="str">
        <v/>
      </c>
      <c r="P416" s="114" t="str">
        <v/>
      </c>
      <c r="Q416" s="88" t="str">
        <v/>
      </c>
      <c r="R416" s="88" t="str">
        <f>IFERROR(VLOOKUP(CONCATENATE(Q416,"."),'I Identification'!A$3:H$500,4,FALSE),"")</f>
        <v/>
      </c>
      <c r="S416" s="88" t="str">
        <f>IFERROR(VLOOKUP(CONCATENATE(Q416,"."),'I Identification'!A$3:H$500,5,FALSE),"")</f>
        <v/>
      </c>
      <c r="T416" s="114" t="str">
        <v/>
      </c>
      <c r="U416" s="114" t="str">
        <v/>
      </c>
      <c r="V416" s="88" t="str">
        <v/>
      </c>
      <c r="W416" s="88" t="str">
        <f>IFERROR(VLOOKUP(CONCATENATE(V416,"."),'C Identification'!A$3:I$500,4,FALSE),"")</f>
        <v/>
      </c>
      <c r="X416" s="88" t="str">
        <f>IFERROR(VLOOKUP(CONCATENATE(V416,"."),'C Identification'!A$3:I$500,5,FALSE),"")</f>
        <v/>
      </c>
      <c r="Y416" s="114" t="str">
        <v/>
      </c>
    </row>
    <row r="417" spans="1:25" ht="75.75" customHeight="1" x14ac:dyDescent="0.25">
      <c r="A417" s="114" t="str">
        <v/>
      </c>
      <c r="B417" s="88" t="str">
        <v/>
      </c>
      <c r="C417" s="88" t="str">
        <f>IFERROR(VLOOKUP(CONCATENATE(B417,"."),'TS Identification'!A$3:H$500,2,FALSE),"")</f>
        <v/>
      </c>
      <c r="D417" s="114" t="str">
        <v/>
      </c>
      <c r="E417" s="114" t="str">
        <v/>
      </c>
      <c r="F417" s="114" t="str">
        <v/>
      </c>
      <c r="G417" s="114" t="str">
        <v/>
      </c>
      <c r="H417" s="88" t="str">
        <v/>
      </c>
      <c r="I417" s="88" t="str">
        <f>IFERROR(VLOOKUP(CONCATENATE(H417,"."),'TE Identification'!A$3:H$500,4,FALSE),"")</f>
        <v/>
      </c>
      <c r="J417" s="88" t="str">
        <v/>
      </c>
      <c r="K417" s="88" t="str">
        <v/>
      </c>
      <c r="L417" s="88" t="str">
        <f>IFERROR(VLOOKUP(CONCATENATE(K417,"."),'V Identification'!A$3:G$500,4,FALSE),"")</f>
        <v/>
      </c>
      <c r="M417" s="88" t="str">
        <f>IFERROR(VLOOKUP(CONCATENATE(K417,"."),'V Identification'!A$3:G$500,6,FALSE),"")</f>
        <v/>
      </c>
      <c r="N417" s="114" t="str">
        <v/>
      </c>
      <c r="O417" s="114" t="str">
        <v/>
      </c>
      <c r="P417" s="114" t="str">
        <v/>
      </c>
      <c r="Q417" s="88" t="str">
        <v/>
      </c>
      <c r="R417" s="88" t="str">
        <f>IFERROR(VLOOKUP(CONCATENATE(Q417,"."),'I Identification'!A$3:H$500,4,FALSE),"")</f>
        <v/>
      </c>
      <c r="S417" s="88" t="str">
        <f>IFERROR(VLOOKUP(CONCATENATE(Q417,"."),'I Identification'!A$3:H$500,5,FALSE),"")</f>
        <v/>
      </c>
      <c r="T417" s="114" t="str">
        <v/>
      </c>
      <c r="U417" s="114" t="str">
        <v/>
      </c>
      <c r="V417" s="88" t="str">
        <v/>
      </c>
      <c r="W417" s="88" t="str">
        <f>IFERROR(VLOOKUP(CONCATENATE(V417,"."),'C Identification'!A$3:I$500,4,FALSE),"")</f>
        <v/>
      </c>
      <c r="X417" s="88" t="str">
        <f>IFERROR(VLOOKUP(CONCATENATE(V417,"."),'C Identification'!A$3:I$500,5,FALSE),"")</f>
        <v/>
      </c>
      <c r="Y417" s="114" t="str">
        <v/>
      </c>
    </row>
    <row r="418" spans="1:25" ht="75.75" customHeight="1" x14ac:dyDescent="0.25">
      <c r="A418" s="114" t="str">
        <v/>
      </c>
      <c r="B418" s="88" t="str">
        <v/>
      </c>
      <c r="C418" s="88" t="str">
        <f>IFERROR(VLOOKUP(CONCATENATE(B418,"."),'TS Identification'!A$3:H$500,2,FALSE),"")</f>
        <v/>
      </c>
      <c r="D418" s="114" t="str">
        <v/>
      </c>
      <c r="E418" s="114" t="str">
        <v/>
      </c>
      <c r="F418" s="114" t="str">
        <v/>
      </c>
      <c r="G418" s="114" t="str">
        <v/>
      </c>
      <c r="H418" s="88" t="str">
        <v/>
      </c>
      <c r="I418" s="88" t="str">
        <f>IFERROR(VLOOKUP(CONCATENATE(H418,"."),'TE Identification'!A$3:H$500,4,FALSE),"")</f>
        <v/>
      </c>
      <c r="J418" s="88" t="str">
        <v/>
      </c>
      <c r="K418" s="88" t="str">
        <v/>
      </c>
      <c r="L418" s="88" t="str">
        <f>IFERROR(VLOOKUP(CONCATENATE(K418,"."),'V Identification'!A$3:G$500,4,FALSE),"")</f>
        <v/>
      </c>
      <c r="M418" s="88" t="str">
        <f>IFERROR(VLOOKUP(CONCATENATE(K418,"."),'V Identification'!A$3:G$500,6,FALSE),"")</f>
        <v/>
      </c>
      <c r="N418" s="114" t="str">
        <v/>
      </c>
      <c r="O418" s="114" t="str">
        <v/>
      </c>
      <c r="P418" s="114" t="str">
        <v/>
      </c>
      <c r="Q418" s="88" t="str">
        <v/>
      </c>
      <c r="R418" s="88" t="str">
        <f>IFERROR(VLOOKUP(CONCATENATE(Q418,"."),'I Identification'!A$3:H$500,4,FALSE),"")</f>
        <v/>
      </c>
      <c r="S418" s="88" t="str">
        <f>IFERROR(VLOOKUP(CONCATENATE(Q418,"."),'I Identification'!A$3:H$500,5,FALSE),"")</f>
        <v/>
      </c>
      <c r="T418" s="114" t="str">
        <v/>
      </c>
      <c r="U418" s="114" t="str">
        <v/>
      </c>
      <c r="V418" s="88" t="str">
        <v/>
      </c>
      <c r="W418" s="88" t="str">
        <f>IFERROR(VLOOKUP(CONCATENATE(V418,"."),'C Identification'!A$3:I$500,4,FALSE),"")</f>
        <v/>
      </c>
      <c r="X418" s="88" t="str">
        <f>IFERROR(VLOOKUP(CONCATENATE(V418,"."),'C Identification'!A$3:I$500,5,FALSE),"")</f>
        <v/>
      </c>
      <c r="Y418" s="114" t="str">
        <v/>
      </c>
    </row>
    <row r="419" spans="1:25" ht="75.75" customHeight="1" x14ac:dyDescent="0.25">
      <c r="A419" s="114" t="str">
        <v/>
      </c>
      <c r="B419" s="88" t="str">
        <v/>
      </c>
      <c r="C419" s="88" t="str">
        <f>IFERROR(VLOOKUP(CONCATENATE(B419,"."),'TS Identification'!A$3:H$500,2,FALSE),"")</f>
        <v/>
      </c>
      <c r="D419" s="114" t="str">
        <v/>
      </c>
      <c r="E419" s="114" t="str">
        <v/>
      </c>
      <c r="F419" s="114" t="str">
        <v/>
      </c>
      <c r="G419" s="114" t="str">
        <v/>
      </c>
      <c r="H419" s="88" t="str">
        <v/>
      </c>
      <c r="I419" s="88" t="str">
        <f>IFERROR(VLOOKUP(CONCATENATE(H419,"."),'TE Identification'!A$3:H$500,4,FALSE),"")</f>
        <v/>
      </c>
      <c r="J419" s="88" t="str">
        <v/>
      </c>
      <c r="K419" s="88" t="str">
        <v/>
      </c>
      <c r="L419" s="88" t="str">
        <f>IFERROR(VLOOKUP(CONCATENATE(K419,"."),'V Identification'!A$3:G$500,4,FALSE),"")</f>
        <v/>
      </c>
      <c r="M419" s="88" t="str">
        <f>IFERROR(VLOOKUP(CONCATENATE(K419,"."),'V Identification'!A$3:G$500,6,FALSE),"")</f>
        <v/>
      </c>
      <c r="N419" s="114" t="str">
        <v/>
      </c>
      <c r="O419" s="114" t="str">
        <v/>
      </c>
      <c r="P419" s="114" t="str">
        <v/>
      </c>
      <c r="Q419" s="88" t="str">
        <v/>
      </c>
      <c r="R419" s="88" t="str">
        <f>IFERROR(VLOOKUP(CONCATENATE(Q419,"."),'I Identification'!A$3:H$500,4,FALSE),"")</f>
        <v/>
      </c>
      <c r="S419" s="88" t="str">
        <f>IFERROR(VLOOKUP(CONCATENATE(Q419,"."),'I Identification'!A$3:H$500,5,FALSE),"")</f>
        <v/>
      </c>
      <c r="T419" s="114" t="str">
        <v/>
      </c>
      <c r="U419" s="114" t="str">
        <v/>
      </c>
      <c r="V419" s="88" t="str">
        <v/>
      </c>
      <c r="W419" s="88" t="str">
        <f>IFERROR(VLOOKUP(CONCATENATE(V419,"."),'C Identification'!A$3:I$500,4,FALSE),"")</f>
        <v/>
      </c>
      <c r="X419" s="88" t="str">
        <f>IFERROR(VLOOKUP(CONCATENATE(V419,"."),'C Identification'!A$3:I$500,5,FALSE),"")</f>
        <v/>
      </c>
      <c r="Y419" s="114" t="str">
        <v/>
      </c>
    </row>
    <row r="420" spans="1:25" ht="75.75" customHeight="1" x14ac:dyDescent="0.25">
      <c r="A420" s="114" t="str">
        <v/>
      </c>
      <c r="B420" s="88" t="str">
        <v/>
      </c>
      <c r="C420" s="88" t="str">
        <f>IFERROR(VLOOKUP(CONCATENATE(B420,"."),'TS Identification'!A$3:H$500,2,FALSE),"")</f>
        <v/>
      </c>
      <c r="D420" s="114" t="str">
        <v/>
      </c>
      <c r="E420" s="114" t="str">
        <v/>
      </c>
      <c r="F420" s="114" t="str">
        <v/>
      </c>
      <c r="G420" s="114" t="str">
        <v/>
      </c>
      <c r="H420" s="88" t="str">
        <v/>
      </c>
      <c r="I420" s="88" t="str">
        <f>IFERROR(VLOOKUP(CONCATENATE(H420,"."),'TE Identification'!A$3:H$500,4,FALSE),"")</f>
        <v/>
      </c>
      <c r="J420" s="88" t="str">
        <v/>
      </c>
      <c r="K420" s="88" t="str">
        <v/>
      </c>
      <c r="L420" s="88" t="str">
        <f>IFERROR(VLOOKUP(CONCATENATE(K420,"."),'V Identification'!A$3:G$500,4,FALSE),"")</f>
        <v/>
      </c>
      <c r="M420" s="88" t="str">
        <f>IFERROR(VLOOKUP(CONCATENATE(K420,"."),'V Identification'!A$3:G$500,6,FALSE),"")</f>
        <v/>
      </c>
      <c r="N420" s="114" t="str">
        <v/>
      </c>
      <c r="O420" s="114" t="str">
        <v/>
      </c>
      <c r="P420" s="114" t="str">
        <v/>
      </c>
      <c r="Q420" s="88" t="str">
        <v/>
      </c>
      <c r="R420" s="88" t="str">
        <f>IFERROR(VLOOKUP(CONCATENATE(Q420,"."),'I Identification'!A$3:H$500,4,FALSE),"")</f>
        <v/>
      </c>
      <c r="S420" s="88" t="str">
        <f>IFERROR(VLOOKUP(CONCATENATE(Q420,"."),'I Identification'!A$3:H$500,5,FALSE),"")</f>
        <v/>
      </c>
      <c r="T420" s="114" t="str">
        <v/>
      </c>
      <c r="U420" s="114" t="str">
        <v/>
      </c>
      <c r="V420" s="88" t="str">
        <v/>
      </c>
      <c r="W420" s="88" t="str">
        <f>IFERROR(VLOOKUP(CONCATENATE(V420,"."),'C Identification'!A$3:I$500,4,FALSE),"")</f>
        <v/>
      </c>
      <c r="X420" s="88" t="str">
        <f>IFERROR(VLOOKUP(CONCATENATE(V420,"."),'C Identification'!A$3:I$500,5,FALSE),"")</f>
        <v/>
      </c>
      <c r="Y420" s="114" t="str">
        <v/>
      </c>
    </row>
    <row r="421" spans="1:25" ht="75.75" customHeight="1" x14ac:dyDescent="0.25">
      <c r="A421" s="114" t="str">
        <v/>
      </c>
      <c r="B421" s="88" t="str">
        <v/>
      </c>
      <c r="C421" s="88" t="str">
        <f>IFERROR(VLOOKUP(CONCATENATE(B421,"."),'TS Identification'!A$3:H$500,2,FALSE),"")</f>
        <v/>
      </c>
      <c r="D421" s="114" t="str">
        <v/>
      </c>
      <c r="E421" s="114" t="str">
        <v/>
      </c>
      <c r="F421" s="114" t="str">
        <v/>
      </c>
      <c r="G421" s="114" t="str">
        <v/>
      </c>
      <c r="H421" s="88" t="str">
        <v/>
      </c>
      <c r="I421" s="88" t="str">
        <f>IFERROR(VLOOKUP(CONCATENATE(H421,"."),'TE Identification'!A$3:H$500,4,FALSE),"")</f>
        <v/>
      </c>
      <c r="J421" s="88" t="str">
        <v/>
      </c>
      <c r="K421" s="88" t="str">
        <v/>
      </c>
      <c r="L421" s="88" t="str">
        <f>IFERROR(VLOOKUP(CONCATENATE(K421,"."),'V Identification'!A$3:G$500,4,FALSE),"")</f>
        <v/>
      </c>
      <c r="M421" s="88" t="str">
        <f>IFERROR(VLOOKUP(CONCATENATE(K421,"."),'V Identification'!A$3:G$500,6,FALSE),"")</f>
        <v/>
      </c>
      <c r="N421" s="114" t="str">
        <v/>
      </c>
      <c r="O421" s="114" t="str">
        <v/>
      </c>
      <c r="P421" s="114" t="str">
        <v/>
      </c>
      <c r="Q421" s="88" t="str">
        <v/>
      </c>
      <c r="R421" s="88" t="str">
        <f>IFERROR(VLOOKUP(CONCATENATE(Q421,"."),'I Identification'!A$3:H$500,4,FALSE),"")</f>
        <v/>
      </c>
      <c r="S421" s="88" t="str">
        <f>IFERROR(VLOOKUP(CONCATENATE(Q421,"."),'I Identification'!A$3:H$500,5,FALSE),"")</f>
        <v/>
      </c>
      <c r="T421" s="114" t="str">
        <v/>
      </c>
      <c r="U421" s="114" t="str">
        <v/>
      </c>
      <c r="V421" s="88" t="str">
        <v/>
      </c>
      <c r="W421" s="88" t="str">
        <f>IFERROR(VLOOKUP(CONCATENATE(V421,"."),'C Identification'!A$3:I$500,4,FALSE),"")</f>
        <v/>
      </c>
      <c r="X421" s="88" t="str">
        <f>IFERROR(VLOOKUP(CONCATENATE(V421,"."),'C Identification'!A$3:I$500,5,FALSE),"")</f>
        <v/>
      </c>
      <c r="Y421" s="114" t="str">
        <v/>
      </c>
    </row>
    <row r="422" spans="1:25" ht="75.75" customHeight="1" x14ac:dyDescent="0.25">
      <c r="A422" s="114" t="str">
        <v/>
      </c>
      <c r="B422" s="88" t="str">
        <v/>
      </c>
      <c r="C422" s="88" t="str">
        <f>IFERROR(VLOOKUP(CONCATENATE(B422,"."),'TS Identification'!A$3:H$500,2,FALSE),"")</f>
        <v/>
      </c>
      <c r="D422" s="114" t="str">
        <v/>
      </c>
      <c r="E422" s="114" t="str">
        <v/>
      </c>
      <c r="F422" s="114" t="str">
        <v/>
      </c>
      <c r="G422" s="114" t="str">
        <v/>
      </c>
      <c r="H422" s="88" t="str">
        <v/>
      </c>
      <c r="I422" s="88" t="str">
        <f>IFERROR(VLOOKUP(CONCATENATE(H422,"."),'TE Identification'!A$3:H$500,4,FALSE),"")</f>
        <v/>
      </c>
      <c r="J422" s="88" t="str">
        <v/>
      </c>
      <c r="K422" s="88" t="str">
        <v/>
      </c>
      <c r="L422" s="88" t="str">
        <f>IFERROR(VLOOKUP(CONCATENATE(K422,"."),'V Identification'!A$3:G$500,4,FALSE),"")</f>
        <v/>
      </c>
      <c r="M422" s="88" t="str">
        <f>IFERROR(VLOOKUP(CONCATENATE(K422,"."),'V Identification'!A$3:G$500,6,FALSE),"")</f>
        <v/>
      </c>
      <c r="N422" s="114" t="str">
        <v/>
      </c>
      <c r="O422" s="114" t="str">
        <v/>
      </c>
      <c r="P422" s="114" t="str">
        <v/>
      </c>
      <c r="Q422" s="88" t="str">
        <v/>
      </c>
      <c r="R422" s="88" t="str">
        <f>IFERROR(VLOOKUP(CONCATENATE(Q422,"."),'I Identification'!A$3:H$500,4,FALSE),"")</f>
        <v/>
      </c>
      <c r="S422" s="88" t="str">
        <f>IFERROR(VLOOKUP(CONCATENATE(Q422,"."),'I Identification'!A$3:H$500,5,FALSE),"")</f>
        <v/>
      </c>
      <c r="T422" s="114" t="str">
        <v/>
      </c>
      <c r="U422" s="114" t="str">
        <v/>
      </c>
      <c r="V422" s="88" t="str">
        <v/>
      </c>
      <c r="W422" s="88" t="str">
        <f>IFERROR(VLOOKUP(CONCATENATE(V422,"."),'C Identification'!A$3:I$500,4,FALSE),"")</f>
        <v/>
      </c>
      <c r="X422" s="88" t="str">
        <f>IFERROR(VLOOKUP(CONCATENATE(V422,"."),'C Identification'!A$3:I$500,5,FALSE),"")</f>
        <v/>
      </c>
      <c r="Y422" s="114" t="str">
        <v/>
      </c>
    </row>
    <row r="423" spans="1:25" ht="75.75" customHeight="1" x14ac:dyDescent="0.25">
      <c r="A423" s="114" t="str">
        <v/>
      </c>
      <c r="B423" s="88" t="str">
        <v/>
      </c>
      <c r="C423" s="88" t="str">
        <f>IFERROR(VLOOKUP(CONCATENATE(B423,"."),'TS Identification'!A$3:H$500,2,FALSE),"")</f>
        <v/>
      </c>
      <c r="D423" s="114" t="str">
        <v/>
      </c>
      <c r="E423" s="114" t="str">
        <v/>
      </c>
      <c r="F423" s="114" t="str">
        <v/>
      </c>
      <c r="G423" s="114" t="str">
        <v/>
      </c>
      <c r="H423" s="88" t="str">
        <v/>
      </c>
      <c r="I423" s="88" t="str">
        <f>IFERROR(VLOOKUP(CONCATENATE(H423,"."),'TE Identification'!A$3:H$500,4,FALSE),"")</f>
        <v/>
      </c>
      <c r="J423" s="88" t="str">
        <v/>
      </c>
      <c r="K423" s="88" t="str">
        <v/>
      </c>
      <c r="L423" s="88" t="str">
        <f>IFERROR(VLOOKUP(CONCATENATE(K423,"."),'V Identification'!A$3:G$500,4,FALSE),"")</f>
        <v/>
      </c>
      <c r="M423" s="88" t="str">
        <f>IFERROR(VLOOKUP(CONCATENATE(K423,"."),'V Identification'!A$3:G$500,6,FALSE),"")</f>
        <v/>
      </c>
      <c r="N423" s="114" t="str">
        <v/>
      </c>
      <c r="O423" s="114" t="str">
        <v/>
      </c>
      <c r="P423" s="114" t="str">
        <v/>
      </c>
      <c r="Q423" s="88" t="str">
        <v/>
      </c>
      <c r="R423" s="88" t="str">
        <f>IFERROR(VLOOKUP(CONCATENATE(Q423,"."),'I Identification'!A$3:H$500,4,FALSE),"")</f>
        <v/>
      </c>
      <c r="S423" s="88" t="str">
        <f>IFERROR(VLOOKUP(CONCATENATE(Q423,"."),'I Identification'!A$3:H$500,5,FALSE),"")</f>
        <v/>
      </c>
      <c r="T423" s="114" t="str">
        <v/>
      </c>
      <c r="U423" s="114" t="str">
        <v/>
      </c>
      <c r="V423" s="88" t="str">
        <v/>
      </c>
      <c r="W423" s="88" t="str">
        <f>IFERROR(VLOOKUP(CONCATENATE(V423,"."),'C Identification'!A$3:I$500,4,FALSE),"")</f>
        <v/>
      </c>
      <c r="X423" s="88" t="str">
        <f>IFERROR(VLOOKUP(CONCATENATE(V423,"."),'C Identification'!A$3:I$500,5,FALSE),"")</f>
        <v/>
      </c>
      <c r="Y423" s="114" t="str">
        <v/>
      </c>
    </row>
    <row r="424" spans="1:25" ht="75.75" customHeight="1" x14ac:dyDescent="0.25">
      <c r="A424" s="114" t="str">
        <v/>
      </c>
      <c r="B424" s="88" t="str">
        <v/>
      </c>
      <c r="C424" s="88" t="str">
        <f>IFERROR(VLOOKUP(CONCATENATE(B424,"."),'TS Identification'!A$3:H$500,2,FALSE),"")</f>
        <v/>
      </c>
      <c r="D424" s="114" t="str">
        <v/>
      </c>
      <c r="E424" s="114" t="str">
        <v/>
      </c>
      <c r="F424" s="114" t="str">
        <v/>
      </c>
      <c r="G424" s="114" t="str">
        <v/>
      </c>
      <c r="H424" s="88" t="str">
        <v/>
      </c>
      <c r="I424" s="88" t="str">
        <f>IFERROR(VLOOKUP(CONCATENATE(H424,"."),'TE Identification'!A$3:H$500,4,FALSE),"")</f>
        <v/>
      </c>
      <c r="J424" s="88" t="str">
        <v/>
      </c>
      <c r="K424" s="88" t="str">
        <v/>
      </c>
      <c r="L424" s="88" t="str">
        <f>IFERROR(VLOOKUP(CONCATENATE(K424,"."),'V Identification'!A$3:G$500,4,FALSE),"")</f>
        <v/>
      </c>
      <c r="M424" s="88" t="str">
        <f>IFERROR(VLOOKUP(CONCATENATE(K424,"."),'V Identification'!A$3:G$500,6,FALSE),"")</f>
        <v/>
      </c>
      <c r="N424" s="114" t="str">
        <v/>
      </c>
      <c r="O424" s="114" t="str">
        <v/>
      </c>
      <c r="P424" s="114" t="str">
        <v/>
      </c>
      <c r="Q424" s="88" t="str">
        <v/>
      </c>
      <c r="R424" s="88" t="str">
        <f>IFERROR(VLOOKUP(CONCATENATE(Q424,"."),'I Identification'!A$3:H$500,4,FALSE),"")</f>
        <v/>
      </c>
      <c r="S424" s="88" t="str">
        <f>IFERROR(VLOOKUP(CONCATENATE(Q424,"."),'I Identification'!A$3:H$500,5,FALSE),"")</f>
        <v/>
      </c>
      <c r="T424" s="114" t="str">
        <v/>
      </c>
      <c r="U424" s="114" t="str">
        <v/>
      </c>
      <c r="V424" s="88" t="str">
        <v/>
      </c>
      <c r="W424" s="88" t="str">
        <f>IFERROR(VLOOKUP(CONCATENATE(V424,"."),'C Identification'!A$3:I$500,4,FALSE),"")</f>
        <v/>
      </c>
      <c r="X424" s="88" t="str">
        <f>IFERROR(VLOOKUP(CONCATENATE(V424,"."),'C Identification'!A$3:I$500,5,FALSE),"")</f>
        <v/>
      </c>
      <c r="Y424" s="114" t="str">
        <v/>
      </c>
    </row>
    <row r="425" spans="1:25" ht="75.75" customHeight="1" x14ac:dyDescent="0.25">
      <c r="A425" s="114" t="str">
        <v/>
      </c>
      <c r="B425" s="88" t="str">
        <v/>
      </c>
      <c r="C425" s="88" t="str">
        <f>IFERROR(VLOOKUP(CONCATENATE(B425,"."),'TS Identification'!A$3:H$500,2,FALSE),"")</f>
        <v/>
      </c>
      <c r="D425" s="114" t="str">
        <v/>
      </c>
      <c r="E425" s="114" t="str">
        <v/>
      </c>
      <c r="F425" s="114" t="str">
        <v/>
      </c>
      <c r="G425" s="114" t="str">
        <v/>
      </c>
      <c r="H425" s="88" t="str">
        <v/>
      </c>
      <c r="I425" s="88" t="str">
        <f>IFERROR(VLOOKUP(CONCATENATE(H425,"."),'TE Identification'!A$3:H$500,4,FALSE),"")</f>
        <v/>
      </c>
      <c r="J425" s="88" t="str">
        <v/>
      </c>
      <c r="K425" s="88" t="str">
        <v/>
      </c>
      <c r="L425" s="88" t="str">
        <f>IFERROR(VLOOKUP(CONCATENATE(K425,"."),'V Identification'!A$3:G$500,4,FALSE),"")</f>
        <v/>
      </c>
      <c r="M425" s="88" t="str">
        <f>IFERROR(VLOOKUP(CONCATENATE(K425,"."),'V Identification'!A$3:G$500,6,FALSE),"")</f>
        <v/>
      </c>
      <c r="N425" s="114" t="str">
        <v/>
      </c>
      <c r="O425" s="114" t="str">
        <v/>
      </c>
      <c r="P425" s="114" t="str">
        <v/>
      </c>
      <c r="Q425" s="88" t="str">
        <v/>
      </c>
      <c r="R425" s="88" t="str">
        <f>IFERROR(VLOOKUP(CONCATENATE(Q425,"."),'I Identification'!A$3:H$500,4,FALSE),"")</f>
        <v/>
      </c>
      <c r="S425" s="88" t="str">
        <f>IFERROR(VLOOKUP(CONCATENATE(Q425,"."),'I Identification'!A$3:H$500,5,FALSE),"")</f>
        <v/>
      </c>
      <c r="T425" s="114" t="str">
        <v/>
      </c>
      <c r="U425" s="114" t="str">
        <v/>
      </c>
      <c r="V425" s="88" t="str">
        <v/>
      </c>
      <c r="W425" s="88" t="str">
        <f>IFERROR(VLOOKUP(CONCATENATE(V425,"."),'C Identification'!A$3:I$500,4,FALSE),"")</f>
        <v/>
      </c>
      <c r="X425" s="88" t="str">
        <f>IFERROR(VLOOKUP(CONCATENATE(V425,"."),'C Identification'!A$3:I$500,5,FALSE),"")</f>
        <v/>
      </c>
      <c r="Y425" s="114" t="str">
        <v/>
      </c>
    </row>
    <row r="426" spans="1:25" ht="75.75" customHeight="1" x14ac:dyDescent="0.25">
      <c r="A426" s="114" t="str">
        <v/>
      </c>
      <c r="B426" s="88" t="str">
        <v/>
      </c>
      <c r="C426" s="88" t="str">
        <f>IFERROR(VLOOKUP(CONCATENATE(B426,"."),'TS Identification'!A$3:H$500,2,FALSE),"")</f>
        <v/>
      </c>
      <c r="D426" s="114" t="str">
        <v/>
      </c>
      <c r="E426" s="114" t="str">
        <v/>
      </c>
      <c r="F426" s="114" t="str">
        <v/>
      </c>
      <c r="G426" s="114" t="str">
        <v/>
      </c>
      <c r="H426" s="88" t="str">
        <v/>
      </c>
      <c r="I426" s="88" t="str">
        <f>IFERROR(VLOOKUP(CONCATENATE(H426,"."),'TE Identification'!A$3:H$500,4,FALSE),"")</f>
        <v/>
      </c>
      <c r="J426" s="88" t="str">
        <v/>
      </c>
      <c r="K426" s="88" t="str">
        <v/>
      </c>
      <c r="L426" s="88" t="str">
        <f>IFERROR(VLOOKUP(CONCATENATE(K426,"."),'V Identification'!A$3:G$500,4,FALSE),"")</f>
        <v/>
      </c>
      <c r="M426" s="88" t="str">
        <f>IFERROR(VLOOKUP(CONCATENATE(K426,"."),'V Identification'!A$3:G$500,6,FALSE),"")</f>
        <v/>
      </c>
      <c r="N426" s="114" t="str">
        <v/>
      </c>
      <c r="O426" s="114" t="str">
        <v/>
      </c>
      <c r="P426" s="114" t="str">
        <v/>
      </c>
      <c r="Q426" s="88" t="str">
        <v/>
      </c>
      <c r="R426" s="88" t="str">
        <f>IFERROR(VLOOKUP(CONCATENATE(Q426,"."),'I Identification'!A$3:H$500,4,FALSE),"")</f>
        <v/>
      </c>
      <c r="S426" s="88" t="str">
        <f>IFERROR(VLOOKUP(CONCATENATE(Q426,"."),'I Identification'!A$3:H$500,5,FALSE),"")</f>
        <v/>
      </c>
      <c r="T426" s="114" t="str">
        <v/>
      </c>
      <c r="U426" s="114" t="str">
        <v/>
      </c>
      <c r="V426" s="88" t="str">
        <v/>
      </c>
      <c r="W426" s="88" t="str">
        <f>IFERROR(VLOOKUP(CONCATENATE(V426,"."),'C Identification'!A$3:I$500,4,FALSE),"")</f>
        <v/>
      </c>
      <c r="X426" s="88" t="str">
        <f>IFERROR(VLOOKUP(CONCATENATE(V426,"."),'C Identification'!A$3:I$500,5,FALSE),"")</f>
        <v/>
      </c>
      <c r="Y426" s="114" t="str">
        <v/>
      </c>
    </row>
    <row r="427" spans="1:25" ht="75.75" customHeight="1" x14ac:dyDescent="0.25">
      <c r="A427" s="114" t="str">
        <v/>
      </c>
      <c r="B427" s="88" t="str">
        <v/>
      </c>
      <c r="C427" s="88" t="str">
        <f>IFERROR(VLOOKUP(CONCATENATE(B427,"."),'TS Identification'!A$3:H$500,2,FALSE),"")</f>
        <v/>
      </c>
      <c r="D427" s="114" t="str">
        <v/>
      </c>
      <c r="E427" s="114" t="str">
        <v/>
      </c>
      <c r="F427" s="114" t="str">
        <v/>
      </c>
      <c r="G427" s="114" t="str">
        <v/>
      </c>
      <c r="H427" s="88" t="str">
        <v/>
      </c>
      <c r="I427" s="88" t="str">
        <f>IFERROR(VLOOKUP(CONCATENATE(H427,"."),'TE Identification'!A$3:H$500,4,FALSE),"")</f>
        <v/>
      </c>
      <c r="J427" s="88" t="str">
        <v/>
      </c>
      <c r="K427" s="88" t="str">
        <v/>
      </c>
      <c r="L427" s="88" t="str">
        <f>IFERROR(VLOOKUP(CONCATENATE(K427,"."),'V Identification'!A$3:G$500,4,FALSE),"")</f>
        <v/>
      </c>
      <c r="M427" s="88" t="str">
        <f>IFERROR(VLOOKUP(CONCATENATE(K427,"."),'V Identification'!A$3:G$500,6,FALSE),"")</f>
        <v/>
      </c>
      <c r="N427" s="114" t="str">
        <v/>
      </c>
      <c r="O427" s="114" t="str">
        <v/>
      </c>
      <c r="P427" s="114" t="str">
        <v/>
      </c>
      <c r="Q427" s="88" t="str">
        <v/>
      </c>
      <c r="R427" s="88" t="str">
        <f>IFERROR(VLOOKUP(CONCATENATE(Q427,"."),'I Identification'!A$3:H$500,4,FALSE),"")</f>
        <v/>
      </c>
      <c r="S427" s="88" t="str">
        <f>IFERROR(VLOOKUP(CONCATENATE(Q427,"."),'I Identification'!A$3:H$500,5,FALSE),"")</f>
        <v/>
      </c>
      <c r="T427" s="114" t="str">
        <v/>
      </c>
      <c r="U427" s="114" t="str">
        <v/>
      </c>
      <c r="V427" s="88" t="str">
        <v/>
      </c>
      <c r="W427" s="88" t="str">
        <f>IFERROR(VLOOKUP(CONCATENATE(V427,"."),'C Identification'!A$3:I$500,4,FALSE),"")</f>
        <v/>
      </c>
      <c r="X427" s="88" t="str">
        <f>IFERROR(VLOOKUP(CONCATENATE(V427,"."),'C Identification'!A$3:I$500,5,FALSE),"")</f>
        <v/>
      </c>
      <c r="Y427" s="114" t="str">
        <v/>
      </c>
    </row>
    <row r="428" spans="1:25" ht="75.75" customHeight="1" x14ac:dyDescent="0.25">
      <c r="A428" s="114" t="str">
        <v/>
      </c>
      <c r="B428" s="88" t="str">
        <v/>
      </c>
      <c r="C428" s="88" t="str">
        <f>IFERROR(VLOOKUP(CONCATENATE(B428,"."),'TS Identification'!A$3:H$500,2,FALSE),"")</f>
        <v/>
      </c>
      <c r="D428" s="114" t="str">
        <v/>
      </c>
      <c r="E428" s="114" t="str">
        <v/>
      </c>
      <c r="F428" s="114" t="str">
        <v/>
      </c>
      <c r="G428" s="114" t="str">
        <v/>
      </c>
      <c r="H428" s="88" t="str">
        <v/>
      </c>
      <c r="I428" s="88" t="str">
        <f>IFERROR(VLOOKUP(CONCATENATE(H428,"."),'TE Identification'!A$3:H$500,4,FALSE),"")</f>
        <v/>
      </c>
      <c r="J428" s="88" t="str">
        <v/>
      </c>
      <c r="K428" s="88" t="str">
        <v/>
      </c>
      <c r="L428" s="88" t="str">
        <f>IFERROR(VLOOKUP(CONCATENATE(K428,"."),'V Identification'!A$3:G$500,4,FALSE),"")</f>
        <v/>
      </c>
      <c r="M428" s="88" t="str">
        <f>IFERROR(VLOOKUP(CONCATENATE(K428,"."),'V Identification'!A$3:G$500,6,FALSE),"")</f>
        <v/>
      </c>
      <c r="N428" s="114" t="str">
        <v/>
      </c>
      <c r="O428" s="114" t="str">
        <v/>
      </c>
      <c r="P428" s="114" t="str">
        <v/>
      </c>
      <c r="Q428" s="88" t="str">
        <v/>
      </c>
      <c r="R428" s="88" t="str">
        <f>IFERROR(VLOOKUP(CONCATENATE(Q428,"."),'I Identification'!A$3:H$500,4,FALSE),"")</f>
        <v/>
      </c>
      <c r="S428" s="88" t="str">
        <f>IFERROR(VLOOKUP(CONCATENATE(Q428,"."),'I Identification'!A$3:H$500,5,FALSE),"")</f>
        <v/>
      </c>
      <c r="T428" s="114" t="str">
        <v/>
      </c>
      <c r="U428" s="114" t="str">
        <v/>
      </c>
      <c r="V428" s="88" t="str">
        <v/>
      </c>
      <c r="W428" s="88" t="str">
        <f>IFERROR(VLOOKUP(CONCATENATE(V428,"."),'C Identification'!A$3:I$500,4,FALSE),"")</f>
        <v/>
      </c>
      <c r="X428" s="88" t="str">
        <f>IFERROR(VLOOKUP(CONCATENATE(V428,"."),'C Identification'!A$3:I$500,5,FALSE),"")</f>
        <v/>
      </c>
      <c r="Y428" s="114" t="str">
        <v/>
      </c>
    </row>
    <row r="429" spans="1:25" ht="75.75" customHeight="1" x14ac:dyDescent="0.25">
      <c r="A429" s="114" t="str">
        <v/>
      </c>
      <c r="B429" s="88" t="str">
        <v/>
      </c>
      <c r="C429" s="88" t="str">
        <f>IFERROR(VLOOKUP(CONCATENATE(B429,"."),'TS Identification'!A$3:H$500,2,FALSE),"")</f>
        <v/>
      </c>
      <c r="D429" s="114" t="str">
        <v/>
      </c>
      <c r="E429" s="114" t="str">
        <v/>
      </c>
      <c r="F429" s="114" t="str">
        <v/>
      </c>
      <c r="G429" s="114" t="str">
        <v/>
      </c>
      <c r="H429" s="88" t="str">
        <v/>
      </c>
      <c r="I429" s="88" t="str">
        <f>IFERROR(VLOOKUP(CONCATENATE(H429,"."),'TE Identification'!A$3:H$500,4,FALSE),"")</f>
        <v/>
      </c>
      <c r="J429" s="88" t="str">
        <v/>
      </c>
      <c r="K429" s="88" t="str">
        <v/>
      </c>
      <c r="L429" s="88" t="str">
        <f>IFERROR(VLOOKUP(CONCATENATE(K429,"."),'V Identification'!A$3:G$500,4,FALSE),"")</f>
        <v/>
      </c>
      <c r="M429" s="88" t="str">
        <f>IFERROR(VLOOKUP(CONCATENATE(K429,"."),'V Identification'!A$3:G$500,6,FALSE),"")</f>
        <v/>
      </c>
      <c r="N429" s="114" t="str">
        <v/>
      </c>
      <c r="O429" s="114" t="str">
        <v/>
      </c>
      <c r="P429" s="114" t="str">
        <v/>
      </c>
      <c r="Q429" s="88" t="str">
        <v/>
      </c>
      <c r="R429" s="88" t="str">
        <f>IFERROR(VLOOKUP(CONCATENATE(Q429,"."),'I Identification'!A$3:H$500,4,FALSE),"")</f>
        <v/>
      </c>
      <c r="S429" s="88" t="str">
        <f>IFERROR(VLOOKUP(CONCATENATE(Q429,"."),'I Identification'!A$3:H$500,5,FALSE),"")</f>
        <v/>
      </c>
      <c r="T429" s="114" t="str">
        <v/>
      </c>
      <c r="U429" s="114" t="str">
        <v/>
      </c>
      <c r="V429" s="88" t="str">
        <v/>
      </c>
      <c r="W429" s="88" t="str">
        <f>IFERROR(VLOOKUP(CONCATENATE(V429,"."),'C Identification'!A$3:I$500,4,FALSE),"")</f>
        <v/>
      </c>
      <c r="X429" s="88" t="str">
        <f>IFERROR(VLOOKUP(CONCATENATE(V429,"."),'C Identification'!A$3:I$500,5,FALSE),"")</f>
        <v/>
      </c>
      <c r="Y429" s="114" t="str">
        <v/>
      </c>
    </row>
    <row r="430" spans="1:25" ht="75.75" customHeight="1" x14ac:dyDescent="0.25">
      <c r="A430" s="114" t="str">
        <v/>
      </c>
      <c r="B430" s="88" t="str">
        <v/>
      </c>
      <c r="C430" s="88" t="str">
        <f>IFERROR(VLOOKUP(CONCATENATE(B430,"."),'TS Identification'!A$3:H$500,2,FALSE),"")</f>
        <v/>
      </c>
      <c r="D430" s="114" t="str">
        <v/>
      </c>
      <c r="E430" s="114" t="str">
        <v/>
      </c>
      <c r="F430" s="114" t="str">
        <v/>
      </c>
      <c r="G430" s="114" t="str">
        <v/>
      </c>
      <c r="H430" s="88" t="str">
        <v/>
      </c>
      <c r="I430" s="88" t="str">
        <f>IFERROR(VLOOKUP(CONCATENATE(H430,"."),'TE Identification'!A$3:H$500,4,FALSE),"")</f>
        <v/>
      </c>
      <c r="J430" s="88" t="str">
        <v/>
      </c>
      <c r="K430" s="88" t="str">
        <v/>
      </c>
      <c r="L430" s="88" t="str">
        <f>IFERROR(VLOOKUP(CONCATENATE(K430,"."),'V Identification'!A$3:G$500,4,FALSE),"")</f>
        <v/>
      </c>
      <c r="M430" s="88" t="str">
        <f>IFERROR(VLOOKUP(CONCATENATE(K430,"."),'V Identification'!A$3:G$500,6,FALSE),"")</f>
        <v/>
      </c>
      <c r="N430" s="114" t="str">
        <v/>
      </c>
      <c r="O430" s="114" t="str">
        <v/>
      </c>
      <c r="P430" s="114" t="str">
        <v/>
      </c>
      <c r="Q430" s="88" t="str">
        <v/>
      </c>
      <c r="R430" s="88" t="str">
        <f>IFERROR(VLOOKUP(CONCATENATE(Q430,"."),'I Identification'!A$3:H$500,4,FALSE),"")</f>
        <v/>
      </c>
      <c r="S430" s="88" t="str">
        <f>IFERROR(VLOOKUP(CONCATENATE(Q430,"."),'I Identification'!A$3:H$500,5,FALSE),"")</f>
        <v/>
      </c>
      <c r="T430" s="114" t="str">
        <v/>
      </c>
      <c r="U430" s="114" t="str">
        <v/>
      </c>
      <c r="V430" s="88" t="str">
        <v/>
      </c>
      <c r="W430" s="88" t="str">
        <f>IFERROR(VLOOKUP(CONCATENATE(V430,"."),'C Identification'!A$3:I$500,4,FALSE),"")</f>
        <v/>
      </c>
      <c r="X430" s="88" t="str">
        <f>IFERROR(VLOOKUP(CONCATENATE(V430,"."),'C Identification'!A$3:I$500,5,FALSE),"")</f>
        <v/>
      </c>
      <c r="Y430" s="114" t="str">
        <v/>
      </c>
    </row>
    <row r="431" spans="1:25" ht="75.75" customHeight="1" x14ac:dyDescent="0.25">
      <c r="A431" s="114" t="str">
        <v/>
      </c>
      <c r="B431" s="88" t="str">
        <v/>
      </c>
      <c r="C431" s="88" t="str">
        <f>IFERROR(VLOOKUP(CONCATENATE(B431,"."),'TS Identification'!A$3:H$500,2,FALSE),"")</f>
        <v/>
      </c>
      <c r="D431" s="114" t="str">
        <v/>
      </c>
      <c r="E431" s="114" t="str">
        <v/>
      </c>
      <c r="F431" s="114" t="str">
        <v/>
      </c>
      <c r="G431" s="114" t="str">
        <v/>
      </c>
      <c r="H431" s="88" t="str">
        <v/>
      </c>
      <c r="I431" s="88" t="str">
        <f>IFERROR(VLOOKUP(CONCATENATE(H431,"."),'TE Identification'!A$3:H$500,4,FALSE),"")</f>
        <v/>
      </c>
      <c r="J431" s="88" t="str">
        <v/>
      </c>
      <c r="K431" s="88" t="str">
        <v/>
      </c>
      <c r="L431" s="88" t="str">
        <f>IFERROR(VLOOKUP(CONCATENATE(K431,"."),'V Identification'!A$3:G$500,4,FALSE),"")</f>
        <v/>
      </c>
      <c r="M431" s="88" t="str">
        <f>IFERROR(VLOOKUP(CONCATENATE(K431,"."),'V Identification'!A$3:G$500,6,FALSE),"")</f>
        <v/>
      </c>
      <c r="N431" s="114" t="str">
        <v/>
      </c>
      <c r="O431" s="114" t="str">
        <v/>
      </c>
      <c r="P431" s="114" t="str">
        <v/>
      </c>
      <c r="Q431" s="88" t="str">
        <v/>
      </c>
      <c r="R431" s="88" t="str">
        <f>IFERROR(VLOOKUP(CONCATENATE(Q431,"."),'I Identification'!A$3:H$500,4,FALSE),"")</f>
        <v/>
      </c>
      <c r="S431" s="88" t="str">
        <f>IFERROR(VLOOKUP(CONCATENATE(Q431,"."),'I Identification'!A$3:H$500,5,FALSE),"")</f>
        <v/>
      </c>
      <c r="T431" s="114" t="str">
        <v/>
      </c>
      <c r="U431" s="114" t="str">
        <v/>
      </c>
      <c r="V431" s="88" t="str">
        <v/>
      </c>
      <c r="W431" s="88" t="str">
        <f>IFERROR(VLOOKUP(CONCATENATE(V431,"."),'C Identification'!A$3:I$500,4,FALSE),"")</f>
        <v/>
      </c>
      <c r="X431" s="88" t="str">
        <f>IFERROR(VLOOKUP(CONCATENATE(V431,"."),'C Identification'!A$3:I$500,5,FALSE),"")</f>
        <v/>
      </c>
      <c r="Y431" s="114" t="str">
        <v/>
      </c>
    </row>
    <row r="432" spans="1:25" ht="75.75" customHeight="1" x14ac:dyDescent="0.25">
      <c r="A432" s="114" t="str">
        <v/>
      </c>
      <c r="B432" s="88" t="str">
        <v/>
      </c>
      <c r="C432" s="88" t="str">
        <f>IFERROR(VLOOKUP(CONCATENATE(B432,"."),'TS Identification'!A$3:H$500,2,FALSE),"")</f>
        <v/>
      </c>
      <c r="D432" s="114" t="str">
        <v/>
      </c>
      <c r="E432" s="114" t="str">
        <v/>
      </c>
      <c r="F432" s="114" t="str">
        <v/>
      </c>
      <c r="G432" s="114" t="str">
        <v/>
      </c>
      <c r="H432" s="88" t="str">
        <v/>
      </c>
      <c r="I432" s="88" t="str">
        <f>IFERROR(VLOOKUP(CONCATENATE(H432,"."),'TE Identification'!A$3:H$500,4,FALSE),"")</f>
        <v/>
      </c>
      <c r="J432" s="88" t="str">
        <v/>
      </c>
      <c r="K432" s="88" t="str">
        <v/>
      </c>
      <c r="L432" s="88" t="str">
        <f>IFERROR(VLOOKUP(CONCATENATE(K432,"."),'V Identification'!A$3:G$500,4,FALSE),"")</f>
        <v/>
      </c>
      <c r="M432" s="88" t="str">
        <f>IFERROR(VLOOKUP(CONCATENATE(K432,"."),'V Identification'!A$3:G$500,6,FALSE),"")</f>
        <v/>
      </c>
      <c r="N432" s="114" t="str">
        <v/>
      </c>
      <c r="O432" s="114" t="str">
        <v/>
      </c>
      <c r="P432" s="114" t="str">
        <v/>
      </c>
      <c r="Q432" s="88" t="str">
        <v/>
      </c>
      <c r="R432" s="88" t="str">
        <f>IFERROR(VLOOKUP(CONCATENATE(Q432,"."),'I Identification'!A$3:H$500,4,FALSE),"")</f>
        <v/>
      </c>
      <c r="S432" s="88" t="str">
        <f>IFERROR(VLOOKUP(CONCATENATE(Q432,"."),'I Identification'!A$3:H$500,5,FALSE),"")</f>
        <v/>
      </c>
      <c r="T432" s="114" t="str">
        <v/>
      </c>
      <c r="U432" s="114" t="str">
        <v/>
      </c>
      <c r="V432" s="88" t="str">
        <v/>
      </c>
      <c r="W432" s="88" t="str">
        <f>IFERROR(VLOOKUP(CONCATENATE(V432,"."),'C Identification'!A$3:I$500,4,FALSE),"")</f>
        <v/>
      </c>
      <c r="X432" s="88" t="str">
        <f>IFERROR(VLOOKUP(CONCATENATE(V432,"."),'C Identification'!A$3:I$500,5,FALSE),"")</f>
        <v/>
      </c>
      <c r="Y432" s="114" t="str">
        <v/>
      </c>
    </row>
    <row r="433" spans="1:25" ht="75.75" customHeight="1" x14ac:dyDescent="0.25">
      <c r="A433" s="114" t="str">
        <v/>
      </c>
      <c r="B433" s="88" t="str">
        <v/>
      </c>
      <c r="C433" s="88" t="str">
        <f>IFERROR(VLOOKUP(CONCATENATE(B433,"."),'TS Identification'!A$3:H$500,2,FALSE),"")</f>
        <v/>
      </c>
      <c r="D433" s="114" t="str">
        <v/>
      </c>
      <c r="E433" s="114" t="str">
        <v/>
      </c>
      <c r="F433" s="114" t="str">
        <v/>
      </c>
      <c r="G433" s="114" t="str">
        <v/>
      </c>
      <c r="H433" s="88" t="str">
        <v/>
      </c>
      <c r="I433" s="88" t="str">
        <f>IFERROR(VLOOKUP(CONCATENATE(H433,"."),'TE Identification'!A$3:H$500,4,FALSE),"")</f>
        <v/>
      </c>
      <c r="J433" s="88" t="str">
        <v/>
      </c>
      <c r="K433" s="88" t="str">
        <v/>
      </c>
      <c r="L433" s="88" t="str">
        <f>IFERROR(VLOOKUP(CONCATENATE(K433,"."),'V Identification'!A$3:G$500,4,FALSE),"")</f>
        <v/>
      </c>
      <c r="M433" s="88" t="str">
        <f>IFERROR(VLOOKUP(CONCATENATE(K433,"."),'V Identification'!A$3:G$500,6,FALSE),"")</f>
        <v/>
      </c>
      <c r="N433" s="114" t="str">
        <v/>
      </c>
      <c r="O433" s="114" t="str">
        <v/>
      </c>
      <c r="P433" s="114" t="str">
        <v/>
      </c>
      <c r="Q433" s="88" t="str">
        <v/>
      </c>
      <c r="R433" s="88" t="str">
        <f>IFERROR(VLOOKUP(CONCATENATE(Q433,"."),'I Identification'!A$3:H$500,4,FALSE),"")</f>
        <v/>
      </c>
      <c r="S433" s="88" t="str">
        <f>IFERROR(VLOOKUP(CONCATENATE(Q433,"."),'I Identification'!A$3:H$500,5,FALSE),"")</f>
        <v/>
      </c>
      <c r="T433" s="114" t="str">
        <v/>
      </c>
      <c r="U433" s="114" t="str">
        <v/>
      </c>
      <c r="V433" s="88" t="str">
        <v/>
      </c>
      <c r="W433" s="88" t="str">
        <f>IFERROR(VLOOKUP(CONCATENATE(V433,"."),'C Identification'!A$3:I$500,4,FALSE),"")</f>
        <v/>
      </c>
      <c r="X433" s="88" t="str">
        <f>IFERROR(VLOOKUP(CONCATENATE(V433,"."),'C Identification'!A$3:I$500,5,FALSE),"")</f>
        <v/>
      </c>
      <c r="Y433" s="114" t="str">
        <v/>
      </c>
    </row>
    <row r="434" spans="1:25" ht="75.75" customHeight="1" x14ac:dyDescent="0.25">
      <c r="A434" s="114" t="str">
        <v/>
      </c>
      <c r="B434" s="88" t="str">
        <v/>
      </c>
      <c r="C434" s="88" t="str">
        <f>IFERROR(VLOOKUP(CONCATENATE(B434,"."),'TS Identification'!A$3:H$500,2,FALSE),"")</f>
        <v/>
      </c>
      <c r="D434" s="114" t="str">
        <v/>
      </c>
      <c r="E434" s="114" t="str">
        <v/>
      </c>
      <c r="F434" s="114" t="str">
        <v/>
      </c>
      <c r="G434" s="114" t="str">
        <v/>
      </c>
      <c r="H434" s="88" t="str">
        <v/>
      </c>
      <c r="I434" s="88" t="str">
        <f>IFERROR(VLOOKUP(CONCATENATE(H434,"."),'TE Identification'!A$3:H$500,4,FALSE),"")</f>
        <v/>
      </c>
      <c r="J434" s="88" t="str">
        <v/>
      </c>
      <c r="K434" s="88" t="str">
        <v/>
      </c>
      <c r="L434" s="88" t="str">
        <f>IFERROR(VLOOKUP(CONCATENATE(K434,"."),'V Identification'!A$3:G$500,4,FALSE),"")</f>
        <v/>
      </c>
      <c r="M434" s="88" t="str">
        <f>IFERROR(VLOOKUP(CONCATENATE(K434,"."),'V Identification'!A$3:G$500,6,FALSE),"")</f>
        <v/>
      </c>
      <c r="N434" s="114" t="str">
        <v/>
      </c>
      <c r="O434" s="114" t="str">
        <v/>
      </c>
      <c r="P434" s="114" t="str">
        <v/>
      </c>
      <c r="Q434" s="88" t="str">
        <v/>
      </c>
      <c r="R434" s="88" t="str">
        <f>IFERROR(VLOOKUP(CONCATENATE(Q434,"."),'I Identification'!A$3:H$500,4,FALSE),"")</f>
        <v/>
      </c>
      <c r="S434" s="88" t="str">
        <f>IFERROR(VLOOKUP(CONCATENATE(Q434,"."),'I Identification'!A$3:H$500,5,FALSE),"")</f>
        <v/>
      </c>
      <c r="T434" s="114" t="str">
        <v/>
      </c>
      <c r="U434" s="114" t="str">
        <v/>
      </c>
      <c r="V434" s="88" t="str">
        <v/>
      </c>
      <c r="W434" s="88" t="str">
        <f>IFERROR(VLOOKUP(CONCATENATE(V434,"."),'C Identification'!A$3:I$500,4,FALSE),"")</f>
        <v/>
      </c>
      <c r="X434" s="88" t="str">
        <f>IFERROR(VLOOKUP(CONCATENATE(V434,"."),'C Identification'!A$3:I$500,5,FALSE),"")</f>
        <v/>
      </c>
      <c r="Y434" s="114" t="str">
        <v/>
      </c>
    </row>
    <row r="435" spans="1:25" ht="75.75" customHeight="1" x14ac:dyDescent="0.25">
      <c r="A435" s="114" t="str">
        <v/>
      </c>
      <c r="B435" s="88" t="str">
        <v/>
      </c>
      <c r="C435" s="88" t="str">
        <f>IFERROR(VLOOKUP(CONCATENATE(B435,"."),'TS Identification'!A$3:H$500,2,FALSE),"")</f>
        <v/>
      </c>
      <c r="D435" s="114" t="str">
        <v/>
      </c>
      <c r="E435" s="114" t="str">
        <v/>
      </c>
      <c r="F435" s="114" t="str">
        <v/>
      </c>
      <c r="G435" s="114" t="str">
        <v/>
      </c>
      <c r="H435" s="88" t="str">
        <v/>
      </c>
      <c r="I435" s="88" t="str">
        <f>IFERROR(VLOOKUP(CONCATENATE(H435,"."),'TE Identification'!A$3:H$500,4,FALSE),"")</f>
        <v/>
      </c>
      <c r="J435" s="88" t="str">
        <v/>
      </c>
      <c r="K435" s="88" t="str">
        <v/>
      </c>
      <c r="L435" s="88" t="str">
        <f>IFERROR(VLOOKUP(CONCATENATE(K435,"."),'V Identification'!A$3:G$500,4,FALSE),"")</f>
        <v/>
      </c>
      <c r="M435" s="88" t="str">
        <f>IFERROR(VLOOKUP(CONCATENATE(K435,"."),'V Identification'!A$3:G$500,6,FALSE),"")</f>
        <v/>
      </c>
      <c r="N435" s="114" t="str">
        <v/>
      </c>
      <c r="O435" s="114" t="str">
        <v/>
      </c>
      <c r="P435" s="114" t="str">
        <v/>
      </c>
      <c r="Q435" s="88" t="str">
        <v/>
      </c>
      <c r="R435" s="88" t="str">
        <f>IFERROR(VLOOKUP(CONCATENATE(Q435,"."),'I Identification'!A$3:H$500,4,FALSE),"")</f>
        <v/>
      </c>
      <c r="S435" s="88" t="str">
        <f>IFERROR(VLOOKUP(CONCATENATE(Q435,"."),'I Identification'!A$3:H$500,5,FALSE),"")</f>
        <v/>
      </c>
      <c r="T435" s="114" t="str">
        <v/>
      </c>
      <c r="U435" s="114" t="str">
        <v/>
      </c>
      <c r="V435" s="88" t="str">
        <v/>
      </c>
      <c r="W435" s="88" t="str">
        <f>IFERROR(VLOOKUP(CONCATENATE(V435,"."),'C Identification'!A$3:I$500,4,FALSE),"")</f>
        <v/>
      </c>
      <c r="X435" s="88" t="str">
        <f>IFERROR(VLOOKUP(CONCATENATE(V435,"."),'C Identification'!A$3:I$500,5,FALSE),"")</f>
        <v/>
      </c>
      <c r="Y435" s="114" t="str">
        <v/>
      </c>
    </row>
    <row r="436" spans="1:25" ht="75.75" customHeight="1" x14ac:dyDescent="0.25">
      <c r="A436" s="114" t="str">
        <v/>
      </c>
      <c r="B436" s="88" t="str">
        <v/>
      </c>
      <c r="C436" s="88" t="str">
        <f>IFERROR(VLOOKUP(CONCATENATE(B436,"."),'TS Identification'!A$3:H$500,2,FALSE),"")</f>
        <v/>
      </c>
      <c r="D436" s="114" t="str">
        <v/>
      </c>
      <c r="E436" s="114" t="str">
        <v/>
      </c>
      <c r="F436" s="114" t="str">
        <v/>
      </c>
      <c r="G436" s="114" t="str">
        <v/>
      </c>
      <c r="H436" s="88" t="str">
        <v/>
      </c>
      <c r="I436" s="88" t="str">
        <f>IFERROR(VLOOKUP(CONCATENATE(H436,"."),'TE Identification'!A$3:H$500,4,FALSE),"")</f>
        <v/>
      </c>
      <c r="J436" s="88" t="str">
        <v/>
      </c>
      <c r="K436" s="88" t="str">
        <v/>
      </c>
      <c r="L436" s="88" t="str">
        <f>IFERROR(VLOOKUP(CONCATENATE(K436,"."),'V Identification'!A$3:G$500,4,FALSE),"")</f>
        <v/>
      </c>
      <c r="M436" s="88" t="str">
        <f>IFERROR(VLOOKUP(CONCATENATE(K436,"."),'V Identification'!A$3:G$500,6,FALSE),"")</f>
        <v/>
      </c>
      <c r="N436" s="114" t="str">
        <v/>
      </c>
      <c r="O436" s="114" t="str">
        <v/>
      </c>
      <c r="P436" s="114" t="str">
        <v/>
      </c>
      <c r="Q436" s="88" t="str">
        <v/>
      </c>
      <c r="R436" s="88" t="str">
        <f>IFERROR(VLOOKUP(CONCATENATE(Q436,"."),'I Identification'!A$3:H$500,4,FALSE),"")</f>
        <v/>
      </c>
      <c r="S436" s="88" t="str">
        <f>IFERROR(VLOOKUP(CONCATENATE(Q436,"."),'I Identification'!A$3:H$500,5,FALSE),"")</f>
        <v/>
      </c>
      <c r="T436" s="114" t="str">
        <v/>
      </c>
      <c r="U436" s="114" t="str">
        <v/>
      </c>
      <c r="V436" s="88" t="str">
        <v/>
      </c>
      <c r="W436" s="88" t="str">
        <f>IFERROR(VLOOKUP(CONCATENATE(V436,"."),'C Identification'!A$3:I$500,4,FALSE),"")</f>
        <v/>
      </c>
      <c r="X436" s="88" t="str">
        <f>IFERROR(VLOOKUP(CONCATENATE(V436,"."),'C Identification'!A$3:I$500,5,FALSE),"")</f>
        <v/>
      </c>
      <c r="Y436" s="114" t="str">
        <v/>
      </c>
    </row>
    <row r="437" spans="1:25" ht="75.75" customHeight="1" x14ac:dyDescent="0.25">
      <c r="A437" s="114" t="str">
        <v/>
      </c>
      <c r="B437" s="88" t="str">
        <v/>
      </c>
      <c r="C437" s="88" t="str">
        <f>IFERROR(VLOOKUP(CONCATENATE(B437,"."),'TS Identification'!A$3:H$500,2,FALSE),"")</f>
        <v/>
      </c>
      <c r="D437" s="114" t="str">
        <v/>
      </c>
      <c r="E437" s="114" t="str">
        <v/>
      </c>
      <c r="F437" s="114" t="str">
        <v/>
      </c>
      <c r="G437" s="114" t="str">
        <v/>
      </c>
      <c r="H437" s="88" t="str">
        <v/>
      </c>
      <c r="I437" s="88" t="str">
        <f>IFERROR(VLOOKUP(CONCATENATE(H437,"."),'TE Identification'!A$3:H$500,4,FALSE),"")</f>
        <v/>
      </c>
      <c r="J437" s="88" t="str">
        <v/>
      </c>
      <c r="K437" s="88" t="str">
        <v/>
      </c>
      <c r="L437" s="88" t="str">
        <f>IFERROR(VLOOKUP(CONCATENATE(K437,"."),'V Identification'!A$3:G$500,4,FALSE),"")</f>
        <v/>
      </c>
      <c r="M437" s="88" t="str">
        <f>IFERROR(VLOOKUP(CONCATENATE(K437,"."),'V Identification'!A$3:G$500,6,FALSE),"")</f>
        <v/>
      </c>
      <c r="N437" s="114" t="str">
        <v/>
      </c>
      <c r="O437" s="114" t="str">
        <v/>
      </c>
      <c r="P437" s="114" t="str">
        <v/>
      </c>
      <c r="Q437" s="88" t="str">
        <v/>
      </c>
      <c r="R437" s="88" t="str">
        <f>IFERROR(VLOOKUP(CONCATENATE(Q437,"."),'I Identification'!A$3:H$500,4,FALSE),"")</f>
        <v/>
      </c>
      <c r="S437" s="88" t="str">
        <f>IFERROR(VLOOKUP(CONCATENATE(Q437,"."),'I Identification'!A$3:H$500,5,FALSE),"")</f>
        <v/>
      </c>
      <c r="T437" s="114" t="str">
        <v/>
      </c>
      <c r="U437" s="114" t="str">
        <v/>
      </c>
      <c r="V437" s="88" t="str">
        <v/>
      </c>
      <c r="W437" s="88" t="str">
        <f>IFERROR(VLOOKUP(CONCATENATE(V437,"."),'C Identification'!A$3:I$500,4,FALSE),"")</f>
        <v/>
      </c>
      <c r="X437" s="88" t="str">
        <f>IFERROR(VLOOKUP(CONCATENATE(V437,"."),'C Identification'!A$3:I$500,5,FALSE),"")</f>
        <v/>
      </c>
      <c r="Y437" s="114" t="str">
        <v/>
      </c>
    </row>
    <row r="438" spans="1:25" ht="75.75" customHeight="1" x14ac:dyDescent="0.25">
      <c r="A438" s="114" t="str">
        <v/>
      </c>
      <c r="B438" s="88" t="str">
        <v/>
      </c>
      <c r="C438" s="88" t="str">
        <f>IFERROR(VLOOKUP(CONCATENATE(B438,"."),'TS Identification'!A$3:H$500,2,FALSE),"")</f>
        <v/>
      </c>
      <c r="D438" s="114" t="str">
        <v/>
      </c>
      <c r="E438" s="114" t="str">
        <v/>
      </c>
      <c r="F438" s="114" t="str">
        <v/>
      </c>
      <c r="G438" s="114" t="str">
        <v/>
      </c>
      <c r="H438" s="88" t="str">
        <v/>
      </c>
      <c r="I438" s="88" t="str">
        <f>IFERROR(VLOOKUP(CONCATENATE(H438,"."),'TE Identification'!A$3:H$500,4,FALSE),"")</f>
        <v/>
      </c>
      <c r="J438" s="88" t="str">
        <v/>
      </c>
      <c r="K438" s="88" t="str">
        <v/>
      </c>
      <c r="L438" s="88" t="str">
        <f>IFERROR(VLOOKUP(CONCATENATE(K438,"."),'V Identification'!A$3:G$500,4,FALSE),"")</f>
        <v/>
      </c>
      <c r="M438" s="88" t="str">
        <f>IFERROR(VLOOKUP(CONCATENATE(K438,"."),'V Identification'!A$3:G$500,6,FALSE),"")</f>
        <v/>
      </c>
      <c r="N438" s="114" t="str">
        <v/>
      </c>
      <c r="O438" s="114" t="str">
        <v/>
      </c>
      <c r="P438" s="114" t="str">
        <v/>
      </c>
      <c r="Q438" s="88" t="str">
        <v/>
      </c>
      <c r="R438" s="88" t="str">
        <f>IFERROR(VLOOKUP(CONCATENATE(Q438,"."),'I Identification'!A$3:H$500,4,FALSE),"")</f>
        <v/>
      </c>
      <c r="S438" s="88" t="str">
        <f>IFERROR(VLOOKUP(CONCATENATE(Q438,"."),'I Identification'!A$3:H$500,5,FALSE),"")</f>
        <v/>
      </c>
      <c r="T438" s="114" t="str">
        <v/>
      </c>
      <c r="U438" s="114" t="str">
        <v/>
      </c>
      <c r="V438" s="88" t="str">
        <v/>
      </c>
      <c r="W438" s="88" t="str">
        <f>IFERROR(VLOOKUP(CONCATENATE(V438,"."),'C Identification'!A$3:I$500,4,FALSE),"")</f>
        <v/>
      </c>
      <c r="X438" s="88" t="str">
        <f>IFERROR(VLOOKUP(CONCATENATE(V438,"."),'C Identification'!A$3:I$500,5,FALSE),"")</f>
        <v/>
      </c>
      <c r="Y438" s="114" t="str">
        <v/>
      </c>
    </row>
    <row r="439" spans="1:25" ht="75.75" customHeight="1" x14ac:dyDescent="0.25">
      <c r="A439" s="114" t="str">
        <v/>
      </c>
      <c r="B439" s="88" t="str">
        <v/>
      </c>
      <c r="C439" s="88" t="str">
        <f>IFERROR(VLOOKUP(CONCATENATE(B439,"."),'TS Identification'!A$3:H$500,2,FALSE),"")</f>
        <v/>
      </c>
      <c r="D439" s="114" t="str">
        <v/>
      </c>
      <c r="E439" s="114" t="str">
        <v/>
      </c>
      <c r="F439" s="114" t="str">
        <v/>
      </c>
      <c r="G439" s="114" t="str">
        <v/>
      </c>
      <c r="H439" s="88" t="str">
        <v/>
      </c>
      <c r="I439" s="88" t="str">
        <f>IFERROR(VLOOKUP(CONCATENATE(H439,"."),'TE Identification'!A$3:H$500,4,FALSE),"")</f>
        <v/>
      </c>
      <c r="J439" s="88" t="str">
        <v/>
      </c>
      <c r="K439" s="88" t="str">
        <v/>
      </c>
      <c r="L439" s="88" t="str">
        <f>IFERROR(VLOOKUP(CONCATENATE(K439,"."),'V Identification'!A$3:G$500,4,FALSE),"")</f>
        <v/>
      </c>
      <c r="M439" s="88" t="str">
        <f>IFERROR(VLOOKUP(CONCATENATE(K439,"."),'V Identification'!A$3:G$500,6,FALSE),"")</f>
        <v/>
      </c>
      <c r="N439" s="114" t="str">
        <v/>
      </c>
      <c r="O439" s="114" t="str">
        <v/>
      </c>
      <c r="P439" s="114" t="str">
        <v/>
      </c>
      <c r="Q439" s="88" t="str">
        <v/>
      </c>
      <c r="R439" s="88" t="str">
        <f>IFERROR(VLOOKUP(CONCATENATE(Q439,"."),'I Identification'!A$3:H$500,4,FALSE),"")</f>
        <v/>
      </c>
      <c r="S439" s="88" t="str">
        <f>IFERROR(VLOOKUP(CONCATENATE(Q439,"."),'I Identification'!A$3:H$500,5,FALSE),"")</f>
        <v/>
      </c>
      <c r="T439" s="114" t="str">
        <v/>
      </c>
      <c r="U439" s="114" t="str">
        <v/>
      </c>
      <c r="V439" s="88" t="str">
        <v/>
      </c>
      <c r="W439" s="88" t="str">
        <f>IFERROR(VLOOKUP(CONCATENATE(V439,"."),'C Identification'!A$3:I$500,4,FALSE),"")</f>
        <v/>
      </c>
      <c r="X439" s="88" t="str">
        <f>IFERROR(VLOOKUP(CONCATENATE(V439,"."),'C Identification'!A$3:I$500,5,FALSE),"")</f>
        <v/>
      </c>
      <c r="Y439" s="114" t="str">
        <v/>
      </c>
    </row>
    <row r="440" spans="1:25" ht="75.75" customHeight="1" x14ac:dyDescent="0.25">
      <c r="A440" s="114" t="str">
        <v/>
      </c>
      <c r="B440" s="88" t="str">
        <v/>
      </c>
      <c r="C440" s="88" t="str">
        <f>IFERROR(VLOOKUP(CONCATENATE(B440,"."),'TS Identification'!A$3:H$500,2,FALSE),"")</f>
        <v/>
      </c>
      <c r="D440" s="114" t="str">
        <v/>
      </c>
      <c r="E440" s="114" t="str">
        <v/>
      </c>
      <c r="F440" s="114" t="str">
        <v/>
      </c>
      <c r="G440" s="114" t="str">
        <v/>
      </c>
      <c r="H440" s="88" t="str">
        <v/>
      </c>
      <c r="I440" s="88" t="str">
        <f>IFERROR(VLOOKUP(CONCATENATE(H440,"."),'TE Identification'!A$3:H$500,4,FALSE),"")</f>
        <v/>
      </c>
      <c r="J440" s="88" t="str">
        <v/>
      </c>
      <c r="K440" s="88" t="str">
        <v/>
      </c>
      <c r="L440" s="88" t="str">
        <f>IFERROR(VLOOKUP(CONCATENATE(K440,"."),'V Identification'!A$3:G$500,4,FALSE),"")</f>
        <v/>
      </c>
      <c r="M440" s="88" t="str">
        <f>IFERROR(VLOOKUP(CONCATENATE(K440,"."),'V Identification'!A$3:G$500,6,FALSE),"")</f>
        <v/>
      </c>
      <c r="N440" s="114" t="str">
        <v/>
      </c>
      <c r="O440" s="114" t="str">
        <v/>
      </c>
      <c r="P440" s="114" t="str">
        <v/>
      </c>
      <c r="Q440" s="88" t="str">
        <v/>
      </c>
      <c r="R440" s="88" t="str">
        <f>IFERROR(VLOOKUP(CONCATENATE(Q440,"."),'I Identification'!A$3:H$500,4,FALSE),"")</f>
        <v/>
      </c>
      <c r="S440" s="88" t="str">
        <f>IFERROR(VLOOKUP(CONCATENATE(Q440,"."),'I Identification'!A$3:H$500,5,FALSE),"")</f>
        <v/>
      </c>
      <c r="T440" s="114" t="str">
        <v/>
      </c>
      <c r="U440" s="114" t="str">
        <v/>
      </c>
      <c r="V440" s="88" t="str">
        <v/>
      </c>
      <c r="W440" s="88" t="str">
        <f>IFERROR(VLOOKUP(CONCATENATE(V440,"."),'C Identification'!A$3:I$500,4,FALSE),"")</f>
        <v/>
      </c>
      <c r="X440" s="88" t="str">
        <f>IFERROR(VLOOKUP(CONCATENATE(V440,"."),'C Identification'!A$3:I$500,5,FALSE),"")</f>
        <v/>
      </c>
      <c r="Y440" s="114" t="str">
        <v/>
      </c>
    </row>
    <row r="441" spans="1:25" ht="75.75" customHeight="1" x14ac:dyDescent="0.25">
      <c r="A441" s="114" t="str">
        <v/>
      </c>
      <c r="B441" s="88" t="str">
        <v/>
      </c>
      <c r="C441" s="88" t="str">
        <f>IFERROR(VLOOKUP(CONCATENATE(B441,"."),'TS Identification'!A$3:H$500,2,FALSE),"")</f>
        <v/>
      </c>
      <c r="D441" s="114" t="str">
        <v/>
      </c>
      <c r="E441" s="114" t="str">
        <v/>
      </c>
      <c r="F441" s="114" t="str">
        <v/>
      </c>
      <c r="G441" s="114" t="str">
        <v/>
      </c>
      <c r="H441" s="88" t="str">
        <v/>
      </c>
      <c r="I441" s="88" t="str">
        <f>IFERROR(VLOOKUP(CONCATENATE(H441,"."),'TE Identification'!A$3:H$500,4,FALSE),"")</f>
        <v/>
      </c>
      <c r="J441" s="88" t="str">
        <v/>
      </c>
      <c r="K441" s="88" t="str">
        <v/>
      </c>
      <c r="L441" s="88" t="str">
        <f>IFERROR(VLOOKUP(CONCATENATE(K441,"."),'V Identification'!A$3:G$500,4,FALSE),"")</f>
        <v/>
      </c>
      <c r="M441" s="88" t="str">
        <f>IFERROR(VLOOKUP(CONCATENATE(K441,"."),'V Identification'!A$3:G$500,6,FALSE),"")</f>
        <v/>
      </c>
      <c r="N441" s="114" t="str">
        <v/>
      </c>
      <c r="O441" s="114" t="str">
        <v/>
      </c>
      <c r="P441" s="114" t="str">
        <v/>
      </c>
      <c r="Q441" s="88" t="str">
        <v/>
      </c>
      <c r="R441" s="88" t="str">
        <f>IFERROR(VLOOKUP(CONCATENATE(Q441,"."),'I Identification'!A$3:H$500,4,FALSE),"")</f>
        <v/>
      </c>
      <c r="S441" s="88" t="str">
        <f>IFERROR(VLOOKUP(CONCATENATE(Q441,"."),'I Identification'!A$3:H$500,5,FALSE),"")</f>
        <v/>
      </c>
      <c r="T441" s="114" t="str">
        <v/>
      </c>
      <c r="U441" s="114" t="str">
        <v/>
      </c>
      <c r="V441" s="88" t="str">
        <v/>
      </c>
      <c r="W441" s="88" t="str">
        <f>IFERROR(VLOOKUP(CONCATENATE(V441,"."),'C Identification'!A$3:I$500,4,FALSE),"")</f>
        <v/>
      </c>
      <c r="X441" s="88" t="str">
        <f>IFERROR(VLOOKUP(CONCATENATE(V441,"."),'C Identification'!A$3:I$500,5,FALSE),"")</f>
        <v/>
      </c>
      <c r="Y441" s="114" t="str">
        <v/>
      </c>
    </row>
    <row r="442" spans="1:25" ht="75.75" customHeight="1" x14ac:dyDescent="0.25">
      <c r="A442" s="114" t="str">
        <v/>
      </c>
      <c r="B442" s="88" t="str">
        <v/>
      </c>
      <c r="C442" s="88" t="str">
        <f>IFERROR(VLOOKUP(CONCATENATE(B442,"."),'TS Identification'!A$3:H$500,2,FALSE),"")</f>
        <v/>
      </c>
      <c r="D442" s="114" t="str">
        <v/>
      </c>
      <c r="E442" s="114" t="str">
        <v/>
      </c>
      <c r="F442" s="114" t="str">
        <v/>
      </c>
      <c r="G442" s="114" t="str">
        <v/>
      </c>
      <c r="H442" s="88" t="str">
        <v/>
      </c>
      <c r="I442" s="88" t="str">
        <f>IFERROR(VLOOKUP(CONCATENATE(H442,"."),'TE Identification'!A$3:H$500,4,FALSE),"")</f>
        <v/>
      </c>
      <c r="J442" s="88" t="str">
        <v/>
      </c>
      <c r="K442" s="88" t="str">
        <v/>
      </c>
      <c r="L442" s="88" t="str">
        <f>IFERROR(VLOOKUP(CONCATENATE(K442,"."),'V Identification'!A$3:G$500,4,FALSE),"")</f>
        <v/>
      </c>
      <c r="M442" s="88" t="str">
        <f>IFERROR(VLOOKUP(CONCATENATE(K442,"."),'V Identification'!A$3:G$500,6,FALSE),"")</f>
        <v/>
      </c>
      <c r="N442" s="114" t="str">
        <v/>
      </c>
      <c r="O442" s="114" t="str">
        <v/>
      </c>
      <c r="P442" s="114" t="str">
        <v/>
      </c>
      <c r="Q442" s="88" t="str">
        <v/>
      </c>
      <c r="R442" s="88" t="str">
        <f>IFERROR(VLOOKUP(CONCATENATE(Q442,"."),'I Identification'!A$3:H$500,4,FALSE),"")</f>
        <v/>
      </c>
      <c r="S442" s="88" t="str">
        <f>IFERROR(VLOOKUP(CONCATENATE(Q442,"."),'I Identification'!A$3:H$500,5,FALSE),"")</f>
        <v/>
      </c>
      <c r="T442" s="114" t="str">
        <v/>
      </c>
      <c r="U442" s="114" t="str">
        <v/>
      </c>
      <c r="V442" s="88" t="str">
        <v/>
      </c>
      <c r="W442" s="88" t="str">
        <f>IFERROR(VLOOKUP(CONCATENATE(V442,"."),'C Identification'!A$3:I$500,4,FALSE),"")</f>
        <v/>
      </c>
      <c r="X442" s="88" t="str">
        <f>IFERROR(VLOOKUP(CONCATENATE(V442,"."),'C Identification'!A$3:I$500,5,FALSE),"")</f>
        <v/>
      </c>
      <c r="Y442" s="114" t="str">
        <v/>
      </c>
    </row>
    <row r="443" spans="1:25" ht="75.75" customHeight="1" x14ac:dyDescent="0.25">
      <c r="A443" s="114" t="str">
        <v/>
      </c>
      <c r="B443" s="88" t="str">
        <v/>
      </c>
      <c r="C443" s="88" t="str">
        <f>IFERROR(VLOOKUP(CONCATENATE(B443,"."),'TS Identification'!A$3:H$500,2,FALSE),"")</f>
        <v/>
      </c>
      <c r="D443" s="114" t="str">
        <v/>
      </c>
      <c r="E443" s="114" t="str">
        <v/>
      </c>
      <c r="F443" s="114" t="str">
        <v/>
      </c>
      <c r="G443" s="114" t="str">
        <v/>
      </c>
      <c r="H443" s="88" t="str">
        <v/>
      </c>
      <c r="I443" s="88" t="str">
        <f>IFERROR(VLOOKUP(CONCATENATE(H443,"."),'TE Identification'!A$3:H$500,4,FALSE),"")</f>
        <v/>
      </c>
      <c r="J443" s="88" t="str">
        <v/>
      </c>
      <c r="K443" s="88" t="str">
        <v/>
      </c>
      <c r="L443" s="88" t="str">
        <f>IFERROR(VLOOKUP(CONCATENATE(K443,"."),'V Identification'!A$3:G$500,4,FALSE),"")</f>
        <v/>
      </c>
      <c r="M443" s="88" t="str">
        <f>IFERROR(VLOOKUP(CONCATENATE(K443,"."),'V Identification'!A$3:G$500,6,FALSE),"")</f>
        <v/>
      </c>
      <c r="N443" s="114" t="str">
        <v/>
      </c>
      <c r="O443" s="114" t="str">
        <v/>
      </c>
      <c r="P443" s="114" t="str">
        <v/>
      </c>
      <c r="Q443" s="88" t="str">
        <v/>
      </c>
      <c r="R443" s="88" t="str">
        <f>IFERROR(VLOOKUP(CONCATENATE(Q443,"."),'I Identification'!A$3:H$500,4,FALSE),"")</f>
        <v/>
      </c>
      <c r="S443" s="88" t="str">
        <f>IFERROR(VLOOKUP(CONCATENATE(Q443,"."),'I Identification'!A$3:H$500,5,FALSE),"")</f>
        <v/>
      </c>
      <c r="T443" s="114" t="str">
        <v/>
      </c>
      <c r="U443" s="114" t="str">
        <v/>
      </c>
      <c r="V443" s="88" t="str">
        <v/>
      </c>
      <c r="W443" s="88" t="str">
        <f>IFERROR(VLOOKUP(CONCATENATE(V443,"."),'C Identification'!A$3:I$500,4,FALSE),"")</f>
        <v/>
      </c>
      <c r="X443" s="88" t="str">
        <f>IFERROR(VLOOKUP(CONCATENATE(V443,"."),'C Identification'!A$3:I$500,5,FALSE),"")</f>
        <v/>
      </c>
      <c r="Y443" s="114" t="str">
        <v/>
      </c>
    </row>
    <row r="444" spans="1:25" ht="75.75" customHeight="1" x14ac:dyDescent="0.25">
      <c r="A444" s="114" t="str">
        <v/>
      </c>
      <c r="B444" s="88" t="str">
        <v/>
      </c>
      <c r="C444" s="88" t="str">
        <f>IFERROR(VLOOKUP(CONCATENATE(B444,"."),'TS Identification'!A$3:H$500,2,FALSE),"")</f>
        <v/>
      </c>
      <c r="D444" s="114" t="str">
        <v/>
      </c>
      <c r="E444" s="114" t="str">
        <v/>
      </c>
      <c r="F444" s="114" t="str">
        <v/>
      </c>
      <c r="G444" s="114" t="str">
        <v/>
      </c>
      <c r="H444" s="88" t="str">
        <v/>
      </c>
      <c r="I444" s="88" t="str">
        <f>IFERROR(VLOOKUP(CONCATENATE(H444,"."),'TE Identification'!A$3:H$500,4,FALSE),"")</f>
        <v/>
      </c>
      <c r="J444" s="88" t="str">
        <v/>
      </c>
      <c r="K444" s="88" t="str">
        <v/>
      </c>
      <c r="L444" s="88" t="str">
        <f>IFERROR(VLOOKUP(CONCATENATE(K444,"."),'V Identification'!A$3:G$500,4,FALSE),"")</f>
        <v/>
      </c>
      <c r="M444" s="88" t="str">
        <f>IFERROR(VLOOKUP(CONCATENATE(K444,"."),'V Identification'!A$3:G$500,6,FALSE),"")</f>
        <v/>
      </c>
      <c r="N444" s="114" t="str">
        <v/>
      </c>
      <c r="O444" s="114" t="str">
        <v/>
      </c>
      <c r="P444" s="114" t="str">
        <v/>
      </c>
      <c r="Q444" s="88" t="str">
        <v/>
      </c>
      <c r="R444" s="88" t="str">
        <f>IFERROR(VLOOKUP(CONCATENATE(Q444,"."),'I Identification'!A$3:H$500,4,FALSE),"")</f>
        <v/>
      </c>
      <c r="S444" s="88" t="str">
        <f>IFERROR(VLOOKUP(CONCATENATE(Q444,"."),'I Identification'!A$3:H$500,5,FALSE),"")</f>
        <v/>
      </c>
      <c r="T444" s="114" t="str">
        <v/>
      </c>
      <c r="U444" s="114" t="str">
        <v/>
      </c>
      <c r="V444" s="88" t="str">
        <v/>
      </c>
      <c r="W444" s="88" t="str">
        <f>IFERROR(VLOOKUP(CONCATENATE(V444,"."),'C Identification'!A$3:I$500,4,FALSE),"")</f>
        <v/>
      </c>
      <c r="X444" s="88" t="str">
        <f>IFERROR(VLOOKUP(CONCATENATE(V444,"."),'C Identification'!A$3:I$500,5,FALSE),"")</f>
        <v/>
      </c>
      <c r="Y444" s="114" t="str">
        <v/>
      </c>
    </row>
    <row r="445" spans="1:25" ht="75.75" customHeight="1" x14ac:dyDescent="0.25">
      <c r="A445" s="114" t="str">
        <v/>
      </c>
      <c r="B445" s="88" t="str">
        <v/>
      </c>
      <c r="C445" s="88" t="str">
        <f>IFERROR(VLOOKUP(CONCATENATE(B445,"."),'TS Identification'!A$3:H$500,2,FALSE),"")</f>
        <v/>
      </c>
      <c r="D445" s="114" t="str">
        <v/>
      </c>
      <c r="E445" s="114" t="str">
        <v/>
      </c>
      <c r="F445" s="114" t="str">
        <v/>
      </c>
      <c r="G445" s="114" t="str">
        <v/>
      </c>
      <c r="H445" s="88" t="str">
        <v/>
      </c>
      <c r="I445" s="88" t="str">
        <f>IFERROR(VLOOKUP(CONCATENATE(H445,"."),'TE Identification'!A$3:H$500,4,FALSE),"")</f>
        <v/>
      </c>
      <c r="J445" s="88" t="str">
        <v/>
      </c>
      <c r="K445" s="88" t="str">
        <v/>
      </c>
      <c r="L445" s="88" t="str">
        <f>IFERROR(VLOOKUP(CONCATENATE(K445,"."),'V Identification'!A$3:G$500,4,FALSE),"")</f>
        <v/>
      </c>
      <c r="M445" s="88" t="str">
        <f>IFERROR(VLOOKUP(CONCATENATE(K445,"."),'V Identification'!A$3:G$500,6,FALSE),"")</f>
        <v/>
      </c>
      <c r="N445" s="114" t="str">
        <v/>
      </c>
      <c r="O445" s="114" t="str">
        <v/>
      </c>
      <c r="P445" s="114" t="str">
        <v/>
      </c>
      <c r="Q445" s="88" t="str">
        <v/>
      </c>
      <c r="R445" s="88" t="str">
        <f>IFERROR(VLOOKUP(CONCATENATE(Q445,"."),'I Identification'!A$3:H$500,4,FALSE),"")</f>
        <v/>
      </c>
      <c r="S445" s="88" t="str">
        <f>IFERROR(VLOOKUP(CONCATENATE(Q445,"."),'I Identification'!A$3:H$500,5,FALSE),"")</f>
        <v/>
      </c>
      <c r="T445" s="114" t="str">
        <v/>
      </c>
      <c r="U445" s="114" t="str">
        <v/>
      </c>
      <c r="V445" s="88" t="str">
        <v/>
      </c>
      <c r="W445" s="88" t="str">
        <f>IFERROR(VLOOKUP(CONCATENATE(V445,"."),'C Identification'!A$3:I$500,4,FALSE),"")</f>
        <v/>
      </c>
      <c r="X445" s="88" t="str">
        <f>IFERROR(VLOOKUP(CONCATENATE(V445,"."),'C Identification'!A$3:I$500,5,FALSE),"")</f>
        <v/>
      </c>
      <c r="Y445" s="114" t="str">
        <v/>
      </c>
    </row>
    <row r="446" spans="1:25" ht="75.75" customHeight="1" x14ac:dyDescent="0.25">
      <c r="A446" s="114" t="str">
        <v/>
      </c>
      <c r="B446" s="88" t="str">
        <v/>
      </c>
      <c r="C446" s="88" t="str">
        <f>IFERROR(VLOOKUP(CONCATENATE(B446,"."),'TS Identification'!A$3:H$500,2,FALSE),"")</f>
        <v/>
      </c>
      <c r="D446" s="114" t="str">
        <v/>
      </c>
      <c r="E446" s="114" t="str">
        <v/>
      </c>
      <c r="F446" s="114" t="str">
        <v/>
      </c>
      <c r="G446" s="114" t="str">
        <v/>
      </c>
      <c r="H446" s="88" t="str">
        <v/>
      </c>
      <c r="I446" s="88" t="str">
        <f>IFERROR(VLOOKUP(CONCATENATE(H446,"."),'TE Identification'!A$3:H$500,4,FALSE),"")</f>
        <v/>
      </c>
      <c r="J446" s="88" t="str">
        <v/>
      </c>
      <c r="K446" s="88" t="str">
        <v/>
      </c>
      <c r="L446" s="88" t="str">
        <f>IFERROR(VLOOKUP(CONCATENATE(K446,"."),'V Identification'!A$3:G$500,4,FALSE),"")</f>
        <v/>
      </c>
      <c r="M446" s="88" t="str">
        <f>IFERROR(VLOOKUP(CONCATENATE(K446,"."),'V Identification'!A$3:G$500,6,FALSE),"")</f>
        <v/>
      </c>
      <c r="N446" s="114" t="str">
        <v/>
      </c>
      <c r="O446" s="114" t="str">
        <v/>
      </c>
      <c r="P446" s="114" t="str">
        <v/>
      </c>
      <c r="Q446" s="88" t="str">
        <v/>
      </c>
      <c r="R446" s="88" t="str">
        <f>IFERROR(VLOOKUP(CONCATENATE(Q446,"."),'I Identification'!A$3:H$500,4,FALSE),"")</f>
        <v/>
      </c>
      <c r="S446" s="88" t="str">
        <f>IFERROR(VLOOKUP(CONCATENATE(Q446,"."),'I Identification'!A$3:H$500,5,FALSE),"")</f>
        <v/>
      </c>
      <c r="T446" s="114" t="str">
        <v/>
      </c>
      <c r="U446" s="114" t="str">
        <v/>
      </c>
      <c r="V446" s="88" t="str">
        <v/>
      </c>
      <c r="W446" s="88" t="str">
        <f>IFERROR(VLOOKUP(CONCATENATE(V446,"."),'C Identification'!A$3:I$500,4,FALSE),"")</f>
        <v/>
      </c>
      <c r="X446" s="88" t="str">
        <f>IFERROR(VLOOKUP(CONCATENATE(V446,"."),'C Identification'!A$3:I$500,5,FALSE),"")</f>
        <v/>
      </c>
      <c r="Y446" s="114" t="str">
        <v/>
      </c>
    </row>
    <row r="447" spans="1:25" ht="75.75" customHeight="1" x14ac:dyDescent="0.25">
      <c r="A447" s="114" t="str">
        <v/>
      </c>
      <c r="B447" s="88" t="str">
        <v/>
      </c>
      <c r="C447" s="88" t="str">
        <f>IFERROR(VLOOKUP(CONCATENATE(B447,"."),'TS Identification'!A$3:H$500,2,FALSE),"")</f>
        <v/>
      </c>
      <c r="D447" s="114" t="str">
        <v/>
      </c>
      <c r="E447" s="114" t="str">
        <v/>
      </c>
      <c r="F447" s="114" t="str">
        <v/>
      </c>
      <c r="G447" s="114" t="str">
        <v/>
      </c>
      <c r="H447" s="88" t="str">
        <v/>
      </c>
      <c r="I447" s="88" t="str">
        <f>IFERROR(VLOOKUP(CONCATENATE(H447,"."),'TE Identification'!A$3:H$500,4,FALSE),"")</f>
        <v/>
      </c>
      <c r="J447" s="88" t="str">
        <v/>
      </c>
      <c r="K447" s="88" t="str">
        <v/>
      </c>
      <c r="L447" s="88" t="str">
        <f>IFERROR(VLOOKUP(CONCATENATE(K447,"."),'V Identification'!A$3:G$500,4,FALSE),"")</f>
        <v/>
      </c>
      <c r="M447" s="88" t="str">
        <f>IFERROR(VLOOKUP(CONCATENATE(K447,"."),'V Identification'!A$3:G$500,6,FALSE),"")</f>
        <v/>
      </c>
      <c r="N447" s="114" t="str">
        <v/>
      </c>
      <c r="O447" s="114" t="str">
        <v/>
      </c>
      <c r="P447" s="114" t="str">
        <v/>
      </c>
      <c r="Q447" s="88" t="str">
        <v/>
      </c>
      <c r="R447" s="88" t="str">
        <f>IFERROR(VLOOKUP(CONCATENATE(Q447,"."),'I Identification'!A$3:H$500,4,FALSE),"")</f>
        <v/>
      </c>
      <c r="S447" s="88" t="str">
        <f>IFERROR(VLOOKUP(CONCATENATE(Q447,"."),'I Identification'!A$3:H$500,5,FALSE),"")</f>
        <v/>
      </c>
      <c r="T447" s="114" t="str">
        <v/>
      </c>
      <c r="U447" s="114" t="str">
        <v/>
      </c>
      <c r="V447" s="88" t="str">
        <v/>
      </c>
      <c r="W447" s="88" t="str">
        <f>IFERROR(VLOOKUP(CONCATENATE(V447,"."),'C Identification'!A$3:I$500,4,FALSE),"")</f>
        <v/>
      </c>
      <c r="X447" s="88" t="str">
        <f>IFERROR(VLOOKUP(CONCATENATE(V447,"."),'C Identification'!A$3:I$500,5,FALSE),"")</f>
        <v/>
      </c>
      <c r="Y447" s="114" t="str">
        <v/>
      </c>
    </row>
    <row r="448" spans="1:25" ht="75.75" customHeight="1" x14ac:dyDescent="0.25">
      <c r="A448" s="114" t="str">
        <v/>
      </c>
      <c r="B448" s="88" t="str">
        <v/>
      </c>
      <c r="C448" s="88" t="str">
        <f>IFERROR(VLOOKUP(CONCATENATE(B448,"."),'TS Identification'!A$3:H$500,2,FALSE),"")</f>
        <v/>
      </c>
      <c r="D448" s="114" t="str">
        <v/>
      </c>
      <c r="E448" s="114" t="str">
        <v/>
      </c>
      <c r="F448" s="114" t="str">
        <v/>
      </c>
      <c r="G448" s="114" t="str">
        <v/>
      </c>
      <c r="H448" s="88" t="str">
        <v/>
      </c>
      <c r="I448" s="88" t="str">
        <f>IFERROR(VLOOKUP(CONCATENATE(H448,"."),'TE Identification'!A$3:H$500,4,FALSE),"")</f>
        <v/>
      </c>
      <c r="J448" s="88" t="str">
        <v/>
      </c>
      <c r="K448" s="88" t="str">
        <v/>
      </c>
      <c r="L448" s="88" t="str">
        <f>IFERROR(VLOOKUP(CONCATENATE(K448,"."),'V Identification'!A$3:G$500,4,FALSE),"")</f>
        <v/>
      </c>
      <c r="M448" s="88" t="str">
        <f>IFERROR(VLOOKUP(CONCATENATE(K448,"."),'V Identification'!A$3:G$500,6,FALSE),"")</f>
        <v/>
      </c>
      <c r="N448" s="114" t="str">
        <v/>
      </c>
      <c r="O448" s="114" t="str">
        <v/>
      </c>
      <c r="P448" s="114" t="str">
        <v/>
      </c>
      <c r="Q448" s="88" t="str">
        <v/>
      </c>
      <c r="R448" s="88" t="str">
        <f>IFERROR(VLOOKUP(CONCATENATE(Q448,"."),'I Identification'!A$3:H$500,4,FALSE),"")</f>
        <v/>
      </c>
      <c r="S448" s="88" t="str">
        <f>IFERROR(VLOOKUP(CONCATENATE(Q448,"."),'I Identification'!A$3:H$500,5,FALSE),"")</f>
        <v/>
      </c>
      <c r="T448" s="114" t="str">
        <v/>
      </c>
      <c r="U448" s="114" t="str">
        <v/>
      </c>
      <c r="V448" s="88" t="str">
        <v/>
      </c>
      <c r="W448" s="88" t="str">
        <f>IFERROR(VLOOKUP(CONCATENATE(V448,"."),'C Identification'!A$3:I$500,4,FALSE),"")</f>
        <v/>
      </c>
      <c r="X448" s="88" t="str">
        <f>IFERROR(VLOOKUP(CONCATENATE(V448,"."),'C Identification'!A$3:I$500,5,FALSE),"")</f>
        <v/>
      </c>
      <c r="Y448" s="114" t="str">
        <v/>
      </c>
    </row>
    <row r="449" spans="1:25" ht="75.75" customHeight="1" x14ac:dyDescent="0.25">
      <c r="A449" s="114" t="str">
        <v/>
      </c>
      <c r="B449" s="88" t="str">
        <v/>
      </c>
      <c r="C449" s="88" t="str">
        <f>IFERROR(VLOOKUP(CONCATENATE(B449,"."),'TS Identification'!A$3:H$500,2,FALSE),"")</f>
        <v/>
      </c>
      <c r="D449" s="114" t="str">
        <v/>
      </c>
      <c r="E449" s="114" t="str">
        <v/>
      </c>
      <c r="F449" s="114" t="str">
        <v/>
      </c>
      <c r="G449" s="114" t="str">
        <v/>
      </c>
      <c r="H449" s="88" t="str">
        <v/>
      </c>
      <c r="I449" s="88" t="str">
        <f>IFERROR(VLOOKUP(CONCATENATE(H449,"."),'TE Identification'!A$3:H$500,4,FALSE),"")</f>
        <v/>
      </c>
      <c r="J449" s="88" t="str">
        <v/>
      </c>
      <c r="K449" s="88" t="str">
        <v/>
      </c>
      <c r="L449" s="88" t="str">
        <f>IFERROR(VLOOKUP(CONCATENATE(K449,"."),'V Identification'!A$3:G$500,4,FALSE),"")</f>
        <v/>
      </c>
      <c r="M449" s="88" t="str">
        <f>IFERROR(VLOOKUP(CONCATENATE(K449,"."),'V Identification'!A$3:G$500,6,FALSE),"")</f>
        <v/>
      </c>
      <c r="N449" s="114" t="str">
        <v/>
      </c>
      <c r="O449" s="114" t="str">
        <v/>
      </c>
      <c r="P449" s="114" t="str">
        <v/>
      </c>
      <c r="Q449" s="88" t="str">
        <v/>
      </c>
      <c r="R449" s="88" t="str">
        <f>IFERROR(VLOOKUP(CONCATENATE(Q449,"."),'I Identification'!A$3:H$500,4,FALSE),"")</f>
        <v/>
      </c>
      <c r="S449" s="88" t="str">
        <f>IFERROR(VLOOKUP(CONCATENATE(Q449,"."),'I Identification'!A$3:H$500,5,FALSE),"")</f>
        <v/>
      </c>
      <c r="T449" s="114" t="str">
        <v/>
      </c>
      <c r="U449" s="114" t="str">
        <v/>
      </c>
      <c r="V449" s="88" t="str">
        <v/>
      </c>
      <c r="W449" s="88" t="str">
        <f>IFERROR(VLOOKUP(CONCATENATE(V449,"."),'C Identification'!A$3:I$500,4,FALSE),"")</f>
        <v/>
      </c>
      <c r="X449" s="88" t="str">
        <f>IFERROR(VLOOKUP(CONCATENATE(V449,"."),'C Identification'!A$3:I$500,5,FALSE),"")</f>
        <v/>
      </c>
      <c r="Y449" s="114" t="str">
        <v/>
      </c>
    </row>
    <row r="450" spans="1:25" ht="75.75" customHeight="1" x14ac:dyDescent="0.25">
      <c r="A450" s="114" t="str">
        <v/>
      </c>
      <c r="B450" s="88" t="str">
        <v/>
      </c>
      <c r="C450" s="88" t="str">
        <f>IFERROR(VLOOKUP(CONCATENATE(B450,"."),'TS Identification'!A$3:H$500,2,FALSE),"")</f>
        <v/>
      </c>
      <c r="D450" s="114" t="str">
        <v/>
      </c>
      <c r="E450" s="114" t="str">
        <v/>
      </c>
      <c r="F450" s="114" t="str">
        <v/>
      </c>
      <c r="G450" s="114" t="str">
        <v/>
      </c>
      <c r="H450" s="88" t="str">
        <v/>
      </c>
      <c r="I450" s="88" t="str">
        <f>IFERROR(VLOOKUP(CONCATENATE(H450,"."),'TE Identification'!A$3:H$500,4,FALSE),"")</f>
        <v/>
      </c>
      <c r="J450" s="88" t="str">
        <v/>
      </c>
      <c r="K450" s="88" t="str">
        <v/>
      </c>
      <c r="L450" s="88" t="str">
        <f>IFERROR(VLOOKUP(CONCATENATE(K450,"."),'V Identification'!A$3:G$500,4,FALSE),"")</f>
        <v/>
      </c>
      <c r="M450" s="88" t="str">
        <f>IFERROR(VLOOKUP(CONCATENATE(K450,"."),'V Identification'!A$3:G$500,6,FALSE),"")</f>
        <v/>
      </c>
      <c r="N450" s="114" t="str">
        <v/>
      </c>
      <c r="O450" s="114" t="str">
        <v/>
      </c>
      <c r="P450" s="114" t="str">
        <v/>
      </c>
      <c r="Q450" s="88" t="str">
        <v/>
      </c>
      <c r="R450" s="88" t="str">
        <f>IFERROR(VLOOKUP(CONCATENATE(Q450,"."),'I Identification'!A$3:H$500,4,FALSE),"")</f>
        <v/>
      </c>
      <c r="S450" s="88" t="str">
        <f>IFERROR(VLOOKUP(CONCATENATE(Q450,"."),'I Identification'!A$3:H$500,5,FALSE),"")</f>
        <v/>
      </c>
      <c r="T450" s="114" t="str">
        <v/>
      </c>
      <c r="U450" s="114" t="str">
        <v/>
      </c>
      <c r="V450" s="88" t="str">
        <v/>
      </c>
      <c r="W450" s="88" t="str">
        <f>IFERROR(VLOOKUP(CONCATENATE(V450,"."),'C Identification'!A$3:I$500,4,FALSE),"")</f>
        <v/>
      </c>
      <c r="X450" s="88" t="str">
        <f>IFERROR(VLOOKUP(CONCATENATE(V450,"."),'C Identification'!A$3:I$500,5,FALSE),"")</f>
        <v/>
      </c>
      <c r="Y450" s="114" t="str">
        <v/>
      </c>
    </row>
    <row r="451" spans="1:25" ht="75.75" customHeight="1" x14ac:dyDescent="0.25">
      <c r="A451" s="114" t="str">
        <v/>
      </c>
      <c r="B451" s="88" t="str">
        <v/>
      </c>
      <c r="C451" s="88" t="str">
        <f>IFERROR(VLOOKUP(CONCATENATE(B451,"."),'TS Identification'!A$3:H$500,2,FALSE),"")</f>
        <v/>
      </c>
      <c r="D451" s="114" t="str">
        <v/>
      </c>
      <c r="E451" s="114" t="str">
        <v/>
      </c>
      <c r="F451" s="114" t="str">
        <v/>
      </c>
      <c r="G451" s="114" t="str">
        <v/>
      </c>
      <c r="H451" s="88" t="str">
        <v/>
      </c>
      <c r="I451" s="88" t="str">
        <f>IFERROR(VLOOKUP(CONCATENATE(H451,"."),'TE Identification'!A$3:H$500,4,FALSE),"")</f>
        <v/>
      </c>
      <c r="J451" s="88" t="str">
        <v/>
      </c>
      <c r="K451" s="88" t="str">
        <v/>
      </c>
      <c r="L451" s="88" t="str">
        <f>IFERROR(VLOOKUP(CONCATENATE(K451,"."),'V Identification'!A$3:G$500,4,FALSE),"")</f>
        <v/>
      </c>
      <c r="M451" s="88" t="str">
        <f>IFERROR(VLOOKUP(CONCATENATE(K451,"."),'V Identification'!A$3:G$500,6,FALSE),"")</f>
        <v/>
      </c>
      <c r="N451" s="114" t="str">
        <v/>
      </c>
      <c r="O451" s="114" t="str">
        <v/>
      </c>
      <c r="P451" s="114" t="str">
        <v/>
      </c>
      <c r="Q451" s="88" t="str">
        <v/>
      </c>
      <c r="R451" s="88" t="str">
        <f>IFERROR(VLOOKUP(CONCATENATE(Q451,"."),'I Identification'!A$3:H$500,4,FALSE),"")</f>
        <v/>
      </c>
      <c r="S451" s="88" t="str">
        <f>IFERROR(VLOOKUP(CONCATENATE(Q451,"."),'I Identification'!A$3:H$500,5,FALSE),"")</f>
        <v/>
      </c>
      <c r="T451" s="114" t="str">
        <v/>
      </c>
      <c r="U451" s="114" t="str">
        <v/>
      </c>
      <c r="V451" s="88" t="str">
        <v/>
      </c>
      <c r="W451" s="88" t="str">
        <f>IFERROR(VLOOKUP(CONCATENATE(V451,"."),'C Identification'!A$3:I$500,4,FALSE),"")</f>
        <v/>
      </c>
      <c r="X451" s="88" t="str">
        <f>IFERROR(VLOOKUP(CONCATENATE(V451,"."),'C Identification'!A$3:I$500,5,FALSE),"")</f>
        <v/>
      </c>
      <c r="Y451" s="114" t="str">
        <v/>
      </c>
    </row>
    <row r="452" spans="1:25" ht="75.75" customHeight="1" x14ac:dyDescent="0.25">
      <c r="A452" s="114" t="str">
        <v/>
      </c>
      <c r="B452" s="88" t="str">
        <v/>
      </c>
      <c r="C452" s="88" t="str">
        <f>IFERROR(VLOOKUP(CONCATENATE(B452,"."),'TS Identification'!A$3:H$500,2,FALSE),"")</f>
        <v/>
      </c>
      <c r="D452" s="114" t="str">
        <v/>
      </c>
      <c r="E452" s="114" t="str">
        <v/>
      </c>
      <c r="F452" s="114" t="str">
        <v/>
      </c>
      <c r="G452" s="114" t="str">
        <v/>
      </c>
      <c r="H452" s="88" t="str">
        <v/>
      </c>
      <c r="I452" s="88" t="str">
        <f>IFERROR(VLOOKUP(CONCATENATE(H452,"."),'TE Identification'!A$3:H$500,4,FALSE),"")</f>
        <v/>
      </c>
      <c r="J452" s="88" t="str">
        <v/>
      </c>
      <c r="K452" s="88" t="str">
        <v/>
      </c>
      <c r="L452" s="88" t="str">
        <f>IFERROR(VLOOKUP(CONCATENATE(K452,"."),'V Identification'!A$3:G$500,4,FALSE),"")</f>
        <v/>
      </c>
      <c r="M452" s="88" t="str">
        <f>IFERROR(VLOOKUP(CONCATENATE(K452,"."),'V Identification'!A$3:G$500,6,FALSE),"")</f>
        <v/>
      </c>
      <c r="N452" s="114" t="str">
        <v/>
      </c>
      <c r="O452" s="114" t="str">
        <v/>
      </c>
      <c r="P452" s="114" t="str">
        <v/>
      </c>
      <c r="Q452" s="88" t="str">
        <v/>
      </c>
      <c r="R452" s="88" t="str">
        <f>IFERROR(VLOOKUP(CONCATENATE(Q452,"."),'I Identification'!A$3:H$500,4,FALSE),"")</f>
        <v/>
      </c>
      <c r="S452" s="88" t="str">
        <f>IFERROR(VLOOKUP(CONCATENATE(Q452,"."),'I Identification'!A$3:H$500,5,FALSE),"")</f>
        <v/>
      </c>
      <c r="T452" s="114" t="str">
        <v/>
      </c>
      <c r="U452" s="114" t="str">
        <v/>
      </c>
      <c r="V452" s="88" t="str">
        <v/>
      </c>
      <c r="W452" s="88" t="str">
        <f>IFERROR(VLOOKUP(CONCATENATE(V452,"."),'C Identification'!A$3:I$500,4,FALSE),"")</f>
        <v/>
      </c>
      <c r="X452" s="88" t="str">
        <f>IFERROR(VLOOKUP(CONCATENATE(V452,"."),'C Identification'!A$3:I$500,5,FALSE),"")</f>
        <v/>
      </c>
      <c r="Y452" s="114" t="str">
        <v/>
      </c>
    </row>
    <row r="453" spans="1:25" ht="75.75" customHeight="1" x14ac:dyDescent="0.25">
      <c r="A453" s="114" t="str">
        <v/>
      </c>
      <c r="B453" s="88" t="str">
        <v/>
      </c>
      <c r="C453" s="88" t="str">
        <f>IFERROR(VLOOKUP(CONCATENATE(B453,"."),'TS Identification'!A$3:H$500,2,FALSE),"")</f>
        <v/>
      </c>
      <c r="D453" s="114" t="str">
        <v/>
      </c>
      <c r="E453" s="114" t="str">
        <v/>
      </c>
      <c r="F453" s="114" t="str">
        <v/>
      </c>
      <c r="G453" s="114" t="str">
        <v/>
      </c>
      <c r="H453" s="88" t="str">
        <v/>
      </c>
      <c r="I453" s="88" t="str">
        <f>IFERROR(VLOOKUP(CONCATENATE(H453,"."),'TE Identification'!A$3:H$500,4,FALSE),"")</f>
        <v/>
      </c>
      <c r="J453" s="88" t="str">
        <v/>
      </c>
      <c r="K453" s="88" t="str">
        <v/>
      </c>
      <c r="L453" s="88" t="str">
        <f>IFERROR(VLOOKUP(CONCATENATE(K453,"."),'V Identification'!A$3:G$500,4,FALSE),"")</f>
        <v/>
      </c>
      <c r="M453" s="88" t="str">
        <f>IFERROR(VLOOKUP(CONCATENATE(K453,"."),'V Identification'!A$3:G$500,6,FALSE),"")</f>
        <v/>
      </c>
      <c r="N453" s="114" t="str">
        <v/>
      </c>
      <c r="O453" s="114" t="str">
        <v/>
      </c>
      <c r="P453" s="114" t="str">
        <v/>
      </c>
      <c r="Q453" s="88" t="str">
        <v/>
      </c>
      <c r="R453" s="88" t="str">
        <f>IFERROR(VLOOKUP(CONCATENATE(Q453,"."),'I Identification'!A$3:H$500,4,FALSE),"")</f>
        <v/>
      </c>
      <c r="S453" s="88" t="str">
        <f>IFERROR(VLOOKUP(CONCATENATE(Q453,"."),'I Identification'!A$3:H$500,5,FALSE),"")</f>
        <v/>
      </c>
      <c r="T453" s="114" t="str">
        <v/>
      </c>
      <c r="U453" s="114" t="str">
        <v/>
      </c>
      <c r="V453" s="88" t="str">
        <v/>
      </c>
      <c r="W453" s="88" t="str">
        <f>IFERROR(VLOOKUP(CONCATENATE(V453,"."),'C Identification'!A$3:I$500,4,FALSE),"")</f>
        <v/>
      </c>
      <c r="X453" s="88" t="str">
        <f>IFERROR(VLOOKUP(CONCATENATE(V453,"."),'C Identification'!A$3:I$500,5,FALSE),"")</f>
        <v/>
      </c>
      <c r="Y453" s="114" t="str">
        <v/>
      </c>
    </row>
    <row r="454" spans="1:25" ht="75.75" customHeight="1" x14ac:dyDescent="0.25">
      <c r="A454" s="114" t="str">
        <v/>
      </c>
      <c r="B454" s="88" t="str">
        <v/>
      </c>
      <c r="C454" s="88" t="str">
        <f>IFERROR(VLOOKUP(CONCATENATE(B454,"."),'TS Identification'!A$3:H$500,2,FALSE),"")</f>
        <v/>
      </c>
      <c r="D454" s="114" t="str">
        <v/>
      </c>
      <c r="E454" s="114" t="str">
        <v/>
      </c>
      <c r="F454" s="114" t="str">
        <v/>
      </c>
      <c r="G454" s="114" t="str">
        <v/>
      </c>
      <c r="H454" s="88" t="str">
        <v/>
      </c>
      <c r="I454" s="88" t="str">
        <f>IFERROR(VLOOKUP(CONCATENATE(H454,"."),'TE Identification'!A$3:H$500,4,FALSE),"")</f>
        <v/>
      </c>
      <c r="J454" s="88" t="str">
        <v/>
      </c>
      <c r="K454" s="88" t="str">
        <v/>
      </c>
      <c r="L454" s="88" t="str">
        <f>IFERROR(VLOOKUP(CONCATENATE(K454,"."),'V Identification'!A$3:G$500,4,FALSE),"")</f>
        <v/>
      </c>
      <c r="M454" s="88" t="str">
        <f>IFERROR(VLOOKUP(CONCATENATE(K454,"."),'V Identification'!A$3:G$500,6,FALSE),"")</f>
        <v/>
      </c>
      <c r="N454" s="114" t="str">
        <v/>
      </c>
      <c r="O454" s="114" t="str">
        <v/>
      </c>
      <c r="P454" s="114" t="str">
        <v/>
      </c>
      <c r="Q454" s="88" t="str">
        <v/>
      </c>
      <c r="R454" s="88" t="str">
        <f>IFERROR(VLOOKUP(CONCATENATE(Q454,"."),'I Identification'!A$3:H$500,4,FALSE),"")</f>
        <v/>
      </c>
      <c r="S454" s="88" t="str">
        <f>IFERROR(VLOOKUP(CONCATENATE(Q454,"."),'I Identification'!A$3:H$500,5,FALSE),"")</f>
        <v/>
      </c>
      <c r="T454" s="114" t="str">
        <v/>
      </c>
      <c r="U454" s="114" t="str">
        <v/>
      </c>
      <c r="V454" s="88" t="str">
        <v/>
      </c>
      <c r="W454" s="88" t="str">
        <f>IFERROR(VLOOKUP(CONCATENATE(V454,"."),'C Identification'!A$3:I$500,4,FALSE),"")</f>
        <v/>
      </c>
      <c r="X454" s="88" t="str">
        <f>IFERROR(VLOOKUP(CONCATENATE(V454,"."),'C Identification'!A$3:I$500,5,FALSE),"")</f>
        <v/>
      </c>
      <c r="Y454" s="114" t="str">
        <v/>
      </c>
    </row>
    <row r="455" spans="1:25" ht="75.75" customHeight="1" x14ac:dyDescent="0.25">
      <c r="A455" s="114" t="str">
        <v/>
      </c>
      <c r="B455" s="88" t="str">
        <v/>
      </c>
      <c r="C455" s="88" t="str">
        <f>IFERROR(VLOOKUP(CONCATENATE(B455,"."),'TS Identification'!A$3:H$500,2,FALSE),"")</f>
        <v/>
      </c>
      <c r="D455" s="114" t="str">
        <v/>
      </c>
      <c r="E455" s="114" t="str">
        <v/>
      </c>
      <c r="F455" s="114" t="str">
        <v/>
      </c>
      <c r="G455" s="114" t="str">
        <v/>
      </c>
      <c r="H455" s="88" t="str">
        <v/>
      </c>
      <c r="I455" s="88" t="str">
        <f>IFERROR(VLOOKUP(CONCATENATE(H455,"."),'TE Identification'!A$3:H$500,4,FALSE),"")</f>
        <v/>
      </c>
      <c r="J455" s="88" t="str">
        <v/>
      </c>
      <c r="K455" s="88" t="str">
        <v/>
      </c>
      <c r="L455" s="88" t="str">
        <f>IFERROR(VLOOKUP(CONCATENATE(K455,"."),'V Identification'!A$3:G$500,4,FALSE),"")</f>
        <v/>
      </c>
      <c r="M455" s="88" t="str">
        <f>IFERROR(VLOOKUP(CONCATENATE(K455,"."),'V Identification'!A$3:G$500,6,FALSE),"")</f>
        <v/>
      </c>
      <c r="N455" s="114" t="str">
        <v/>
      </c>
      <c r="O455" s="114" t="str">
        <v/>
      </c>
      <c r="P455" s="114" t="str">
        <v/>
      </c>
      <c r="Q455" s="88" t="str">
        <v/>
      </c>
      <c r="R455" s="88" t="str">
        <f>IFERROR(VLOOKUP(CONCATENATE(Q455,"."),'I Identification'!A$3:H$500,4,FALSE),"")</f>
        <v/>
      </c>
      <c r="S455" s="88" t="str">
        <f>IFERROR(VLOOKUP(CONCATENATE(Q455,"."),'I Identification'!A$3:H$500,5,FALSE),"")</f>
        <v/>
      </c>
      <c r="T455" s="114" t="str">
        <v/>
      </c>
      <c r="U455" s="114" t="str">
        <v/>
      </c>
      <c r="V455" s="88" t="str">
        <v/>
      </c>
      <c r="W455" s="88" t="str">
        <f>IFERROR(VLOOKUP(CONCATENATE(V455,"."),'C Identification'!A$3:I$500,4,FALSE),"")</f>
        <v/>
      </c>
      <c r="X455" s="88" t="str">
        <f>IFERROR(VLOOKUP(CONCATENATE(V455,"."),'C Identification'!A$3:I$500,5,FALSE),"")</f>
        <v/>
      </c>
      <c r="Y455" s="114" t="str">
        <v/>
      </c>
    </row>
    <row r="456" spans="1:25" ht="75.75" customHeight="1" x14ac:dyDescent="0.25">
      <c r="A456" s="114" t="str">
        <v/>
      </c>
      <c r="B456" s="88" t="str">
        <v/>
      </c>
      <c r="C456" s="88" t="str">
        <f>IFERROR(VLOOKUP(CONCATENATE(B456,"."),'TS Identification'!A$3:H$500,2,FALSE),"")</f>
        <v/>
      </c>
      <c r="D456" s="114" t="str">
        <v/>
      </c>
      <c r="E456" s="114" t="str">
        <v/>
      </c>
      <c r="F456" s="114" t="str">
        <v/>
      </c>
      <c r="G456" s="114" t="str">
        <v/>
      </c>
      <c r="H456" s="88" t="str">
        <v/>
      </c>
      <c r="I456" s="88" t="str">
        <f>IFERROR(VLOOKUP(CONCATENATE(H456,"."),'TE Identification'!A$3:H$500,4,FALSE),"")</f>
        <v/>
      </c>
      <c r="J456" s="88" t="str">
        <v/>
      </c>
      <c r="K456" s="88" t="str">
        <v/>
      </c>
      <c r="L456" s="88" t="str">
        <f>IFERROR(VLOOKUP(CONCATENATE(K456,"."),'V Identification'!A$3:G$500,4,FALSE),"")</f>
        <v/>
      </c>
      <c r="M456" s="88" t="str">
        <f>IFERROR(VLOOKUP(CONCATENATE(K456,"."),'V Identification'!A$3:G$500,6,FALSE),"")</f>
        <v/>
      </c>
      <c r="N456" s="114" t="str">
        <v/>
      </c>
      <c r="O456" s="114" t="str">
        <v/>
      </c>
      <c r="P456" s="114" t="str">
        <v/>
      </c>
      <c r="Q456" s="88" t="str">
        <v/>
      </c>
      <c r="R456" s="88" t="str">
        <f>IFERROR(VLOOKUP(CONCATENATE(Q456,"."),'I Identification'!A$3:H$500,4,FALSE),"")</f>
        <v/>
      </c>
      <c r="S456" s="88" t="str">
        <f>IFERROR(VLOOKUP(CONCATENATE(Q456,"."),'I Identification'!A$3:H$500,5,FALSE),"")</f>
        <v/>
      </c>
      <c r="T456" s="114" t="str">
        <v/>
      </c>
      <c r="U456" s="114" t="str">
        <v/>
      </c>
      <c r="V456" s="88" t="str">
        <v/>
      </c>
      <c r="W456" s="88" t="str">
        <f>IFERROR(VLOOKUP(CONCATENATE(V456,"."),'C Identification'!A$3:I$500,4,FALSE),"")</f>
        <v/>
      </c>
      <c r="X456" s="88" t="str">
        <f>IFERROR(VLOOKUP(CONCATENATE(V456,"."),'C Identification'!A$3:I$500,5,FALSE),"")</f>
        <v/>
      </c>
      <c r="Y456" s="114" t="str">
        <v/>
      </c>
    </row>
    <row r="457" spans="1:25" ht="75.75" customHeight="1" x14ac:dyDescent="0.25">
      <c r="A457" s="114" t="str">
        <v/>
      </c>
      <c r="B457" s="88" t="str">
        <v/>
      </c>
      <c r="C457" s="88" t="str">
        <f>IFERROR(VLOOKUP(CONCATENATE(B457,"."),'TS Identification'!A$3:H$500,2,FALSE),"")</f>
        <v/>
      </c>
      <c r="D457" s="114" t="str">
        <v/>
      </c>
      <c r="E457" s="114" t="str">
        <v/>
      </c>
      <c r="F457" s="114" t="str">
        <v/>
      </c>
      <c r="G457" s="114" t="str">
        <v/>
      </c>
      <c r="H457" s="88" t="str">
        <v/>
      </c>
      <c r="I457" s="88" t="str">
        <f>IFERROR(VLOOKUP(CONCATENATE(H457,"."),'TE Identification'!A$3:H$500,4,FALSE),"")</f>
        <v/>
      </c>
      <c r="J457" s="88" t="str">
        <v/>
      </c>
      <c r="K457" s="88" t="str">
        <v/>
      </c>
      <c r="L457" s="88" t="str">
        <f>IFERROR(VLOOKUP(CONCATENATE(K457,"."),'V Identification'!A$3:G$500,4,FALSE),"")</f>
        <v/>
      </c>
      <c r="M457" s="88" t="str">
        <f>IFERROR(VLOOKUP(CONCATENATE(K457,"."),'V Identification'!A$3:G$500,6,FALSE),"")</f>
        <v/>
      </c>
      <c r="N457" s="114" t="str">
        <v/>
      </c>
      <c r="O457" s="114" t="str">
        <v/>
      </c>
      <c r="P457" s="114" t="str">
        <v/>
      </c>
      <c r="Q457" s="88" t="str">
        <v/>
      </c>
      <c r="R457" s="88" t="str">
        <f>IFERROR(VLOOKUP(CONCATENATE(Q457,"."),'I Identification'!A$3:H$500,4,FALSE),"")</f>
        <v/>
      </c>
      <c r="S457" s="88" t="str">
        <f>IFERROR(VLOOKUP(CONCATENATE(Q457,"."),'I Identification'!A$3:H$500,5,FALSE),"")</f>
        <v/>
      </c>
      <c r="T457" s="114" t="str">
        <v/>
      </c>
      <c r="U457" s="114" t="str">
        <v/>
      </c>
      <c r="V457" s="88" t="str">
        <v/>
      </c>
      <c r="W457" s="88" t="str">
        <f>IFERROR(VLOOKUP(CONCATENATE(V457,"."),'C Identification'!A$3:I$500,4,FALSE),"")</f>
        <v/>
      </c>
      <c r="X457" s="88" t="str">
        <f>IFERROR(VLOOKUP(CONCATENATE(V457,"."),'C Identification'!A$3:I$500,5,FALSE),"")</f>
        <v/>
      </c>
      <c r="Y457" s="114" t="str">
        <v/>
      </c>
    </row>
    <row r="458" spans="1:25" ht="75.75" customHeight="1" x14ac:dyDescent="0.25">
      <c r="A458" s="114" t="str">
        <v/>
      </c>
      <c r="B458" s="88" t="str">
        <v/>
      </c>
      <c r="C458" s="88" t="str">
        <f>IFERROR(VLOOKUP(CONCATENATE(B458,"."),'TS Identification'!A$3:H$500,2,FALSE),"")</f>
        <v/>
      </c>
      <c r="D458" s="114" t="str">
        <v/>
      </c>
      <c r="E458" s="114" t="str">
        <v/>
      </c>
      <c r="F458" s="114" t="str">
        <v/>
      </c>
      <c r="G458" s="114" t="str">
        <v/>
      </c>
      <c r="H458" s="88" t="str">
        <v/>
      </c>
      <c r="I458" s="88" t="str">
        <f>IFERROR(VLOOKUP(CONCATENATE(H458,"."),'TE Identification'!A$3:H$500,4,FALSE),"")</f>
        <v/>
      </c>
      <c r="J458" s="88" t="str">
        <v/>
      </c>
      <c r="K458" s="88" t="str">
        <v/>
      </c>
      <c r="L458" s="88" t="str">
        <f>IFERROR(VLOOKUP(CONCATENATE(K458,"."),'V Identification'!A$3:G$500,4,FALSE),"")</f>
        <v/>
      </c>
      <c r="M458" s="88" t="str">
        <f>IFERROR(VLOOKUP(CONCATENATE(K458,"."),'V Identification'!A$3:G$500,6,FALSE),"")</f>
        <v/>
      </c>
      <c r="N458" s="114" t="str">
        <v/>
      </c>
      <c r="O458" s="114" t="str">
        <v/>
      </c>
      <c r="P458" s="114" t="str">
        <v/>
      </c>
      <c r="Q458" s="88" t="str">
        <v/>
      </c>
      <c r="R458" s="88" t="str">
        <f>IFERROR(VLOOKUP(CONCATENATE(Q458,"."),'I Identification'!A$3:H$500,4,FALSE),"")</f>
        <v/>
      </c>
      <c r="S458" s="88" t="str">
        <f>IFERROR(VLOOKUP(CONCATENATE(Q458,"."),'I Identification'!A$3:H$500,5,FALSE),"")</f>
        <v/>
      </c>
      <c r="T458" s="114" t="str">
        <v/>
      </c>
      <c r="U458" s="114" t="str">
        <v/>
      </c>
      <c r="V458" s="88" t="str">
        <v/>
      </c>
      <c r="W458" s="88" t="str">
        <f>IFERROR(VLOOKUP(CONCATENATE(V458,"."),'C Identification'!A$3:I$500,4,FALSE),"")</f>
        <v/>
      </c>
      <c r="X458" s="88" t="str">
        <f>IFERROR(VLOOKUP(CONCATENATE(V458,"."),'C Identification'!A$3:I$500,5,FALSE),"")</f>
        <v/>
      </c>
      <c r="Y458" s="114" t="str">
        <v/>
      </c>
    </row>
    <row r="459" spans="1:25" ht="75.75" customHeight="1" x14ac:dyDescent="0.25">
      <c r="A459" s="114" t="str">
        <v/>
      </c>
      <c r="B459" s="88" t="str">
        <v/>
      </c>
      <c r="C459" s="88" t="str">
        <f>IFERROR(VLOOKUP(CONCATENATE(B459,"."),'TS Identification'!A$3:H$500,2,FALSE),"")</f>
        <v/>
      </c>
      <c r="D459" s="114" t="str">
        <v/>
      </c>
      <c r="E459" s="114" t="str">
        <v/>
      </c>
      <c r="F459" s="114" t="str">
        <v/>
      </c>
      <c r="G459" s="114" t="str">
        <v/>
      </c>
      <c r="H459" s="88" t="str">
        <v/>
      </c>
      <c r="I459" s="88" t="str">
        <f>IFERROR(VLOOKUP(CONCATENATE(H459,"."),'TE Identification'!A$3:H$500,4,FALSE),"")</f>
        <v/>
      </c>
      <c r="J459" s="88" t="str">
        <v/>
      </c>
      <c r="K459" s="88" t="str">
        <v/>
      </c>
      <c r="L459" s="88" t="str">
        <f>IFERROR(VLOOKUP(CONCATENATE(K459,"."),'V Identification'!A$3:G$500,4,FALSE),"")</f>
        <v/>
      </c>
      <c r="M459" s="88" t="str">
        <f>IFERROR(VLOOKUP(CONCATENATE(K459,"."),'V Identification'!A$3:G$500,6,FALSE),"")</f>
        <v/>
      </c>
      <c r="N459" s="114" t="str">
        <v/>
      </c>
      <c r="O459" s="114" t="str">
        <v/>
      </c>
      <c r="P459" s="114" t="str">
        <v/>
      </c>
      <c r="Q459" s="88" t="str">
        <v/>
      </c>
      <c r="R459" s="88" t="str">
        <f>IFERROR(VLOOKUP(CONCATENATE(Q459,"."),'I Identification'!A$3:H$500,4,FALSE),"")</f>
        <v/>
      </c>
      <c r="S459" s="88" t="str">
        <f>IFERROR(VLOOKUP(CONCATENATE(Q459,"."),'I Identification'!A$3:H$500,5,FALSE),"")</f>
        <v/>
      </c>
      <c r="T459" s="114" t="str">
        <v/>
      </c>
      <c r="U459" s="114" t="str">
        <v/>
      </c>
      <c r="V459" s="88" t="str">
        <v/>
      </c>
      <c r="W459" s="88" t="str">
        <f>IFERROR(VLOOKUP(CONCATENATE(V459,"."),'C Identification'!A$3:I$500,4,FALSE),"")</f>
        <v/>
      </c>
      <c r="X459" s="88" t="str">
        <f>IFERROR(VLOOKUP(CONCATENATE(V459,"."),'C Identification'!A$3:I$500,5,FALSE),"")</f>
        <v/>
      </c>
      <c r="Y459" s="114" t="str">
        <v/>
      </c>
    </row>
    <row r="460" spans="1:25" ht="75.75" customHeight="1" x14ac:dyDescent="0.25">
      <c r="A460" s="114" t="str">
        <v/>
      </c>
      <c r="B460" s="88" t="str">
        <v/>
      </c>
      <c r="C460" s="88" t="str">
        <f>IFERROR(VLOOKUP(CONCATENATE(B460,"."),'TS Identification'!A$3:H$500,2,FALSE),"")</f>
        <v/>
      </c>
      <c r="D460" s="114" t="str">
        <v/>
      </c>
      <c r="E460" s="114" t="str">
        <v/>
      </c>
      <c r="F460" s="114" t="str">
        <v/>
      </c>
      <c r="G460" s="114" t="str">
        <v/>
      </c>
      <c r="H460" s="88" t="str">
        <v/>
      </c>
      <c r="I460" s="88" t="str">
        <f>IFERROR(VLOOKUP(CONCATENATE(H460,"."),'TE Identification'!A$3:H$500,4,FALSE),"")</f>
        <v/>
      </c>
      <c r="J460" s="88" t="str">
        <v/>
      </c>
      <c r="K460" s="88" t="str">
        <v/>
      </c>
      <c r="L460" s="88" t="str">
        <f>IFERROR(VLOOKUP(CONCATENATE(K460,"."),'V Identification'!A$3:G$500,4,FALSE),"")</f>
        <v/>
      </c>
      <c r="M460" s="88" t="str">
        <f>IFERROR(VLOOKUP(CONCATENATE(K460,"."),'V Identification'!A$3:G$500,6,FALSE),"")</f>
        <v/>
      </c>
      <c r="N460" s="114" t="str">
        <v/>
      </c>
      <c r="O460" s="114" t="str">
        <v/>
      </c>
      <c r="P460" s="114" t="str">
        <v/>
      </c>
      <c r="Q460" s="88" t="str">
        <v/>
      </c>
      <c r="R460" s="88" t="str">
        <f>IFERROR(VLOOKUP(CONCATENATE(Q460,"."),'I Identification'!A$3:H$500,4,FALSE),"")</f>
        <v/>
      </c>
      <c r="S460" s="88" t="str">
        <f>IFERROR(VLOOKUP(CONCATENATE(Q460,"."),'I Identification'!A$3:H$500,5,FALSE),"")</f>
        <v/>
      </c>
      <c r="T460" s="114" t="str">
        <v/>
      </c>
      <c r="U460" s="114" t="str">
        <v/>
      </c>
      <c r="V460" s="88" t="str">
        <v/>
      </c>
      <c r="W460" s="88" t="str">
        <f>IFERROR(VLOOKUP(CONCATENATE(V460,"."),'C Identification'!A$3:I$500,4,FALSE),"")</f>
        <v/>
      </c>
      <c r="X460" s="88" t="str">
        <f>IFERROR(VLOOKUP(CONCATENATE(V460,"."),'C Identification'!A$3:I$500,5,FALSE),"")</f>
        <v/>
      </c>
      <c r="Y460" s="114" t="str">
        <v/>
      </c>
    </row>
    <row r="461" spans="1:25" ht="75.75" customHeight="1" x14ac:dyDescent="0.25">
      <c r="A461" s="114" t="str">
        <v/>
      </c>
      <c r="B461" s="88" t="str">
        <v/>
      </c>
      <c r="C461" s="88" t="str">
        <f>IFERROR(VLOOKUP(CONCATENATE(B461,"."),'TS Identification'!A$3:H$500,2,FALSE),"")</f>
        <v/>
      </c>
      <c r="D461" s="114" t="str">
        <v/>
      </c>
      <c r="E461" s="114" t="str">
        <v/>
      </c>
      <c r="F461" s="114" t="str">
        <v/>
      </c>
      <c r="G461" s="114" t="str">
        <v/>
      </c>
      <c r="H461" s="88" t="str">
        <v/>
      </c>
      <c r="I461" s="88" t="str">
        <f>IFERROR(VLOOKUP(CONCATENATE(H461,"."),'TE Identification'!A$3:H$500,4,FALSE),"")</f>
        <v/>
      </c>
      <c r="J461" s="88" t="str">
        <v/>
      </c>
      <c r="K461" s="88" t="str">
        <v/>
      </c>
      <c r="L461" s="88" t="str">
        <f>IFERROR(VLOOKUP(CONCATENATE(K461,"."),'V Identification'!A$3:G$500,4,FALSE),"")</f>
        <v/>
      </c>
      <c r="M461" s="88" t="str">
        <f>IFERROR(VLOOKUP(CONCATENATE(K461,"."),'V Identification'!A$3:G$500,6,FALSE),"")</f>
        <v/>
      </c>
      <c r="N461" s="114" t="str">
        <v/>
      </c>
      <c r="O461" s="114" t="str">
        <v/>
      </c>
      <c r="P461" s="114" t="str">
        <v/>
      </c>
      <c r="Q461" s="88" t="str">
        <v/>
      </c>
      <c r="R461" s="88" t="str">
        <f>IFERROR(VLOOKUP(CONCATENATE(Q461,"."),'I Identification'!A$3:H$500,4,FALSE),"")</f>
        <v/>
      </c>
      <c r="S461" s="88" t="str">
        <f>IFERROR(VLOOKUP(CONCATENATE(Q461,"."),'I Identification'!A$3:H$500,5,FALSE),"")</f>
        <v/>
      </c>
      <c r="T461" s="114" t="str">
        <v/>
      </c>
      <c r="U461" s="114" t="str">
        <v/>
      </c>
      <c r="V461" s="88" t="str">
        <v/>
      </c>
      <c r="W461" s="88" t="str">
        <f>IFERROR(VLOOKUP(CONCATENATE(V461,"."),'C Identification'!A$3:I$500,4,FALSE),"")</f>
        <v/>
      </c>
      <c r="X461" s="88" t="str">
        <f>IFERROR(VLOOKUP(CONCATENATE(V461,"."),'C Identification'!A$3:I$500,5,FALSE),"")</f>
        <v/>
      </c>
      <c r="Y461" s="114" t="str">
        <v/>
      </c>
    </row>
    <row r="462" spans="1:25" ht="75.75" customHeight="1" x14ac:dyDescent="0.25">
      <c r="A462" s="114" t="str">
        <v/>
      </c>
      <c r="B462" s="88" t="str">
        <v/>
      </c>
      <c r="C462" s="88" t="str">
        <f>IFERROR(VLOOKUP(CONCATENATE(B462,"."),'TS Identification'!A$3:H$500,2,FALSE),"")</f>
        <v/>
      </c>
      <c r="D462" s="114" t="str">
        <v/>
      </c>
      <c r="E462" s="114" t="str">
        <v/>
      </c>
      <c r="F462" s="114" t="str">
        <v/>
      </c>
      <c r="G462" s="114" t="str">
        <v/>
      </c>
      <c r="H462" s="88" t="str">
        <v/>
      </c>
      <c r="I462" s="88" t="str">
        <f>IFERROR(VLOOKUP(CONCATENATE(H462,"."),'TE Identification'!A$3:H$500,4,FALSE),"")</f>
        <v/>
      </c>
      <c r="J462" s="88" t="str">
        <v/>
      </c>
      <c r="K462" s="88" t="str">
        <v/>
      </c>
      <c r="L462" s="88" t="str">
        <f>IFERROR(VLOOKUP(CONCATENATE(K462,"."),'V Identification'!A$3:G$500,4,FALSE),"")</f>
        <v/>
      </c>
      <c r="M462" s="88" t="str">
        <f>IFERROR(VLOOKUP(CONCATENATE(K462,"."),'V Identification'!A$3:G$500,6,FALSE),"")</f>
        <v/>
      </c>
      <c r="N462" s="114" t="str">
        <v/>
      </c>
      <c r="O462" s="114" t="str">
        <v/>
      </c>
      <c r="P462" s="114" t="str">
        <v/>
      </c>
      <c r="Q462" s="88" t="str">
        <v/>
      </c>
      <c r="R462" s="88" t="str">
        <f>IFERROR(VLOOKUP(CONCATENATE(Q462,"."),'I Identification'!A$3:H$500,4,FALSE),"")</f>
        <v/>
      </c>
      <c r="S462" s="88" t="str">
        <f>IFERROR(VLOOKUP(CONCATENATE(Q462,"."),'I Identification'!A$3:H$500,5,FALSE),"")</f>
        <v/>
      </c>
      <c r="T462" s="114" t="str">
        <v/>
      </c>
      <c r="U462" s="114" t="str">
        <v/>
      </c>
      <c r="V462" s="88" t="str">
        <v/>
      </c>
      <c r="W462" s="88" t="str">
        <f>IFERROR(VLOOKUP(CONCATENATE(V462,"."),'C Identification'!A$3:I$500,4,FALSE),"")</f>
        <v/>
      </c>
      <c r="X462" s="88" t="str">
        <f>IFERROR(VLOOKUP(CONCATENATE(V462,"."),'C Identification'!A$3:I$500,5,FALSE),"")</f>
        <v/>
      </c>
      <c r="Y462" s="114" t="str">
        <v/>
      </c>
    </row>
    <row r="463" spans="1:25" ht="75.75" customHeight="1" x14ac:dyDescent="0.25">
      <c r="A463" s="114" t="str">
        <v/>
      </c>
      <c r="B463" s="88" t="str">
        <v/>
      </c>
      <c r="C463" s="88" t="str">
        <f>IFERROR(VLOOKUP(CONCATENATE(B463,"."),'TS Identification'!A$3:H$500,2,FALSE),"")</f>
        <v/>
      </c>
      <c r="D463" s="114" t="str">
        <v/>
      </c>
      <c r="E463" s="114" t="str">
        <v/>
      </c>
      <c r="F463" s="114" t="str">
        <v/>
      </c>
      <c r="G463" s="114" t="str">
        <v/>
      </c>
      <c r="H463" s="88" t="str">
        <v/>
      </c>
      <c r="I463" s="88" t="str">
        <f>IFERROR(VLOOKUP(CONCATENATE(H463,"."),'TE Identification'!A$3:H$500,4,FALSE),"")</f>
        <v/>
      </c>
      <c r="J463" s="88" t="str">
        <v/>
      </c>
      <c r="K463" s="88" t="str">
        <v/>
      </c>
      <c r="L463" s="88" t="str">
        <f>IFERROR(VLOOKUP(CONCATENATE(K463,"."),'V Identification'!A$3:G$500,4,FALSE),"")</f>
        <v/>
      </c>
      <c r="M463" s="88" t="str">
        <f>IFERROR(VLOOKUP(CONCATENATE(K463,"."),'V Identification'!A$3:G$500,6,FALSE),"")</f>
        <v/>
      </c>
      <c r="N463" s="114" t="str">
        <v/>
      </c>
      <c r="O463" s="114" t="str">
        <v/>
      </c>
      <c r="P463" s="114" t="str">
        <v/>
      </c>
      <c r="Q463" s="88" t="str">
        <v/>
      </c>
      <c r="R463" s="88" t="str">
        <f>IFERROR(VLOOKUP(CONCATENATE(Q463,"."),'I Identification'!A$3:H$500,4,FALSE),"")</f>
        <v/>
      </c>
      <c r="S463" s="88" t="str">
        <f>IFERROR(VLOOKUP(CONCATENATE(Q463,"."),'I Identification'!A$3:H$500,5,FALSE),"")</f>
        <v/>
      </c>
      <c r="T463" s="114" t="str">
        <v/>
      </c>
      <c r="U463" s="114" t="str">
        <v/>
      </c>
      <c r="V463" s="88" t="str">
        <v/>
      </c>
      <c r="W463" s="88" t="str">
        <f>IFERROR(VLOOKUP(CONCATENATE(V463,"."),'C Identification'!A$3:I$500,4,FALSE),"")</f>
        <v/>
      </c>
      <c r="X463" s="88" t="str">
        <f>IFERROR(VLOOKUP(CONCATENATE(V463,"."),'C Identification'!A$3:I$500,5,FALSE),"")</f>
        <v/>
      </c>
      <c r="Y463" s="114" t="str">
        <v/>
      </c>
    </row>
    <row r="464" spans="1:25" ht="75.75" customHeight="1" x14ac:dyDescent="0.25">
      <c r="A464" s="114" t="str">
        <v/>
      </c>
      <c r="B464" s="88" t="str">
        <v/>
      </c>
      <c r="C464" s="88" t="str">
        <f>IFERROR(VLOOKUP(CONCATENATE(B464,"."),'TS Identification'!A$3:H$500,2,FALSE),"")</f>
        <v/>
      </c>
      <c r="D464" s="114" t="str">
        <v/>
      </c>
      <c r="E464" s="114" t="str">
        <v/>
      </c>
      <c r="F464" s="114" t="str">
        <v/>
      </c>
      <c r="G464" s="114" t="str">
        <v/>
      </c>
      <c r="H464" s="88" t="str">
        <v/>
      </c>
      <c r="I464" s="88" t="str">
        <f>IFERROR(VLOOKUP(CONCATENATE(H464,"."),'TE Identification'!A$3:H$500,4,FALSE),"")</f>
        <v/>
      </c>
      <c r="J464" s="88" t="str">
        <v/>
      </c>
      <c r="K464" s="88" t="str">
        <v/>
      </c>
      <c r="L464" s="88" t="str">
        <f>IFERROR(VLOOKUP(CONCATENATE(K464,"."),'V Identification'!A$3:G$500,4,FALSE),"")</f>
        <v/>
      </c>
      <c r="M464" s="88" t="str">
        <f>IFERROR(VLOOKUP(CONCATENATE(K464,"."),'V Identification'!A$3:G$500,6,FALSE),"")</f>
        <v/>
      </c>
      <c r="N464" s="114" t="str">
        <v/>
      </c>
      <c r="O464" s="114" t="str">
        <v/>
      </c>
      <c r="P464" s="114" t="str">
        <v/>
      </c>
      <c r="Q464" s="88" t="str">
        <v/>
      </c>
      <c r="R464" s="88" t="str">
        <f>IFERROR(VLOOKUP(CONCATENATE(Q464,"."),'I Identification'!A$3:H$500,4,FALSE),"")</f>
        <v/>
      </c>
      <c r="S464" s="88" t="str">
        <f>IFERROR(VLOOKUP(CONCATENATE(Q464,"."),'I Identification'!A$3:H$500,5,FALSE),"")</f>
        <v/>
      </c>
      <c r="T464" s="114" t="str">
        <v/>
      </c>
      <c r="U464" s="114" t="str">
        <v/>
      </c>
      <c r="V464" s="88" t="str">
        <v/>
      </c>
      <c r="W464" s="88" t="str">
        <f>IFERROR(VLOOKUP(CONCATENATE(V464,"."),'C Identification'!A$3:I$500,4,FALSE),"")</f>
        <v/>
      </c>
      <c r="X464" s="88" t="str">
        <f>IFERROR(VLOOKUP(CONCATENATE(V464,"."),'C Identification'!A$3:I$500,5,FALSE),"")</f>
        <v/>
      </c>
      <c r="Y464" s="114" t="str">
        <v/>
      </c>
    </row>
    <row r="465" spans="1:25" ht="75.75" customHeight="1" x14ac:dyDescent="0.25">
      <c r="A465" s="114" t="str">
        <v/>
      </c>
      <c r="B465" s="88" t="str">
        <v/>
      </c>
      <c r="C465" s="88" t="str">
        <f>IFERROR(VLOOKUP(CONCATENATE(B465,"."),'TS Identification'!A$3:H$500,2,FALSE),"")</f>
        <v/>
      </c>
      <c r="D465" s="114" t="str">
        <v/>
      </c>
      <c r="E465" s="114" t="str">
        <v/>
      </c>
      <c r="F465" s="114" t="str">
        <v/>
      </c>
      <c r="G465" s="114" t="str">
        <v/>
      </c>
      <c r="H465" s="88" t="str">
        <v/>
      </c>
      <c r="I465" s="88" t="str">
        <f>IFERROR(VLOOKUP(CONCATENATE(H465,"."),'TE Identification'!A$3:H$500,4,FALSE),"")</f>
        <v/>
      </c>
      <c r="J465" s="88" t="str">
        <v/>
      </c>
      <c r="K465" s="88" t="str">
        <v/>
      </c>
      <c r="L465" s="88" t="str">
        <f>IFERROR(VLOOKUP(CONCATENATE(K465,"."),'V Identification'!A$3:G$500,4,FALSE),"")</f>
        <v/>
      </c>
      <c r="M465" s="88" t="str">
        <f>IFERROR(VLOOKUP(CONCATENATE(K465,"."),'V Identification'!A$3:G$500,6,FALSE),"")</f>
        <v/>
      </c>
      <c r="N465" s="114" t="str">
        <v/>
      </c>
      <c r="O465" s="114" t="str">
        <v/>
      </c>
      <c r="P465" s="114" t="str">
        <v/>
      </c>
      <c r="Q465" s="88" t="str">
        <v/>
      </c>
      <c r="R465" s="88" t="str">
        <f>IFERROR(VLOOKUP(CONCATENATE(Q465,"."),'I Identification'!A$3:H$500,4,FALSE),"")</f>
        <v/>
      </c>
      <c r="S465" s="88" t="str">
        <f>IFERROR(VLOOKUP(CONCATENATE(Q465,"."),'I Identification'!A$3:H$500,5,FALSE),"")</f>
        <v/>
      </c>
      <c r="T465" s="114" t="str">
        <v/>
      </c>
      <c r="U465" s="114" t="str">
        <v/>
      </c>
      <c r="V465" s="88" t="str">
        <v/>
      </c>
      <c r="W465" s="88" t="str">
        <f>IFERROR(VLOOKUP(CONCATENATE(V465,"."),'C Identification'!A$3:I$500,4,FALSE),"")</f>
        <v/>
      </c>
      <c r="X465" s="88" t="str">
        <f>IFERROR(VLOOKUP(CONCATENATE(V465,"."),'C Identification'!A$3:I$500,5,FALSE),"")</f>
        <v/>
      </c>
      <c r="Y465" s="114" t="str">
        <v/>
      </c>
    </row>
    <row r="466" spans="1:25" ht="75.75" customHeight="1" x14ac:dyDescent="0.25">
      <c r="A466" s="114" t="str">
        <v/>
      </c>
      <c r="B466" s="88" t="str">
        <v/>
      </c>
      <c r="C466" s="88" t="str">
        <f>IFERROR(VLOOKUP(CONCATENATE(B466,"."),'TS Identification'!A$3:H$500,2,FALSE),"")</f>
        <v/>
      </c>
      <c r="D466" s="114" t="str">
        <v/>
      </c>
      <c r="E466" s="114" t="str">
        <v/>
      </c>
      <c r="F466" s="114" t="str">
        <v/>
      </c>
      <c r="G466" s="114" t="str">
        <v/>
      </c>
      <c r="H466" s="88" t="str">
        <v/>
      </c>
      <c r="I466" s="88" t="str">
        <f>IFERROR(VLOOKUP(CONCATENATE(H466,"."),'TE Identification'!A$3:H$500,4,FALSE),"")</f>
        <v/>
      </c>
      <c r="J466" s="88" t="str">
        <v/>
      </c>
      <c r="K466" s="88" t="str">
        <v/>
      </c>
      <c r="L466" s="88" t="str">
        <f>IFERROR(VLOOKUP(CONCATENATE(K466,"."),'V Identification'!A$3:G$500,4,FALSE),"")</f>
        <v/>
      </c>
      <c r="M466" s="88" t="str">
        <f>IFERROR(VLOOKUP(CONCATENATE(K466,"."),'V Identification'!A$3:G$500,6,FALSE),"")</f>
        <v/>
      </c>
      <c r="N466" s="114" t="str">
        <v/>
      </c>
      <c r="O466" s="114" t="str">
        <v/>
      </c>
      <c r="P466" s="114" t="str">
        <v/>
      </c>
      <c r="Q466" s="88" t="str">
        <v/>
      </c>
      <c r="R466" s="88" t="str">
        <f>IFERROR(VLOOKUP(CONCATENATE(Q466,"."),'I Identification'!A$3:H$500,4,FALSE),"")</f>
        <v/>
      </c>
      <c r="S466" s="88" t="str">
        <f>IFERROR(VLOOKUP(CONCATENATE(Q466,"."),'I Identification'!A$3:H$500,5,FALSE),"")</f>
        <v/>
      </c>
      <c r="T466" s="114" t="str">
        <v/>
      </c>
      <c r="U466" s="114" t="str">
        <v/>
      </c>
      <c r="V466" s="88" t="str">
        <v/>
      </c>
      <c r="W466" s="88" t="str">
        <f>IFERROR(VLOOKUP(CONCATENATE(V466,"."),'C Identification'!A$3:I$500,4,FALSE),"")</f>
        <v/>
      </c>
      <c r="X466" s="88" t="str">
        <f>IFERROR(VLOOKUP(CONCATENATE(V466,"."),'C Identification'!A$3:I$500,5,FALSE),"")</f>
        <v/>
      </c>
      <c r="Y466" s="114" t="str">
        <v/>
      </c>
    </row>
    <row r="467" spans="1:25" ht="75.75" customHeight="1" x14ac:dyDescent="0.25">
      <c r="A467" s="114" t="str">
        <v/>
      </c>
      <c r="B467" s="88" t="str">
        <v/>
      </c>
      <c r="C467" s="88" t="str">
        <f>IFERROR(VLOOKUP(CONCATENATE(B467,"."),'TS Identification'!A$3:H$500,2,FALSE),"")</f>
        <v/>
      </c>
      <c r="D467" s="114" t="str">
        <v/>
      </c>
      <c r="E467" s="114" t="str">
        <v/>
      </c>
      <c r="F467" s="114" t="str">
        <v/>
      </c>
      <c r="G467" s="114" t="str">
        <v/>
      </c>
      <c r="H467" s="88" t="str">
        <v/>
      </c>
      <c r="I467" s="88" t="str">
        <f>IFERROR(VLOOKUP(CONCATENATE(H467,"."),'TE Identification'!A$3:H$500,4,FALSE),"")</f>
        <v/>
      </c>
      <c r="J467" s="88" t="str">
        <v/>
      </c>
      <c r="K467" s="88" t="str">
        <v/>
      </c>
      <c r="L467" s="88" t="str">
        <f>IFERROR(VLOOKUP(CONCATENATE(K467,"."),'V Identification'!A$3:G$500,4,FALSE),"")</f>
        <v/>
      </c>
      <c r="M467" s="88" t="str">
        <f>IFERROR(VLOOKUP(CONCATENATE(K467,"."),'V Identification'!A$3:G$500,6,FALSE),"")</f>
        <v/>
      </c>
      <c r="N467" s="114" t="str">
        <v/>
      </c>
      <c r="O467" s="114" t="str">
        <v/>
      </c>
      <c r="P467" s="114" t="str">
        <v/>
      </c>
      <c r="Q467" s="88" t="str">
        <v/>
      </c>
      <c r="R467" s="88" t="str">
        <f>IFERROR(VLOOKUP(CONCATENATE(Q467,"."),'I Identification'!A$3:H$500,4,FALSE),"")</f>
        <v/>
      </c>
      <c r="S467" s="88" t="str">
        <f>IFERROR(VLOOKUP(CONCATENATE(Q467,"."),'I Identification'!A$3:H$500,5,FALSE),"")</f>
        <v/>
      </c>
      <c r="T467" s="114" t="str">
        <v/>
      </c>
      <c r="U467" s="114" t="str">
        <v/>
      </c>
      <c r="V467" s="88" t="str">
        <v/>
      </c>
      <c r="W467" s="88" t="str">
        <f>IFERROR(VLOOKUP(CONCATENATE(V467,"."),'C Identification'!A$3:I$500,4,FALSE),"")</f>
        <v/>
      </c>
      <c r="X467" s="88" t="str">
        <f>IFERROR(VLOOKUP(CONCATENATE(V467,"."),'C Identification'!A$3:I$500,5,FALSE),"")</f>
        <v/>
      </c>
      <c r="Y467" s="114" t="str">
        <v/>
      </c>
    </row>
    <row r="468" spans="1:25" ht="75.75" customHeight="1" x14ac:dyDescent="0.25">
      <c r="A468" s="114" t="str">
        <v/>
      </c>
      <c r="B468" s="88" t="str">
        <v/>
      </c>
      <c r="C468" s="88" t="str">
        <f>IFERROR(VLOOKUP(CONCATENATE(B468,"."),'TS Identification'!A$3:H$500,2,FALSE),"")</f>
        <v/>
      </c>
      <c r="D468" s="114" t="str">
        <v/>
      </c>
      <c r="E468" s="114" t="str">
        <v/>
      </c>
      <c r="F468" s="114" t="str">
        <v/>
      </c>
      <c r="G468" s="114" t="str">
        <v/>
      </c>
      <c r="H468" s="88" t="str">
        <v/>
      </c>
      <c r="I468" s="88" t="str">
        <f>IFERROR(VLOOKUP(CONCATENATE(H468,"."),'TE Identification'!A$3:H$500,4,FALSE),"")</f>
        <v/>
      </c>
      <c r="J468" s="88" t="str">
        <v/>
      </c>
      <c r="K468" s="88" t="str">
        <v/>
      </c>
      <c r="L468" s="88" t="str">
        <f>IFERROR(VLOOKUP(CONCATENATE(K468,"."),'V Identification'!A$3:G$500,4,FALSE),"")</f>
        <v/>
      </c>
      <c r="M468" s="88" t="str">
        <f>IFERROR(VLOOKUP(CONCATENATE(K468,"."),'V Identification'!A$3:G$500,6,FALSE),"")</f>
        <v/>
      </c>
      <c r="N468" s="114" t="str">
        <v/>
      </c>
      <c r="O468" s="114" t="str">
        <v/>
      </c>
      <c r="P468" s="114" t="str">
        <v/>
      </c>
      <c r="Q468" s="88" t="str">
        <v/>
      </c>
      <c r="R468" s="88" t="str">
        <f>IFERROR(VLOOKUP(CONCATENATE(Q468,"."),'I Identification'!A$3:H$500,4,FALSE),"")</f>
        <v/>
      </c>
      <c r="S468" s="88" t="str">
        <f>IFERROR(VLOOKUP(CONCATENATE(Q468,"."),'I Identification'!A$3:H$500,5,FALSE),"")</f>
        <v/>
      </c>
      <c r="T468" s="114" t="str">
        <v/>
      </c>
      <c r="U468" s="114" t="str">
        <v/>
      </c>
      <c r="V468" s="88" t="str">
        <v/>
      </c>
      <c r="W468" s="88" t="str">
        <f>IFERROR(VLOOKUP(CONCATENATE(V468,"."),'C Identification'!A$3:I$500,4,FALSE),"")</f>
        <v/>
      </c>
      <c r="X468" s="88" t="str">
        <f>IFERROR(VLOOKUP(CONCATENATE(V468,"."),'C Identification'!A$3:I$500,5,FALSE),"")</f>
        <v/>
      </c>
      <c r="Y468" s="114" t="str">
        <v/>
      </c>
    </row>
    <row r="469" spans="1:25" ht="75.75" customHeight="1" x14ac:dyDescent="0.25">
      <c r="A469" s="114" t="str">
        <v/>
      </c>
      <c r="B469" s="88" t="str">
        <v/>
      </c>
      <c r="C469" s="88" t="str">
        <f>IFERROR(VLOOKUP(CONCATENATE(B469,"."),'TS Identification'!A$3:H$500,2,FALSE),"")</f>
        <v/>
      </c>
      <c r="D469" s="114" t="str">
        <v/>
      </c>
      <c r="E469" s="114" t="str">
        <v/>
      </c>
      <c r="F469" s="114" t="str">
        <v/>
      </c>
      <c r="G469" s="114" t="str">
        <v/>
      </c>
      <c r="H469" s="88" t="str">
        <v/>
      </c>
      <c r="I469" s="88" t="str">
        <f>IFERROR(VLOOKUP(CONCATENATE(H469,"."),'TE Identification'!A$3:H$500,4,FALSE),"")</f>
        <v/>
      </c>
      <c r="J469" s="88" t="str">
        <v/>
      </c>
      <c r="K469" s="88" t="str">
        <v/>
      </c>
      <c r="L469" s="88" t="str">
        <f>IFERROR(VLOOKUP(CONCATENATE(K469,"."),'V Identification'!A$3:G$500,4,FALSE),"")</f>
        <v/>
      </c>
      <c r="M469" s="88" t="str">
        <f>IFERROR(VLOOKUP(CONCATENATE(K469,"."),'V Identification'!A$3:G$500,6,FALSE),"")</f>
        <v/>
      </c>
      <c r="N469" s="114" t="str">
        <v/>
      </c>
      <c r="O469" s="114" t="str">
        <v/>
      </c>
      <c r="P469" s="114" t="str">
        <v/>
      </c>
      <c r="Q469" s="88" t="str">
        <v/>
      </c>
      <c r="R469" s="88" t="str">
        <f>IFERROR(VLOOKUP(CONCATENATE(Q469,"."),'I Identification'!A$3:H$500,4,FALSE),"")</f>
        <v/>
      </c>
      <c r="S469" s="88" t="str">
        <f>IFERROR(VLOOKUP(CONCATENATE(Q469,"."),'I Identification'!A$3:H$500,5,FALSE),"")</f>
        <v/>
      </c>
      <c r="T469" s="114" t="str">
        <v/>
      </c>
      <c r="U469" s="114" t="str">
        <v/>
      </c>
      <c r="V469" s="88" t="str">
        <v/>
      </c>
      <c r="W469" s="88" t="str">
        <f>IFERROR(VLOOKUP(CONCATENATE(V469,"."),'C Identification'!A$3:I$500,4,FALSE),"")</f>
        <v/>
      </c>
      <c r="X469" s="88" t="str">
        <f>IFERROR(VLOOKUP(CONCATENATE(V469,"."),'C Identification'!A$3:I$500,5,FALSE),"")</f>
        <v/>
      </c>
      <c r="Y469" s="114" t="str">
        <v/>
      </c>
    </row>
    <row r="470" spans="1:25" ht="75.75" customHeight="1" x14ac:dyDescent="0.25">
      <c r="A470" s="114" t="str">
        <v/>
      </c>
      <c r="B470" s="88" t="str">
        <v/>
      </c>
      <c r="C470" s="88" t="str">
        <f>IFERROR(VLOOKUP(CONCATENATE(B470,"."),'TS Identification'!A$3:H$500,2,FALSE),"")</f>
        <v/>
      </c>
      <c r="D470" s="114" t="str">
        <v/>
      </c>
      <c r="E470" s="114" t="str">
        <v/>
      </c>
      <c r="F470" s="114" t="str">
        <v/>
      </c>
      <c r="G470" s="114" t="str">
        <v/>
      </c>
      <c r="H470" s="88" t="str">
        <v/>
      </c>
      <c r="I470" s="88" t="str">
        <f>IFERROR(VLOOKUP(CONCATENATE(H470,"."),'TE Identification'!A$3:H$500,4,FALSE),"")</f>
        <v/>
      </c>
      <c r="J470" s="88" t="str">
        <v/>
      </c>
      <c r="K470" s="88" t="str">
        <v/>
      </c>
      <c r="L470" s="88" t="str">
        <f>IFERROR(VLOOKUP(CONCATENATE(K470,"."),'V Identification'!A$3:G$500,4,FALSE),"")</f>
        <v/>
      </c>
      <c r="M470" s="88" t="str">
        <f>IFERROR(VLOOKUP(CONCATENATE(K470,"."),'V Identification'!A$3:G$500,6,FALSE),"")</f>
        <v/>
      </c>
      <c r="N470" s="114" t="str">
        <v/>
      </c>
      <c r="O470" s="114" t="str">
        <v/>
      </c>
      <c r="P470" s="114" t="str">
        <v/>
      </c>
      <c r="Q470" s="88" t="str">
        <v/>
      </c>
      <c r="R470" s="88" t="str">
        <f>IFERROR(VLOOKUP(CONCATENATE(Q470,"."),'I Identification'!A$3:H$500,4,FALSE),"")</f>
        <v/>
      </c>
      <c r="S470" s="88" t="str">
        <f>IFERROR(VLOOKUP(CONCATENATE(Q470,"."),'I Identification'!A$3:H$500,5,FALSE),"")</f>
        <v/>
      </c>
      <c r="T470" s="114" t="str">
        <v/>
      </c>
      <c r="U470" s="114" t="str">
        <v/>
      </c>
      <c r="V470" s="88" t="str">
        <v/>
      </c>
      <c r="W470" s="88" t="str">
        <f>IFERROR(VLOOKUP(CONCATENATE(V470,"."),'C Identification'!A$3:I$500,4,FALSE),"")</f>
        <v/>
      </c>
      <c r="X470" s="88" t="str">
        <f>IFERROR(VLOOKUP(CONCATENATE(V470,"."),'C Identification'!A$3:I$500,5,FALSE),"")</f>
        <v/>
      </c>
      <c r="Y470" s="114" t="str">
        <v/>
      </c>
    </row>
    <row r="471" spans="1:25" ht="75.75" customHeight="1" x14ac:dyDescent="0.25">
      <c r="A471" s="114" t="str">
        <v/>
      </c>
      <c r="B471" s="88" t="str">
        <v/>
      </c>
      <c r="C471" s="88" t="str">
        <f>IFERROR(VLOOKUP(CONCATENATE(B471,"."),'TS Identification'!A$3:H$500,2,FALSE),"")</f>
        <v/>
      </c>
      <c r="D471" s="114" t="str">
        <v/>
      </c>
      <c r="E471" s="114" t="str">
        <v/>
      </c>
      <c r="F471" s="114" t="str">
        <v/>
      </c>
      <c r="G471" s="114" t="str">
        <v/>
      </c>
      <c r="H471" s="88" t="str">
        <v/>
      </c>
      <c r="I471" s="88" t="str">
        <f>IFERROR(VLOOKUP(CONCATENATE(H471,"."),'TE Identification'!A$3:H$500,4,FALSE),"")</f>
        <v/>
      </c>
      <c r="J471" s="88" t="str">
        <v/>
      </c>
      <c r="K471" s="88" t="str">
        <v/>
      </c>
      <c r="L471" s="88" t="str">
        <f>IFERROR(VLOOKUP(CONCATENATE(K471,"."),'V Identification'!A$3:G$500,4,FALSE),"")</f>
        <v/>
      </c>
      <c r="M471" s="88" t="str">
        <f>IFERROR(VLOOKUP(CONCATENATE(K471,"."),'V Identification'!A$3:G$500,6,FALSE),"")</f>
        <v/>
      </c>
      <c r="N471" s="114" t="str">
        <v/>
      </c>
      <c r="O471" s="114" t="str">
        <v/>
      </c>
      <c r="P471" s="114" t="str">
        <v/>
      </c>
      <c r="Q471" s="88" t="str">
        <v/>
      </c>
      <c r="R471" s="88" t="str">
        <f>IFERROR(VLOOKUP(CONCATENATE(Q471,"."),'I Identification'!A$3:H$500,4,FALSE),"")</f>
        <v/>
      </c>
      <c r="S471" s="88" t="str">
        <f>IFERROR(VLOOKUP(CONCATENATE(Q471,"."),'I Identification'!A$3:H$500,5,FALSE),"")</f>
        <v/>
      </c>
      <c r="T471" s="114" t="str">
        <v/>
      </c>
      <c r="U471" s="114" t="str">
        <v/>
      </c>
      <c r="V471" s="88" t="str">
        <v/>
      </c>
      <c r="W471" s="88" t="str">
        <f>IFERROR(VLOOKUP(CONCATENATE(V471,"."),'C Identification'!A$3:I$500,4,FALSE),"")</f>
        <v/>
      </c>
      <c r="X471" s="88" t="str">
        <f>IFERROR(VLOOKUP(CONCATENATE(V471,"."),'C Identification'!A$3:I$500,5,FALSE),"")</f>
        <v/>
      </c>
      <c r="Y471" s="114" t="str">
        <v/>
      </c>
    </row>
    <row r="472" spans="1:25" ht="75.75" customHeight="1" x14ac:dyDescent="0.25">
      <c r="A472" s="114" t="str">
        <v/>
      </c>
      <c r="B472" s="88" t="str">
        <v/>
      </c>
      <c r="C472" s="88" t="str">
        <f>IFERROR(VLOOKUP(CONCATENATE(B472,"."),'TS Identification'!A$3:H$500,2,FALSE),"")</f>
        <v/>
      </c>
      <c r="D472" s="114" t="str">
        <v/>
      </c>
      <c r="E472" s="114" t="str">
        <v/>
      </c>
      <c r="F472" s="114" t="str">
        <v/>
      </c>
      <c r="G472" s="114" t="str">
        <v/>
      </c>
      <c r="H472" s="88" t="str">
        <v/>
      </c>
      <c r="I472" s="88" t="str">
        <f>IFERROR(VLOOKUP(CONCATENATE(H472,"."),'TE Identification'!A$3:H$500,4,FALSE),"")</f>
        <v/>
      </c>
      <c r="J472" s="88" t="str">
        <v/>
      </c>
      <c r="K472" s="88" t="str">
        <v/>
      </c>
      <c r="L472" s="88" t="str">
        <f>IFERROR(VLOOKUP(CONCATENATE(K472,"."),'V Identification'!A$3:G$500,4,FALSE),"")</f>
        <v/>
      </c>
      <c r="M472" s="88" t="str">
        <f>IFERROR(VLOOKUP(CONCATENATE(K472,"."),'V Identification'!A$3:G$500,6,FALSE),"")</f>
        <v/>
      </c>
      <c r="N472" s="114" t="str">
        <v/>
      </c>
      <c r="O472" s="114" t="str">
        <v/>
      </c>
      <c r="P472" s="114" t="str">
        <v/>
      </c>
      <c r="Q472" s="88" t="str">
        <v/>
      </c>
      <c r="R472" s="88" t="str">
        <f>IFERROR(VLOOKUP(CONCATENATE(Q472,"."),'I Identification'!A$3:H$500,4,FALSE),"")</f>
        <v/>
      </c>
      <c r="S472" s="88" t="str">
        <f>IFERROR(VLOOKUP(CONCATENATE(Q472,"."),'I Identification'!A$3:H$500,5,FALSE),"")</f>
        <v/>
      </c>
      <c r="T472" s="114" t="str">
        <v/>
      </c>
      <c r="U472" s="114" t="str">
        <v/>
      </c>
      <c r="V472" s="88" t="str">
        <v/>
      </c>
      <c r="W472" s="88" t="str">
        <f>IFERROR(VLOOKUP(CONCATENATE(V472,"."),'C Identification'!A$3:I$500,4,FALSE),"")</f>
        <v/>
      </c>
      <c r="X472" s="88" t="str">
        <f>IFERROR(VLOOKUP(CONCATENATE(V472,"."),'C Identification'!A$3:I$500,5,FALSE),"")</f>
        <v/>
      </c>
      <c r="Y472" s="114" t="str">
        <v/>
      </c>
    </row>
    <row r="473" spans="1:25" ht="75.75" customHeight="1" x14ac:dyDescent="0.25">
      <c r="A473" s="114" t="str">
        <v/>
      </c>
      <c r="B473" s="88" t="str">
        <v/>
      </c>
      <c r="C473" s="88" t="str">
        <f>IFERROR(VLOOKUP(CONCATENATE(B473,"."),'TS Identification'!A$3:H$500,2,FALSE),"")</f>
        <v/>
      </c>
      <c r="D473" s="114" t="str">
        <v/>
      </c>
      <c r="E473" s="114" t="str">
        <v/>
      </c>
      <c r="F473" s="114" t="str">
        <v/>
      </c>
      <c r="G473" s="114" t="str">
        <v/>
      </c>
      <c r="H473" s="88" t="str">
        <v/>
      </c>
      <c r="I473" s="88" t="str">
        <f>IFERROR(VLOOKUP(CONCATENATE(H473,"."),'TE Identification'!A$3:H$500,4,FALSE),"")</f>
        <v/>
      </c>
      <c r="J473" s="88" t="str">
        <v/>
      </c>
      <c r="K473" s="88" t="str">
        <v/>
      </c>
      <c r="L473" s="88" t="str">
        <f>IFERROR(VLOOKUP(CONCATENATE(K473,"."),'V Identification'!A$3:G$500,4,FALSE),"")</f>
        <v/>
      </c>
      <c r="M473" s="88" t="str">
        <f>IFERROR(VLOOKUP(CONCATENATE(K473,"."),'V Identification'!A$3:G$500,6,FALSE),"")</f>
        <v/>
      </c>
      <c r="N473" s="114" t="str">
        <v/>
      </c>
      <c r="O473" s="114" t="str">
        <v/>
      </c>
      <c r="P473" s="114" t="str">
        <v/>
      </c>
      <c r="Q473" s="88" t="str">
        <v/>
      </c>
      <c r="R473" s="88" t="str">
        <f>IFERROR(VLOOKUP(CONCATENATE(Q473,"."),'I Identification'!A$3:H$500,4,FALSE),"")</f>
        <v/>
      </c>
      <c r="S473" s="88" t="str">
        <f>IFERROR(VLOOKUP(CONCATENATE(Q473,"."),'I Identification'!A$3:H$500,5,FALSE),"")</f>
        <v/>
      </c>
      <c r="T473" s="114" t="str">
        <v/>
      </c>
      <c r="U473" s="114" t="str">
        <v/>
      </c>
      <c r="V473" s="88" t="str">
        <v/>
      </c>
      <c r="W473" s="88" t="str">
        <f>IFERROR(VLOOKUP(CONCATENATE(V473,"."),'C Identification'!A$3:I$500,4,FALSE),"")</f>
        <v/>
      </c>
      <c r="X473" s="88" t="str">
        <f>IFERROR(VLOOKUP(CONCATENATE(V473,"."),'C Identification'!A$3:I$500,5,FALSE),"")</f>
        <v/>
      </c>
      <c r="Y473" s="114" t="str">
        <v/>
      </c>
    </row>
    <row r="474" spans="1:25" ht="75.75" customHeight="1" x14ac:dyDescent="0.25">
      <c r="A474" s="114" t="str">
        <v/>
      </c>
      <c r="B474" s="88" t="str">
        <v/>
      </c>
      <c r="C474" s="88" t="str">
        <f>IFERROR(VLOOKUP(CONCATENATE(B474,"."),'TS Identification'!A$3:H$500,2,FALSE),"")</f>
        <v/>
      </c>
      <c r="D474" s="114" t="str">
        <v/>
      </c>
      <c r="E474" s="114" t="str">
        <v/>
      </c>
      <c r="F474" s="114" t="str">
        <v/>
      </c>
      <c r="G474" s="114" t="str">
        <v/>
      </c>
      <c r="H474" s="88" t="str">
        <v/>
      </c>
      <c r="I474" s="88" t="str">
        <f>IFERROR(VLOOKUP(CONCATENATE(H474,"."),'TE Identification'!A$3:H$500,4,FALSE),"")</f>
        <v/>
      </c>
      <c r="J474" s="88" t="str">
        <v/>
      </c>
      <c r="K474" s="88" t="str">
        <v/>
      </c>
      <c r="L474" s="88" t="str">
        <f>IFERROR(VLOOKUP(CONCATENATE(K474,"."),'V Identification'!A$3:G$500,4,FALSE),"")</f>
        <v/>
      </c>
      <c r="M474" s="88" t="str">
        <f>IFERROR(VLOOKUP(CONCATENATE(K474,"."),'V Identification'!A$3:G$500,6,FALSE),"")</f>
        <v/>
      </c>
      <c r="N474" s="114" t="str">
        <v/>
      </c>
      <c r="O474" s="114" t="str">
        <v/>
      </c>
      <c r="P474" s="114" t="str">
        <v/>
      </c>
      <c r="Q474" s="88" t="str">
        <v/>
      </c>
      <c r="R474" s="88" t="str">
        <f>IFERROR(VLOOKUP(CONCATENATE(Q474,"."),'I Identification'!A$3:H$500,4,FALSE),"")</f>
        <v/>
      </c>
      <c r="S474" s="88" t="str">
        <f>IFERROR(VLOOKUP(CONCATENATE(Q474,"."),'I Identification'!A$3:H$500,5,FALSE),"")</f>
        <v/>
      </c>
      <c r="T474" s="114" t="str">
        <v/>
      </c>
      <c r="U474" s="114" t="str">
        <v/>
      </c>
      <c r="V474" s="88" t="str">
        <v/>
      </c>
      <c r="W474" s="88" t="str">
        <f>IFERROR(VLOOKUP(CONCATENATE(V474,"."),'C Identification'!A$3:I$500,4,FALSE),"")</f>
        <v/>
      </c>
      <c r="X474" s="88" t="str">
        <f>IFERROR(VLOOKUP(CONCATENATE(V474,"."),'C Identification'!A$3:I$500,5,FALSE),"")</f>
        <v/>
      </c>
      <c r="Y474" s="114" t="str">
        <v/>
      </c>
    </row>
    <row r="475" spans="1:25" ht="75.75" customHeight="1" x14ac:dyDescent="0.25">
      <c r="A475" s="114" t="str">
        <v/>
      </c>
      <c r="B475" s="88" t="str">
        <v/>
      </c>
      <c r="C475" s="88" t="str">
        <f>IFERROR(VLOOKUP(CONCATENATE(B475,"."),'TS Identification'!A$3:H$500,2,FALSE),"")</f>
        <v/>
      </c>
      <c r="D475" s="114" t="str">
        <v/>
      </c>
      <c r="E475" s="114" t="str">
        <v/>
      </c>
      <c r="F475" s="114" t="str">
        <v/>
      </c>
      <c r="G475" s="114" t="str">
        <v/>
      </c>
      <c r="H475" s="88" t="str">
        <v/>
      </c>
      <c r="I475" s="88" t="str">
        <f>IFERROR(VLOOKUP(CONCATENATE(H475,"."),'TE Identification'!A$3:H$500,4,FALSE),"")</f>
        <v/>
      </c>
      <c r="J475" s="88" t="str">
        <v/>
      </c>
      <c r="K475" s="88" t="str">
        <v/>
      </c>
      <c r="L475" s="88" t="str">
        <f>IFERROR(VLOOKUP(CONCATENATE(K475,"."),'V Identification'!A$3:G$500,4,FALSE),"")</f>
        <v/>
      </c>
      <c r="M475" s="88" t="str">
        <f>IFERROR(VLOOKUP(CONCATENATE(K475,"."),'V Identification'!A$3:G$500,6,FALSE),"")</f>
        <v/>
      </c>
      <c r="N475" s="114" t="str">
        <v/>
      </c>
      <c r="O475" s="114" t="str">
        <v/>
      </c>
      <c r="P475" s="114" t="str">
        <v/>
      </c>
      <c r="Q475" s="88" t="str">
        <v/>
      </c>
      <c r="R475" s="88" t="str">
        <f>IFERROR(VLOOKUP(CONCATENATE(Q475,"."),'I Identification'!A$3:H$500,4,FALSE),"")</f>
        <v/>
      </c>
      <c r="S475" s="88" t="str">
        <f>IFERROR(VLOOKUP(CONCATENATE(Q475,"."),'I Identification'!A$3:H$500,5,FALSE),"")</f>
        <v/>
      </c>
      <c r="T475" s="114" t="str">
        <v/>
      </c>
      <c r="U475" s="114" t="str">
        <v/>
      </c>
      <c r="V475" s="88" t="str">
        <v/>
      </c>
      <c r="W475" s="88" t="str">
        <f>IFERROR(VLOOKUP(CONCATENATE(V475,"."),'C Identification'!A$3:I$500,4,FALSE),"")</f>
        <v/>
      </c>
      <c r="X475" s="88" t="str">
        <f>IFERROR(VLOOKUP(CONCATENATE(V475,"."),'C Identification'!A$3:I$500,5,FALSE),"")</f>
        <v/>
      </c>
      <c r="Y475" s="114" t="str">
        <v/>
      </c>
    </row>
    <row r="476" spans="1:25" ht="75.75" customHeight="1" x14ac:dyDescent="0.25">
      <c r="A476" s="114" t="str">
        <v/>
      </c>
      <c r="B476" s="88" t="str">
        <v/>
      </c>
      <c r="C476" s="88" t="str">
        <f>IFERROR(VLOOKUP(CONCATENATE(B476,"."),'TS Identification'!A$3:H$500,2,FALSE),"")</f>
        <v/>
      </c>
      <c r="D476" s="114" t="str">
        <v/>
      </c>
      <c r="E476" s="114" t="str">
        <v/>
      </c>
      <c r="F476" s="114" t="str">
        <v/>
      </c>
      <c r="G476" s="114" t="str">
        <v/>
      </c>
      <c r="H476" s="88" t="str">
        <v/>
      </c>
      <c r="I476" s="88" t="str">
        <f>IFERROR(VLOOKUP(CONCATENATE(H476,"."),'TE Identification'!A$3:H$500,4,FALSE),"")</f>
        <v/>
      </c>
      <c r="J476" s="88" t="str">
        <v/>
      </c>
      <c r="K476" s="88" t="str">
        <v/>
      </c>
      <c r="L476" s="88" t="str">
        <f>IFERROR(VLOOKUP(CONCATENATE(K476,"."),'V Identification'!A$3:G$500,4,FALSE),"")</f>
        <v/>
      </c>
      <c r="M476" s="88" t="str">
        <f>IFERROR(VLOOKUP(CONCATENATE(K476,"."),'V Identification'!A$3:G$500,6,FALSE),"")</f>
        <v/>
      </c>
      <c r="N476" s="114" t="str">
        <v/>
      </c>
      <c r="O476" s="114" t="str">
        <v/>
      </c>
      <c r="P476" s="114" t="str">
        <v/>
      </c>
      <c r="Q476" s="88" t="str">
        <v/>
      </c>
      <c r="R476" s="88" t="str">
        <f>IFERROR(VLOOKUP(CONCATENATE(Q476,"."),'I Identification'!A$3:H$500,4,FALSE),"")</f>
        <v/>
      </c>
      <c r="S476" s="88" t="str">
        <f>IFERROR(VLOOKUP(CONCATENATE(Q476,"."),'I Identification'!A$3:H$500,5,FALSE),"")</f>
        <v/>
      </c>
      <c r="T476" s="114" t="str">
        <v/>
      </c>
      <c r="U476" s="114" t="str">
        <v/>
      </c>
      <c r="V476" s="88" t="str">
        <v/>
      </c>
      <c r="W476" s="88" t="str">
        <f>IFERROR(VLOOKUP(CONCATENATE(V476,"."),'C Identification'!A$3:I$500,4,FALSE),"")</f>
        <v/>
      </c>
      <c r="X476" s="88" t="str">
        <f>IFERROR(VLOOKUP(CONCATENATE(V476,"."),'C Identification'!A$3:I$500,5,FALSE),"")</f>
        <v/>
      </c>
      <c r="Y476" s="114" t="str">
        <v/>
      </c>
    </row>
    <row r="477" spans="1:25" ht="75.75" customHeight="1" x14ac:dyDescent="0.25">
      <c r="A477" s="114" t="str">
        <v/>
      </c>
      <c r="B477" s="88" t="str">
        <v/>
      </c>
      <c r="C477" s="88" t="str">
        <f>IFERROR(VLOOKUP(CONCATENATE(B477,"."),'TS Identification'!A$3:H$500,2,FALSE),"")</f>
        <v/>
      </c>
      <c r="D477" s="114" t="str">
        <v/>
      </c>
      <c r="E477" s="114" t="str">
        <v/>
      </c>
      <c r="F477" s="114" t="str">
        <v/>
      </c>
      <c r="G477" s="114" t="str">
        <v/>
      </c>
      <c r="H477" s="88" t="str">
        <v/>
      </c>
      <c r="I477" s="88" t="str">
        <f>IFERROR(VLOOKUP(CONCATENATE(H477,"."),'TE Identification'!A$3:H$500,4,FALSE),"")</f>
        <v/>
      </c>
      <c r="J477" s="88" t="str">
        <v/>
      </c>
      <c r="K477" s="88" t="str">
        <v/>
      </c>
      <c r="L477" s="88" t="str">
        <f>IFERROR(VLOOKUP(CONCATENATE(K477,"."),'V Identification'!A$3:G$500,4,FALSE),"")</f>
        <v/>
      </c>
      <c r="M477" s="88" t="str">
        <f>IFERROR(VLOOKUP(CONCATENATE(K477,"."),'V Identification'!A$3:G$500,6,FALSE),"")</f>
        <v/>
      </c>
      <c r="N477" s="114" t="str">
        <v/>
      </c>
      <c r="O477" s="114" t="str">
        <v/>
      </c>
      <c r="P477" s="114" t="str">
        <v/>
      </c>
      <c r="Q477" s="88" t="str">
        <v/>
      </c>
      <c r="R477" s="88" t="str">
        <f>IFERROR(VLOOKUP(CONCATENATE(Q477,"."),'I Identification'!A$3:H$500,4,FALSE),"")</f>
        <v/>
      </c>
      <c r="S477" s="88" t="str">
        <f>IFERROR(VLOOKUP(CONCATENATE(Q477,"."),'I Identification'!A$3:H$500,5,FALSE),"")</f>
        <v/>
      </c>
      <c r="T477" s="114" t="str">
        <v/>
      </c>
      <c r="U477" s="114" t="str">
        <v/>
      </c>
      <c r="V477" s="88" t="str">
        <v/>
      </c>
      <c r="W477" s="88" t="str">
        <f>IFERROR(VLOOKUP(CONCATENATE(V477,"."),'C Identification'!A$3:I$500,4,FALSE),"")</f>
        <v/>
      </c>
      <c r="X477" s="88" t="str">
        <f>IFERROR(VLOOKUP(CONCATENATE(V477,"."),'C Identification'!A$3:I$500,5,FALSE),"")</f>
        <v/>
      </c>
      <c r="Y477" s="114" t="str">
        <v/>
      </c>
    </row>
    <row r="478" spans="1:25" ht="75.75" customHeight="1" x14ac:dyDescent="0.25">
      <c r="A478" s="114" t="str">
        <v/>
      </c>
      <c r="B478" s="88" t="str">
        <v/>
      </c>
      <c r="C478" s="88" t="str">
        <f>IFERROR(VLOOKUP(CONCATENATE(B478,"."),'TS Identification'!A$3:H$500,2,FALSE),"")</f>
        <v/>
      </c>
      <c r="D478" s="114" t="str">
        <v/>
      </c>
      <c r="E478" s="114" t="str">
        <v/>
      </c>
      <c r="F478" s="114" t="str">
        <v/>
      </c>
      <c r="G478" s="114" t="str">
        <v/>
      </c>
      <c r="H478" s="88" t="str">
        <v/>
      </c>
      <c r="I478" s="88" t="str">
        <f>IFERROR(VLOOKUP(CONCATENATE(H478,"."),'TE Identification'!A$3:H$500,4,FALSE),"")</f>
        <v/>
      </c>
      <c r="J478" s="88" t="str">
        <v/>
      </c>
      <c r="K478" s="88" t="str">
        <v/>
      </c>
      <c r="L478" s="88" t="str">
        <f>IFERROR(VLOOKUP(CONCATENATE(K478,"."),'V Identification'!A$3:G$500,4,FALSE),"")</f>
        <v/>
      </c>
      <c r="M478" s="88" t="str">
        <f>IFERROR(VLOOKUP(CONCATENATE(K478,"."),'V Identification'!A$3:G$500,6,FALSE),"")</f>
        <v/>
      </c>
      <c r="N478" s="114" t="str">
        <v/>
      </c>
      <c r="O478" s="114" t="str">
        <v/>
      </c>
      <c r="P478" s="114" t="str">
        <v/>
      </c>
      <c r="Q478" s="88" t="str">
        <v/>
      </c>
      <c r="R478" s="88" t="str">
        <f>IFERROR(VLOOKUP(CONCATENATE(Q478,"."),'I Identification'!A$3:H$500,4,FALSE),"")</f>
        <v/>
      </c>
      <c r="S478" s="88" t="str">
        <f>IFERROR(VLOOKUP(CONCATENATE(Q478,"."),'I Identification'!A$3:H$500,5,FALSE),"")</f>
        <v/>
      </c>
      <c r="T478" s="114" t="str">
        <v/>
      </c>
      <c r="U478" s="114" t="str">
        <v/>
      </c>
      <c r="V478" s="88" t="str">
        <v/>
      </c>
      <c r="W478" s="88" t="str">
        <f>IFERROR(VLOOKUP(CONCATENATE(V478,"."),'C Identification'!A$3:I$500,4,FALSE),"")</f>
        <v/>
      </c>
      <c r="X478" s="88" t="str">
        <f>IFERROR(VLOOKUP(CONCATENATE(V478,"."),'C Identification'!A$3:I$500,5,FALSE),"")</f>
        <v/>
      </c>
      <c r="Y478" s="114" t="str">
        <v/>
      </c>
    </row>
    <row r="479" spans="1:25" ht="75.75" customHeight="1" x14ac:dyDescent="0.25">
      <c r="A479" s="114" t="str">
        <v/>
      </c>
      <c r="B479" s="88" t="str">
        <v/>
      </c>
      <c r="C479" s="88" t="str">
        <f>IFERROR(VLOOKUP(CONCATENATE(B479,"."),'TS Identification'!A$3:H$500,2,FALSE),"")</f>
        <v/>
      </c>
      <c r="D479" s="114" t="str">
        <v/>
      </c>
      <c r="E479" s="114" t="str">
        <v/>
      </c>
      <c r="F479" s="114" t="str">
        <v/>
      </c>
      <c r="G479" s="114" t="str">
        <v/>
      </c>
      <c r="H479" s="88" t="str">
        <v/>
      </c>
      <c r="I479" s="88" t="str">
        <f>IFERROR(VLOOKUP(CONCATENATE(H479,"."),'TE Identification'!A$3:H$500,4,FALSE),"")</f>
        <v/>
      </c>
      <c r="J479" s="88" t="str">
        <v/>
      </c>
      <c r="K479" s="88" t="str">
        <v/>
      </c>
      <c r="L479" s="88" t="str">
        <f>IFERROR(VLOOKUP(CONCATENATE(K479,"."),'V Identification'!A$3:G$500,4,FALSE),"")</f>
        <v/>
      </c>
      <c r="M479" s="88" t="str">
        <f>IFERROR(VLOOKUP(CONCATENATE(K479,"."),'V Identification'!A$3:G$500,6,FALSE),"")</f>
        <v/>
      </c>
      <c r="N479" s="114" t="str">
        <v/>
      </c>
      <c r="O479" s="114" t="str">
        <v/>
      </c>
      <c r="P479" s="114" t="str">
        <v/>
      </c>
      <c r="Q479" s="88" t="str">
        <v/>
      </c>
      <c r="R479" s="88" t="str">
        <f>IFERROR(VLOOKUP(CONCATENATE(Q479,"."),'I Identification'!A$3:H$500,4,FALSE),"")</f>
        <v/>
      </c>
      <c r="S479" s="88" t="str">
        <f>IFERROR(VLOOKUP(CONCATENATE(Q479,"."),'I Identification'!A$3:H$500,5,FALSE),"")</f>
        <v/>
      </c>
      <c r="T479" s="114" t="str">
        <v/>
      </c>
      <c r="U479" s="114" t="str">
        <v/>
      </c>
      <c r="V479" s="88" t="str">
        <v/>
      </c>
      <c r="W479" s="88" t="str">
        <f>IFERROR(VLOOKUP(CONCATENATE(V479,"."),'C Identification'!A$3:I$500,4,FALSE),"")</f>
        <v/>
      </c>
      <c r="X479" s="88" t="str">
        <f>IFERROR(VLOOKUP(CONCATENATE(V479,"."),'C Identification'!A$3:I$500,5,FALSE),"")</f>
        <v/>
      </c>
      <c r="Y479" s="114" t="str">
        <v/>
      </c>
    </row>
    <row r="480" spans="1:25" ht="75.75" customHeight="1" x14ac:dyDescent="0.25">
      <c r="A480" s="114" t="str">
        <v/>
      </c>
      <c r="B480" s="88" t="str">
        <v/>
      </c>
      <c r="C480" s="88" t="str">
        <f>IFERROR(VLOOKUP(CONCATENATE(B480,"."),'TS Identification'!A$3:H$500,2,FALSE),"")</f>
        <v/>
      </c>
      <c r="D480" s="114" t="str">
        <v/>
      </c>
      <c r="E480" s="114" t="str">
        <v/>
      </c>
      <c r="F480" s="114" t="str">
        <v/>
      </c>
      <c r="G480" s="114" t="str">
        <v/>
      </c>
      <c r="H480" s="88" t="str">
        <v/>
      </c>
      <c r="I480" s="88" t="str">
        <f>IFERROR(VLOOKUP(CONCATENATE(H480,"."),'TE Identification'!A$3:H$500,4,FALSE),"")</f>
        <v/>
      </c>
      <c r="J480" s="88" t="str">
        <v/>
      </c>
      <c r="K480" s="88" t="str">
        <v/>
      </c>
      <c r="L480" s="88" t="str">
        <f>IFERROR(VLOOKUP(CONCATENATE(K480,"."),'V Identification'!A$3:G$500,4,FALSE),"")</f>
        <v/>
      </c>
      <c r="M480" s="88" t="str">
        <f>IFERROR(VLOOKUP(CONCATENATE(K480,"."),'V Identification'!A$3:G$500,6,FALSE),"")</f>
        <v/>
      </c>
      <c r="N480" s="114" t="str">
        <v/>
      </c>
      <c r="O480" s="114" t="str">
        <v/>
      </c>
      <c r="P480" s="114" t="str">
        <v/>
      </c>
      <c r="Q480" s="88" t="str">
        <v/>
      </c>
      <c r="R480" s="88" t="str">
        <f>IFERROR(VLOOKUP(CONCATENATE(Q480,"."),'I Identification'!A$3:H$500,4,FALSE),"")</f>
        <v/>
      </c>
      <c r="S480" s="88" t="str">
        <f>IFERROR(VLOOKUP(CONCATENATE(Q480,"."),'I Identification'!A$3:H$500,5,FALSE),"")</f>
        <v/>
      </c>
      <c r="T480" s="114" t="str">
        <v/>
      </c>
      <c r="U480" s="114" t="str">
        <v/>
      </c>
      <c r="V480" s="88" t="str">
        <v/>
      </c>
      <c r="W480" s="88" t="str">
        <f>IFERROR(VLOOKUP(CONCATENATE(V480,"."),'C Identification'!A$3:I$500,4,FALSE),"")</f>
        <v/>
      </c>
      <c r="X480" s="88" t="str">
        <f>IFERROR(VLOOKUP(CONCATENATE(V480,"."),'C Identification'!A$3:I$500,5,FALSE),"")</f>
        <v/>
      </c>
      <c r="Y480" s="114" t="str">
        <v/>
      </c>
    </row>
    <row r="481" spans="1:25" ht="75.75" customHeight="1" x14ac:dyDescent="0.25">
      <c r="A481" s="114" t="str">
        <v/>
      </c>
      <c r="B481" s="88" t="str">
        <v/>
      </c>
      <c r="C481" s="88" t="str">
        <f>IFERROR(VLOOKUP(CONCATENATE(B481,"."),'TS Identification'!A$3:H$500,2,FALSE),"")</f>
        <v/>
      </c>
      <c r="D481" s="114" t="str">
        <v/>
      </c>
      <c r="E481" s="114" t="str">
        <v/>
      </c>
      <c r="F481" s="114" t="str">
        <v/>
      </c>
      <c r="G481" s="114" t="str">
        <v/>
      </c>
      <c r="H481" s="88" t="str">
        <v/>
      </c>
      <c r="I481" s="88" t="str">
        <f>IFERROR(VLOOKUP(CONCATENATE(H481,"."),'TE Identification'!A$3:H$500,4,FALSE),"")</f>
        <v/>
      </c>
      <c r="J481" s="88" t="str">
        <v/>
      </c>
      <c r="K481" s="88" t="str">
        <v/>
      </c>
      <c r="L481" s="88" t="str">
        <f>IFERROR(VLOOKUP(CONCATENATE(K481,"."),'V Identification'!A$3:G$500,4,FALSE),"")</f>
        <v/>
      </c>
      <c r="M481" s="88" t="str">
        <f>IFERROR(VLOOKUP(CONCATENATE(K481,"."),'V Identification'!A$3:G$500,6,FALSE),"")</f>
        <v/>
      </c>
      <c r="N481" s="114" t="str">
        <v/>
      </c>
      <c r="O481" s="114" t="str">
        <v/>
      </c>
      <c r="P481" s="114" t="str">
        <v/>
      </c>
      <c r="Q481" s="88" t="str">
        <v/>
      </c>
      <c r="R481" s="88" t="str">
        <f>IFERROR(VLOOKUP(CONCATENATE(Q481,"."),'I Identification'!A$3:H$500,4,FALSE),"")</f>
        <v/>
      </c>
      <c r="S481" s="88" t="str">
        <f>IFERROR(VLOOKUP(CONCATENATE(Q481,"."),'I Identification'!A$3:H$500,5,FALSE),"")</f>
        <v/>
      </c>
      <c r="T481" s="114" t="str">
        <v/>
      </c>
      <c r="U481" s="114" t="str">
        <v/>
      </c>
      <c r="V481" s="88" t="str">
        <v/>
      </c>
      <c r="W481" s="88" t="str">
        <f>IFERROR(VLOOKUP(CONCATENATE(V481,"."),'C Identification'!A$3:I$500,4,FALSE),"")</f>
        <v/>
      </c>
      <c r="X481" s="88" t="str">
        <f>IFERROR(VLOOKUP(CONCATENATE(V481,"."),'C Identification'!A$3:I$500,5,FALSE),"")</f>
        <v/>
      </c>
      <c r="Y481" s="114" t="str">
        <v/>
      </c>
    </row>
    <row r="482" spans="1:25" ht="75.75" customHeight="1" x14ac:dyDescent="0.25">
      <c r="A482" s="114" t="str">
        <v/>
      </c>
      <c r="B482" s="88" t="str">
        <v/>
      </c>
      <c r="C482" s="88" t="str">
        <f>IFERROR(VLOOKUP(CONCATENATE(B482,"."),'TS Identification'!A$3:H$500,2,FALSE),"")</f>
        <v/>
      </c>
      <c r="D482" s="114" t="str">
        <v/>
      </c>
      <c r="E482" s="114" t="str">
        <v/>
      </c>
      <c r="F482" s="114" t="str">
        <v/>
      </c>
      <c r="G482" s="114" t="str">
        <v/>
      </c>
      <c r="H482" s="88" t="str">
        <v/>
      </c>
      <c r="I482" s="88" t="str">
        <f>IFERROR(VLOOKUP(CONCATENATE(H482,"."),'TE Identification'!A$3:H$500,4,FALSE),"")</f>
        <v/>
      </c>
      <c r="J482" s="88" t="str">
        <v/>
      </c>
      <c r="K482" s="88" t="str">
        <v/>
      </c>
      <c r="L482" s="88" t="str">
        <f>IFERROR(VLOOKUP(CONCATENATE(K482,"."),'V Identification'!A$3:G$500,4,FALSE),"")</f>
        <v/>
      </c>
      <c r="M482" s="88" t="str">
        <f>IFERROR(VLOOKUP(CONCATENATE(K482,"."),'V Identification'!A$3:G$500,6,FALSE),"")</f>
        <v/>
      </c>
      <c r="N482" s="114" t="str">
        <v/>
      </c>
      <c r="O482" s="114" t="str">
        <v/>
      </c>
      <c r="P482" s="114" t="str">
        <v/>
      </c>
      <c r="Q482" s="88" t="str">
        <v/>
      </c>
      <c r="R482" s="88" t="str">
        <f>IFERROR(VLOOKUP(CONCATENATE(Q482,"."),'I Identification'!A$3:H$500,4,FALSE),"")</f>
        <v/>
      </c>
      <c r="S482" s="88" t="str">
        <f>IFERROR(VLOOKUP(CONCATENATE(Q482,"."),'I Identification'!A$3:H$500,5,FALSE),"")</f>
        <v/>
      </c>
      <c r="T482" s="114" t="str">
        <v/>
      </c>
      <c r="U482" s="114" t="str">
        <v/>
      </c>
      <c r="V482" s="88" t="str">
        <v/>
      </c>
      <c r="W482" s="88" t="str">
        <f>IFERROR(VLOOKUP(CONCATENATE(V482,"."),'C Identification'!A$3:I$500,4,FALSE),"")</f>
        <v/>
      </c>
      <c r="X482" s="88" t="str">
        <f>IFERROR(VLOOKUP(CONCATENATE(V482,"."),'C Identification'!A$3:I$500,5,FALSE),"")</f>
        <v/>
      </c>
      <c r="Y482" s="114" t="str">
        <v/>
      </c>
    </row>
    <row r="483" spans="1:25" ht="75.75" customHeight="1" x14ac:dyDescent="0.25">
      <c r="A483" s="114" t="str">
        <v/>
      </c>
      <c r="B483" s="88" t="str">
        <v/>
      </c>
      <c r="C483" s="88" t="str">
        <f>IFERROR(VLOOKUP(CONCATENATE(B483,"."),'TS Identification'!A$3:H$500,2,FALSE),"")</f>
        <v/>
      </c>
      <c r="D483" s="114" t="str">
        <v/>
      </c>
      <c r="E483" s="114" t="str">
        <v/>
      </c>
      <c r="F483" s="114" t="str">
        <v/>
      </c>
      <c r="G483" s="114" t="str">
        <v/>
      </c>
      <c r="H483" s="88" t="str">
        <v/>
      </c>
      <c r="I483" s="88" t="str">
        <f>IFERROR(VLOOKUP(CONCATENATE(H483,"."),'TE Identification'!A$3:H$500,4,FALSE),"")</f>
        <v/>
      </c>
      <c r="J483" s="88" t="str">
        <v/>
      </c>
      <c r="K483" s="88" t="str">
        <v/>
      </c>
      <c r="L483" s="88" t="str">
        <f>IFERROR(VLOOKUP(CONCATENATE(K483,"."),'V Identification'!A$3:G$500,4,FALSE),"")</f>
        <v/>
      </c>
      <c r="M483" s="88" t="str">
        <f>IFERROR(VLOOKUP(CONCATENATE(K483,"."),'V Identification'!A$3:G$500,6,FALSE),"")</f>
        <v/>
      </c>
      <c r="N483" s="114" t="str">
        <v/>
      </c>
      <c r="O483" s="114" t="str">
        <v/>
      </c>
      <c r="P483" s="114" t="str">
        <v/>
      </c>
      <c r="Q483" s="88" t="str">
        <v/>
      </c>
      <c r="R483" s="88" t="str">
        <f>IFERROR(VLOOKUP(CONCATENATE(Q483,"."),'I Identification'!A$3:H$500,4,FALSE),"")</f>
        <v/>
      </c>
      <c r="S483" s="88" t="str">
        <f>IFERROR(VLOOKUP(CONCATENATE(Q483,"."),'I Identification'!A$3:H$500,5,FALSE),"")</f>
        <v/>
      </c>
      <c r="T483" s="114" t="str">
        <v/>
      </c>
      <c r="U483" s="114" t="str">
        <v/>
      </c>
      <c r="V483" s="88" t="str">
        <v/>
      </c>
      <c r="W483" s="88" t="str">
        <f>IFERROR(VLOOKUP(CONCATENATE(V483,"."),'C Identification'!A$3:I$500,4,FALSE),"")</f>
        <v/>
      </c>
      <c r="X483" s="88" t="str">
        <f>IFERROR(VLOOKUP(CONCATENATE(V483,"."),'C Identification'!A$3:I$500,5,FALSE),"")</f>
        <v/>
      </c>
      <c r="Y483" s="114" t="str">
        <v/>
      </c>
    </row>
    <row r="484" spans="1:25" ht="75.75" customHeight="1" x14ac:dyDescent="0.25">
      <c r="A484" s="114" t="str">
        <v/>
      </c>
      <c r="B484" s="88" t="str">
        <v/>
      </c>
      <c r="C484" s="88" t="str">
        <f>IFERROR(VLOOKUP(CONCATENATE(B484,"."),'TS Identification'!A$3:H$500,2,FALSE),"")</f>
        <v/>
      </c>
      <c r="D484" s="114" t="str">
        <v/>
      </c>
      <c r="E484" s="114" t="str">
        <v/>
      </c>
      <c r="F484" s="114" t="str">
        <v/>
      </c>
      <c r="G484" s="114" t="str">
        <v/>
      </c>
      <c r="H484" s="88" t="str">
        <v/>
      </c>
      <c r="I484" s="88" t="str">
        <f>IFERROR(VLOOKUP(CONCATENATE(H484,"."),'TE Identification'!A$3:H$500,4,FALSE),"")</f>
        <v/>
      </c>
      <c r="J484" s="88" t="str">
        <v/>
      </c>
      <c r="K484" s="88" t="str">
        <v/>
      </c>
      <c r="L484" s="88" t="str">
        <f>IFERROR(VLOOKUP(CONCATENATE(K484,"."),'V Identification'!A$3:G$500,4,FALSE),"")</f>
        <v/>
      </c>
      <c r="M484" s="88" t="str">
        <f>IFERROR(VLOOKUP(CONCATENATE(K484,"."),'V Identification'!A$3:G$500,6,FALSE),"")</f>
        <v/>
      </c>
      <c r="N484" s="114" t="str">
        <v/>
      </c>
      <c r="O484" s="114" t="str">
        <v/>
      </c>
      <c r="P484" s="114" t="str">
        <v/>
      </c>
      <c r="Q484" s="88" t="str">
        <v/>
      </c>
      <c r="R484" s="88" t="str">
        <f>IFERROR(VLOOKUP(CONCATENATE(Q484,"."),'I Identification'!A$3:H$500,4,FALSE),"")</f>
        <v/>
      </c>
      <c r="S484" s="88" t="str">
        <f>IFERROR(VLOOKUP(CONCATENATE(Q484,"."),'I Identification'!A$3:H$500,5,FALSE),"")</f>
        <v/>
      </c>
      <c r="T484" s="114" t="str">
        <v/>
      </c>
      <c r="U484" s="114" t="str">
        <v/>
      </c>
      <c r="V484" s="88" t="str">
        <v/>
      </c>
      <c r="W484" s="88" t="str">
        <f>IFERROR(VLOOKUP(CONCATENATE(V484,"."),'C Identification'!A$3:I$500,4,FALSE),"")</f>
        <v/>
      </c>
      <c r="X484" s="88" t="str">
        <f>IFERROR(VLOOKUP(CONCATENATE(V484,"."),'C Identification'!A$3:I$500,5,FALSE),"")</f>
        <v/>
      </c>
      <c r="Y484" s="114" t="str">
        <v/>
      </c>
    </row>
    <row r="485" spans="1:25" ht="75.75" customHeight="1" x14ac:dyDescent="0.25">
      <c r="A485" s="114" t="str">
        <v/>
      </c>
      <c r="B485" s="88" t="str">
        <v/>
      </c>
      <c r="C485" s="88" t="str">
        <f>IFERROR(VLOOKUP(CONCATENATE(B485,"."),'TS Identification'!A$3:H$500,2,FALSE),"")</f>
        <v/>
      </c>
      <c r="D485" s="114" t="str">
        <v/>
      </c>
      <c r="E485" s="114" t="str">
        <v/>
      </c>
      <c r="F485" s="114" t="str">
        <v/>
      </c>
      <c r="G485" s="114" t="str">
        <v/>
      </c>
      <c r="H485" s="88" t="str">
        <v/>
      </c>
      <c r="I485" s="88" t="str">
        <f>IFERROR(VLOOKUP(CONCATENATE(H485,"."),'TE Identification'!A$3:H$500,4,FALSE),"")</f>
        <v/>
      </c>
      <c r="J485" s="88" t="str">
        <v/>
      </c>
      <c r="K485" s="88" t="str">
        <v/>
      </c>
      <c r="L485" s="88" t="str">
        <f>IFERROR(VLOOKUP(CONCATENATE(K485,"."),'V Identification'!A$3:G$500,4,FALSE),"")</f>
        <v/>
      </c>
      <c r="M485" s="88" t="str">
        <f>IFERROR(VLOOKUP(CONCATENATE(K485,"."),'V Identification'!A$3:G$500,6,FALSE),"")</f>
        <v/>
      </c>
      <c r="N485" s="114" t="str">
        <v/>
      </c>
      <c r="O485" s="114" t="str">
        <v/>
      </c>
      <c r="P485" s="114" t="str">
        <v/>
      </c>
      <c r="Q485" s="88" t="str">
        <v/>
      </c>
      <c r="R485" s="88" t="str">
        <f>IFERROR(VLOOKUP(CONCATENATE(Q485,"."),'I Identification'!A$3:H$500,4,FALSE),"")</f>
        <v/>
      </c>
      <c r="S485" s="88" t="str">
        <f>IFERROR(VLOOKUP(CONCATENATE(Q485,"."),'I Identification'!A$3:H$500,5,FALSE),"")</f>
        <v/>
      </c>
      <c r="T485" s="114" t="str">
        <v/>
      </c>
      <c r="U485" s="114" t="str">
        <v/>
      </c>
      <c r="V485" s="88" t="str">
        <v/>
      </c>
      <c r="W485" s="88" t="str">
        <f>IFERROR(VLOOKUP(CONCATENATE(V485,"."),'C Identification'!A$3:I$500,4,FALSE),"")</f>
        <v/>
      </c>
      <c r="X485" s="88" t="str">
        <f>IFERROR(VLOOKUP(CONCATENATE(V485,"."),'C Identification'!A$3:I$500,5,FALSE),"")</f>
        <v/>
      </c>
      <c r="Y485" s="114" t="str">
        <v/>
      </c>
    </row>
    <row r="486" spans="1:25" ht="75.75" customHeight="1" x14ac:dyDescent="0.25">
      <c r="A486" s="114" t="str">
        <v/>
      </c>
      <c r="B486" s="88" t="str">
        <v/>
      </c>
      <c r="C486" s="88" t="str">
        <f>IFERROR(VLOOKUP(CONCATENATE(B486,"."),'TS Identification'!A$3:H$500,2,FALSE),"")</f>
        <v/>
      </c>
      <c r="D486" s="114" t="str">
        <v/>
      </c>
      <c r="E486" s="114" t="str">
        <v/>
      </c>
      <c r="F486" s="114" t="str">
        <v/>
      </c>
      <c r="G486" s="114" t="str">
        <v/>
      </c>
      <c r="H486" s="88" t="str">
        <v/>
      </c>
      <c r="I486" s="88" t="str">
        <f>IFERROR(VLOOKUP(CONCATENATE(H486,"."),'TE Identification'!A$3:H$500,4,FALSE),"")</f>
        <v/>
      </c>
      <c r="J486" s="88" t="str">
        <v/>
      </c>
      <c r="K486" s="88" t="str">
        <v/>
      </c>
      <c r="L486" s="88" t="str">
        <f>IFERROR(VLOOKUP(CONCATENATE(K486,"."),'V Identification'!A$3:G$500,4,FALSE),"")</f>
        <v/>
      </c>
      <c r="M486" s="88" t="str">
        <f>IFERROR(VLOOKUP(CONCATENATE(K486,"."),'V Identification'!A$3:G$500,6,FALSE),"")</f>
        <v/>
      </c>
      <c r="N486" s="114" t="str">
        <v/>
      </c>
      <c r="O486" s="114" t="str">
        <v/>
      </c>
      <c r="P486" s="114" t="str">
        <v/>
      </c>
      <c r="Q486" s="88" t="str">
        <v/>
      </c>
      <c r="R486" s="88" t="str">
        <f>IFERROR(VLOOKUP(CONCATENATE(Q486,"."),'I Identification'!A$3:H$500,4,FALSE),"")</f>
        <v/>
      </c>
      <c r="S486" s="88" t="str">
        <f>IFERROR(VLOOKUP(CONCATENATE(Q486,"."),'I Identification'!A$3:H$500,5,FALSE),"")</f>
        <v/>
      </c>
      <c r="T486" s="114" t="str">
        <v/>
      </c>
      <c r="U486" s="114" t="str">
        <v/>
      </c>
      <c r="V486" s="88" t="str">
        <v/>
      </c>
      <c r="W486" s="88" t="str">
        <f>IFERROR(VLOOKUP(CONCATENATE(V486,"."),'C Identification'!A$3:I$500,4,FALSE),"")</f>
        <v/>
      </c>
      <c r="X486" s="88" t="str">
        <f>IFERROR(VLOOKUP(CONCATENATE(V486,"."),'C Identification'!A$3:I$500,5,FALSE),"")</f>
        <v/>
      </c>
      <c r="Y486" s="114" t="str">
        <v/>
      </c>
    </row>
    <row r="487" spans="1:25" ht="75.75" customHeight="1" x14ac:dyDescent="0.25">
      <c r="A487" s="114" t="str">
        <v/>
      </c>
      <c r="B487" s="88" t="str">
        <v/>
      </c>
      <c r="C487" s="88" t="str">
        <f>IFERROR(VLOOKUP(CONCATENATE(B487,"."),'TS Identification'!A$3:H$500,2,FALSE),"")</f>
        <v/>
      </c>
      <c r="D487" s="114" t="str">
        <v/>
      </c>
      <c r="E487" s="114" t="str">
        <v/>
      </c>
      <c r="F487" s="114" t="str">
        <v/>
      </c>
      <c r="G487" s="114" t="str">
        <v/>
      </c>
      <c r="H487" s="88" t="str">
        <v/>
      </c>
      <c r="I487" s="88" t="str">
        <f>IFERROR(VLOOKUP(CONCATENATE(H487,"."),'TE Identification'!A$3:H$500,4,FALSE),"")</f>
        <v/>
      </c>
      <c r="J487" s="88" t="str">
        <v/>
      </c>
      <c r="K487" s="88" t="str">
        <v/>
      </c>
      <c r="L487" s="88" t="str">
        <f>IFERROR(VLOOKUP(CONCATENATE(K487,"."),'V Identification'!A$3:G$500,4,FALSE),"")</f>
        <v/>
      </c>
      <c r="M487" s="88" t="str">
        <f>IFERROR(VLOOKUP(CONCATENATE(K487,"."),'V Identification'!A$3:G$500,6,FALSE),"")</f>
        <v/>
      </c>
      <c r="N487" s="114" t="str">
        <v/>
      </c>
      <c r="O487" s="114" t="str">
        <v/>
      </c>
      <c r="P487" s="114" t="str">
        <v/>
      </c>
      <c r="Q487" s="88" t="str">
        <v/>
      </c>
      <c r="R487" s="88" t="str">
        <f>IFERROR(VLOOKUP(CONCATENATE(Q487,"."),'I Identification'!A$3:H$500,4,FALSE),"")</f>
        <v/>
      </c>
      <c r="S487" s="88" t="str">
        <f>IFERROR(VLOOKUP(CONCATENATE(Q487,"."),'I Identification'!A$3:H$500,5,FALSE),"")</f>
        <v/>
      </c>
      <c r="T487" s="114" t="str">
        <v/>
      </c>
      <c r="U487" s="114" t="str">
        <v/>
      </c>
      <c r="V487" s="88" t="str">
        <v/>
      </c>
      <c r="W487" s="88" t="str">
        <f>IFERROR(VLOOKUP(CONCATENATE(V487,"."),'C Identification'!A$3:I$500,4,FALSE),"")</f>
        <v/>
      </c>
      <c r="X487" s="88" t="str">
        <f>IFERROR(VLOOKUP(CONCATENATE(V487,"."),'C Identification'!A$3:I$500,5,FALSE),"")</f>
        <v/>
      </c>
      <c r="Y487" s="114" t="str">
        <v/>
      </c>
    </row>
    <row r="488" spans="1:25" ht="75.75" customHeight="1" x14ac:dyDescent="0.25">
      <c r="A488" s="114" t="str">
        <v/>
      </c>
      <c r="B488" s="88" t="str">
        <v/>
      </c>
      <c r="C488" s="88" t="str">
        <f>IFERROR(VLOOKUP(CONCATENATE(B488,"."),'TS Identification'!A$3:H$500,2,FALSE),"")</f>
        <v/>
      </c>
      <c r="D488" s="114" t="str">
        <v/>
      </c>
      <c r="E488" s="114" t="str">
        <v/>
      </c>
      <c r="F488" s="114" t="str">
        <v/>
      </c>
      <c r="G488" s="114" t="str">
        <v/>
      </c>
      <c r="H488" s="88" t="str">
        <v/>
      </c>
      <c r="I488" s="88" t="str">
        <f>IFERROR(VLOOKUP(CONCATENATE(H488,"."),'TE Identification'!A$3:H$500,4,FALSE),"")</f>
        <v/>
      </c>
      <c r="J488" s="88" t="str">
        <v/>
      </c>
      <c r="K488" s="88" t="str">
        <v/>
      </c>
      <c r="L488" s="88" t="str">
        <f>IFERROR(VLOOKUP(CONCATENATE(K488,"."),'V Identification'!A$3:G$500,4,FALSE),"")</f>
        <v/>
      </c>
      <c r="M488" s="88" t="str">
        <f>IFERROR(VLOOKUP(CONCATENATE(K488,"."),'V Identification'!A$3:G$500,6,FALSE),"")</f>
        <v/>
      </c>
      <c r="N488" s="114" t="str">
        <v/>
      </c>
      <c r="O488" s="114" t="str">
        <v/>
      </c>
      <c r="P488" s="114" t="str">
        <v/>
      </c>
      <c r="Q488" s="88" t="str">
        <v/>
      </c>
      <c r="R488" s="88" t="str">
        <f>IFERROR(VLOOKUP(CONCATENATE(Q488,"."),'I Identification'!A$3:H$500,4,FALSE),"")</f>
        <v/>
      </c>
      <c r="S488" s="88" t="str">
        <f>IFERROR(VLOOKUP(CONCATENATE(Q488,"."),'I Identification'!A$3:H$500,5,FALSE),"")</f>
        <v/>
      </c>
      <c r="T488" s="114" t="str">
        <v/>
      </c>
      <c r="U488" s="114" t="str">
        <v/>
      </c>
      <c r="V488" s="88" t="str">
        <v/>
      </c>
      <c r="W488" s="88" t="str">
        <f>IFERROR(VLOOKUP(CONCATENATE(V488,"."),'C Identification'!A$3:I$500,4,FALSE),"")</f>
        <v/>
      </c>
      <c r="X488" s="88" t="str">
        <f>IFERROR(VLOOKUP(CONCATENATE(V488,"."),'C Identification'!A$3:I$500,5,FALSE),"")</f>
        <v/>
      </c>
      <c r="Y488" s="114" t="str">
        <v/>
      </c>
    </row>
    <row r="489" spans="1:25" ht="75.75" customHeight="1" x14ac:dyDescent="0.25">
      <c r="A489" s="114" t="str">
        <v/>
      </c>
      <c r="B489" s="88" t="str">
        <v/>
      </c>
      <c r="C489" s="88" t="str">
        <f>IFERROR(VLOOKUP(CONCATENATE(B489,"."),'TS Identification'!A$3:H$500,2,FALSE),"")</f>
        <v/>
      </c>
      <c r="D489" s="114" t="str">
        <v/>
      </c>
      <c r="E489" s="114" t="str">
        <v/>
      </c>
      <c r="F489" s="114" t="str">
        <v/>
      </c>
      <c r="G489" s="114" t="str">
        <v/>
      </c>
      <c r="H489" s="88" t="str">
        <v/>
      </c>
      <c r="I489" s="88" t="str">
        <f>IFERROR(VLOOKUP(CONCATENATE(H489,"."),'TE Identification'!A$3:H$500,4,FALSE),"")</f>
        <v/>
      </c>
      <c r="J489" s="88" t="str">
        <v/>
      </c>
      <c r="K489" s="88" t="str">
        <v/>
      </c>
      <c r="L489" s="88" t="str">
        <f>IFERROR(VLOOKUP(CONCATENATE(K489,"."),'V Identification'!A$3:G$500,4,FALSE),"")</f>
        <v/>
      </c>
      <c r="M489" s="88" t="str">
        <f>IFERROR(VLOOKUP(CONCATENATE(K489,"."),'V Identification'!A$3:G$500,6,FALSE),"")</f>
        <v/>
      </c>
      <c r="N489" s="114" t="str">
        <v/>
      </c>
      <c r="O489" s="114" t="str">
        <v/>
      </c>
      <c r="P489" s="114" t="str">
        <v/>
      </c>
      <c r="Q489" s="88" t="str">
        <v/>
      </c>
      <c r="R489" s="88" t="str">
        <f>IFERROR(VLOOKUP(CONCATENATE(Q489,"."),'I Identification'!A$3:H$500,4,FALSE),"")</f>
        <v/>
      </c>
      <c r="S489" s="88" t="str">
        <f>IFERROR(VLOOKUP(CONCATENATE(Q489,"."),'I Identification'!A$3:H$500,5,FALSE),"")</f>
        <v/>
      </c>
      <c r="T489" s="114" t="str">
        <v/>
      </c>
      <c r="U489" s="114" t="str">
        <v/>
      </c>
      <c r="V489" s="88" t="str">
        <v/>
      </c>
      <c r="W489" s="88" t="str">
        <f>IFERROR(VLOOKUP(CONCATENATE(V489,"."),'C Identification'!A$3:I$500,4,FALSE),"")</f>
        <v/>
      </c>
      <c r="X489" s="88" t="str">
        <f>IFERROR(VLOOKUP(CONCATENATE(V489,"."),'C Identification'!A$3:I$500,5,FALSE),"")</f>
        <v/>
      </c>
      <c r="Y489" s="114" t="str">
        <v/>
      </c>
    </row>
    <row r="490" spans="1:25" ht="75.75" customHeight="1" x14ac:dyDescent="0.25">
      <c r="A490" s="114" t="str">
        <v/>
      </c>
      <c r="B490" s="88" t="str">
        <v/>
      </c>
      <c r="C490" s="88" t="str">
        <f>IFERROR(VLOOKUP(CONCATENATE(B490,"."),'TS Identification'!A$3:H$500,2,FALSE),"")</f>
        <v/>
      </c>
      <c r="D490" s="114" t="str">
        <v/>
      </c>
      <c r="E490" s="114" t="str">
        <v/>
      </c>
      <c r="F490" s="114" t="str">
        <v/>
      </c>
      <c r="G490" s="114" t="str">
        <v/>
      </c>
      <c r="H490" s="88" t="str">
        <v/>
      </c>
      <c r="I490" s="88" t="str">
        <f>IFERROR(VLOOKUP(CONCATENATE(H490,"."),'TE Identification'!A$3:H$500,4,FALSE),"")</f>
        <v/>
      </c>
      <c r="J490" s="88" t="str">
        <v/>
      </c>
      <c r="K490" s="88" t="str">
        <v/>
      </c>
      <c r="L490" s="88" t="str">
        <f>IFERROR(VLOOKUP(CONCATENATE(K490,"."),'V Identification'!A$3:G$500,4,FALSE),"")</f>
        <v/>
      </c>
      <c r="M490" s="88" t="str">
        <f>IFERROR(VLOOKUP(CONCATENATE(K490,"."),'V Identification'!A$3:G$500,6,FALSE),"")</f>
        <v/>
      </c>
      <c r="N490" s="114" t="str">
        <v/>
      </c>
      <c r="O490" s="114" t="str">
        <v/>
      </c>
      <c r="P490" s="114" t="str">
        <v/>
      </c>
      <c r="Q490" s="88" t="str">
        <v/>
      </c>
      <c r="R490" s="88" t="str">
        <f>IFERROR(VLOOKUP(CONCATENATE(Q490,"."),'I Identification'!A$3:H$500,4,FALSE),"")</f>
        <v/>
      </c>
      <c r="S490" s="88" t="str">
        <f>IFERROR(VLOOKUP(CONCATENATE(Q490,"."),'I Identification'!A$3:H$500,5,FALSE),"")</f>
        <v/>
      </c>
      <c r="T490" s="114" t="str">
        <v/>
      </c>
      <c r="U490" s="114" t="str">
        <v/>
      </c>
      <c r="V490" s="88" t="str">
        <v/>
      </c>
      <c r="W490" s="88" t="str">
        <f>IFERROR(VLOOKUP(CONCATENATE(V490,"."),'C Identification'!A$3:I$500,4,FALSE),"")</f>
        <v/>
      </c>
      <c r="X490" s="88" t="str">
        <f>IFERROR(VLOOKUP(CONCATENATE(V490,"."),'C Identification'!A$3:I$500,5,FALSE),"")</f>
        <v/>
      </c>
      <c r="Y490" s="114" t="str">
        <v/>
      </c>
    </row>
    <row r="491" spans="1:25" ht="75.75" customHeight="1" x14ac:dyDescent="0.25">
      <c r="A491" s="114" t="str">
        <v/>
      </c>
      <c r="B491" s="88" t="str">
        <v/>
      </c>
      <c r="C491" s="88" t="str">
        <f>IFERROR(VLOOKUP(CONCATENATE(B491,"."),'TS Identification'!A$3:H$500,2,FALSE),"")</f>
        <v/>
      </c>
      <c r="D491" s="114" t="str">
        <v/>
      </c>
      <c r="E491" s="114" t="str">
        <v/>
      </c>
      <c r="F491" s="114" t="str">
        <v/>
      </c>
      <c r="G491" s="114" t="str">
        <v/>
      </c>
      <c r="H491" s="88" t="str">
        <v/>
      </c>
      <c r="I491" s="88" t="str">
        <f>IFERROR(VLOOKUP(CONCATENATE(H491,"."),'TE Identification'!A$3:H$500,4,FALSE),"")</f>
        <v/>
      </c>
      <c r="J491" s="88" t="str">
        <v/>
      </c>
      <c r="K491" s="88" t="str">
        <v/>
      </c>
      <c r="L491" s="88" t="str">
        <f>IFERROR(VLOOKUP(CONCATENATE(K491,"."),'V Identification'!A$3:G$500,4,FALSE),"")</f>
        <v/>
      </c>
      <c r="M491" s="88" t="str">
        <f>IFERROR(VLOOKUP(CONCATENATE(K491,"."),'V Identification'!A$3:G$500,6,FALSE),"")</f>
        <v/>
      </c>
      <c r="N491" s="114" t="str">
        <v/>
      </c>
      <c r="O491" s="114" t="str">
        <v/>
      </c>
      <c r="P491" s="114" t="str">
        <v/>
      </c>
      <c r="Q491" s="88" t="str">
        <v/>
      </c>
      <c r="R491" s="88" t="str">
        <f>IFERROR(VLOOKUP(CONCATENATE(Q491,"."),'I Identification'!A$3:H$500,4,FALSE),"")</f>
        <v/>
      </c>
      <c r="S491" s="88" t="str">
        <f>IFERROR(VLOOKUP(CONCATENATE(Q491,"."),'I Identification'!A$3:H$500,5,FALSE),"")</f>
        <v/>
      </c>
      <c r="T491" s="114" t="str">
        <v/>
      </c>
      <c r="U491" s="114" t="str">
        <v/>
      </c>
      <c r="V491" s="88" t="str">
        <v/>
      </c>
      <c r="W491" s="88" t="str">
        <f>IFERROR(VLOOKUP(CONCATENATE(V491,"."),'C Identification'!A$3:I$500,4,FALSE),"")</f>
        <v/>
      </c>
      <c r="X491" s="88" t="str">
        <f>IFERROR(VLOOKUP(CONCATENATE(V491,"."),'C Identification'!A$3:I$500,5,FALSE),"")</f>
        <v/>
      </c>
      <c r="Y491" s="114" t="str">
        <v/>
      </c>
    </row>
    <row r="492" spans="1:25" ht="75.75" customHeight="1" x14ac:dyDescent="0.25">
      <c r="A492" s="114" t="str">
        <v/>
      </c>
      <c r="B492" s="88" t="str">
        <v/>
      </c>
      <c r="C492" s="88" t="str">
        <f>IFERROR(VLOOKUP(CONCATENATE(B492,"."),'TS Identification'!A$3:H$500,2,FALSE),"")</f>
        <v/>
      </c>
      <c r="D492" s="114" t="str">
        <v/>
      </c>
      <c r="E492" s="114" t="str">
        <v/>
      </c>
      <c r="F492" s="114" t="str">
        <v/>
      </c>
      <c r="G492" s="114" t="str">
        <v/>
      </c>
      <c r="H492" s="88" t="str">
        <v/>
      </c>
      <c r="I492" s="88" t="str">
        <f>IFERROR(VLOOKUP(CONCATENATE(H492,"."),'TE Identification'!A$3:H$500,4,FALSE),"")</f>
        <v/>
      </c>
      <c r="J492" s="88" t="str">
        <v/>
      </c>
      <c r="K492" s="88" t="str">
        <v/>
      </c>
      <c r="L492" s="88" t="str">
        <f>IFERROR(VLOOKUP(CONCATENATE(K492,"."),'V Identification'!A$3:G$500,4,FALSE),"")</f>
        <v/>
      </c>
      <c r="M492" s="88" t="str">
        <f>IFERROR(VLOOKUP(CONCATENATE(K492,"."),'V Identification'!A$3:G$500,6,FALSE),"")</f>
        <v/>
      </c>
      <c r="N492" s="114" t="str">
        <v/>
      </c>
      <c r="O492" s="114" t="str">
        <v/>
      </c>
      <c r="P492" s="114" t="str">
        <v/>
      </c>
      <c r="Q492" s="88" t="str">
        <v/>
      </c>
      <c r="R492" s="88" t="str">
        <f>IFERROR(VLOOKUP(CONCATENATE(Q492,"."),'I Identification'!A$3:H$500,4,FALSE),"")</f>
        <v/>
      </c>
      <c r="S492" s="88" t="str">
        <f>IFERROR(VLOOKUP(CONCATENATE(Q492,"."),'I Identification'!A$3:H$500,5,FALSE),"")</f>
        <v/>
      </c>
      <c r="T492" s="114" t="str">
        <v/>
      </c>
      <c r="U492" s="114" t="str">
        <v/>
      </c>
      <c r="V492" s="88" t="str">
        <v/>
      </c>
      <c r="W492" s="88" t="str">
        <f>IFERROR(VLOOKUP(CONCATENATE(V492,"."),'C Identification'!A$3:I$500,4,FALSE),"")</f>
        <v/>
      </c>
      <c r="X492" s="88" t="str">
        <f>IFERROR(VLOOKUP(CONCATENATE(V492,"."),'C Identification'!A$3:I$500,5,FALSE),"")</f>
        <v/>
      </c>
      <c r="Y492" s="114" t="str">
        <v/>
      </c>
    </row>
    <row r="493" spans="1:25" ht="75.75" customHeight="1" x14ac:dyDescent="0.25">
      <c r="A493" s="114" t="str">
        <v/>
      </c>
      <c r="B493" s="88" t="str">
        <v/>
      </c>
      <c r="C493" s="88" t="str">
        <f>IFERROR(VLOOKUP(CONCATENATE(B493,"."),'TS Identification'!A$3:H$500,2,FALSE),"")</f>
        <v/>
      </c>
      <c r="D493" s="114" t="str">
        <v/>
      </c>
      <c r="E493" s="114" t="str">
        <v/>
      </c>
      <c r="F493" s="114" t="str">
        <v/>
      </c>
      <c r="G493" s="114" t="str">
        <v/>
      </c>
      <c r="H493" s="88" t="str">
        <v/>
      </c>
      <c r="I493" s="88" t="str">
        <f>IFERROR(VLOOKUP(CONCATENATE(H493,"."),'TE Identification'!A$3:H$500,4,FALSE),"")</f>
        <v/>
      </c>
      <c r="J493" s="88" t="str">
        <v/>
      </c>
      <c r="K493" s="88" t="str">
        <v/>
      </c>
      <c r="L493" s="88" t="str">
        <f>IFERROR(VLOOKUP(CONCATENATE(K493,"."),'V Identification'!A$3:G$500,4,FALSE),"")</f>
        <v/>
      </c>
      <c r="M493" s="88" t="str">
        <f>IFERROR(VLOOKUP(CONCATENATE(K493,"."),'V Identification'!A$3:G$500,6,FALSE),"")</f>
        <v/>
      </c>
      <c r="N493" s="114" t="str">
        <v/>
      </c>
      <c r="O493" s="114" t="str">
        <v/>
      </c>
      <c r="P493" s="114" t="str">
        <v/>
      </c>
      <c r="Q493" s="88" t="str">
        <v/>
      </c>
      <c r="R493" s="88" t="str">
        <f>IFERROR(VLOOKUP(CONCATENATE(Q493,"."),'I Identification'!A$3:H$500,4,FALSE),"")</f>
        <v/>
      </c>
      <c r="S493" s="88" t="str">
        <f>IFERROR(VLOOKUP(CONCATENATE(Q493,"."),'I Identification'!A$3:H$500,5,FALSE),"")</f>
        <v/>
      </c>
      <c r="T493" s="114" t="str">
        <v/>
      </c>
      <c r="U493" s="114" t="str">
        <v/>
      </c>
      <c r="V493" s="88" t="str">
        <v/>
      </c>
      <c r="W493" s="88" t="str">
        <f>IFERROR(VLOOKUP(CONCATENATE(V493,"."),'C Identification'!A$3:I$500,4,FALSE),"")</f>
        <v/>
      </c>
      <c r="X493" s="88" t="str">
        <f>IFERROR(VLOOKUP(CONCATENATE(V493,"."),'C Identification'!A$3:I$500,5,FALSE),"")</f>
        <v/>
      </c>
      <c r="Y493" s="114" t="str">
        <v/>
      </c>
    </row>
    <row r="494" spans="1:25" ht="75.75" customHeight="1" x14ac:dyDescent="0.25">
      <c r="A494" s="114" t="str">
        <v/>
      </c>
      <c r="B494" s="88" t="str">
        <v/>
      </c>
      <c r="C494" s="88" t="str">
        <f>IFERROR(VLOOKUP(CONCATENATE(B494,"."),'TS Identification'!A$3:H$500,2,FALSE),"")</f>
        <v/>
      </c>
      <c r="D494" s="114" t="str">
        <v/>
      </c>
      <c r="E494" s="114" t="str">
        <v/>
      </c>
      <c r="F494" s="114" t="str">
        <v/>
      </c>
      <c r="G494" s="114" t="str">
        <v/>
      </c>
      <c r="H494" s="88" t="str">
        <v/>
      </c>
      <c r="I494" s="88" t="str">
        <f>IFERROR(VLOOKUP(CONCATENATE(H494,"."),'TE Identification'!A$3:H$500,4,FALSE),"")</f>
        <v/>
      </c>
      <c r="J494" s="88" t="str">
        <v/>
      </c>
      <c r="K494" s="88" t="str">
        <v/>
      </c>
      <c r="L494" s="88" t="str">
        <f>IFERROR(VLOOKUP(CONCATENATE(K494,"."),'V Identification'!A$3:G$500,4,FALSE),"")</f>
        <v/>
      </c>
      <c r="M494" s="88" t="str">
        <f>IFERROR(VLOOKUP(CONCATENATE(K494,"."),'V Identification'!A$3:G$500,6,FALSE),"")</f>
        <v/>
      </c>
      <c r="N494" s="114" t="str">
        <v/>
      </c>
      <c r="O494" s="114" t="str">
        <v/>
      </c>
      <c r="P494" s="114" t="str">
        <v/>
      </c>
      <c r="Q494" s="88" t="str">
        <v/>
      </c>
      <c r="R494" s="88" t="str">
        <f>IFERROR(VLOOKUP(CONCATENATE(Q494,"."),'I Identification'!A$3:H$500,4,FALSE),"")</f>
        <v/>
      </c>
      <c r="S494" s="88" t="str">
        <f>IFERROR(VLOOKUP(CONCATENATE(Q494,"."),'I Identification'!A$3:H$500,5,FALSE),"")</f>
        <v/>
      </c>
      <c r="T494" s="114" t="str">
        <v/>
      </c>
      <c r="U494" s="114" t="str">
        <v/>
      </c>
      <c r="V494" s="88" t="str">
        <v/>
      </c>
      <c r="W494" s="88" t="str">
        <f>IFERROR(VLOOKUP(CONCATENATE(V494,"."),'C Identification'!A$3:I$500,4,FALSE),"")</f>
        <v/>
      </c>
      <c r="X494" s="88" t="str">
        <f>IFERROR(VLOOKUP(CONCATENATE(V494,"."),'C Identification'!A$3:I$500,5,FALSE),"")</f>
        <v/>
      </c>
      <c r="Y494" s="114" t="str">
        <v/>
      </c>
    </row>
    <row r="495" spans="1:25" ht="75.75" customHeight="1" x14ac:dyDescent="0.25">
      <c r="A495" s="114" t="str">
        <v/>
      </c>
      <c r="B495" s="88" t="str">
        <v/>
      </c>
      <c r="C495" s="88" t="str">
        <f>IFERROR(VLOOKUP(CONCATENATE(B495,"."),'TS Identification'!A$3:H$500,2,FALSE),"")</f>
        <v/>
      </c>
      <c r="D495" s="114" t="str">
        <v/>
      </c>
      <c r="E495" s="114" t="str">
        <v/>
      </c>
      <c r="F495" s="114" t="str">
        <v/>
      </c>
      <c r="G495" s="114" t="str">
        <v/>
      </c>
      <c r="H495" s="88" t="str">
        <v/>
      </c>
      <c r="I495" s="88" t="str">
        <f>IFERROR(VLOOKUP(CONCATENATE(H495,"."),'TE Identification'!A$3:H$500,4,FALSE),"")</f>
        <v/>
      </c>
      <c r="J495" s="88" t="str">
        <v/>
      </c>
      <c r="K495" s="88" t="str">
        <v/>
      </c>
      <c r="L495" s="88" t="str">
        <f>IFERROR(VLOOKUP(CONCATENATE(K495,"."),'V Identification'!A$3:G$500,4,FALSE),"")</f>
        <v/>
      </c>
      <c r="M495" s="88" t="str">
        <f>IFERROR(VLOOKUP(CONCATENATE(K495,"."),'V Identification'!A$3:G$500,6,FALSE),"")</f>
        <v/>
      </c>
      <c r="N495" s="114" t="str">
        <v/>
      </c>
      <c r="O495" s="114" t="str">
        <v/>
      </c>
      <c r="P495" s="114" t="str">
        <v/>
      </c>
      <c r="Q495" s="88" t="str">
        <v/>
      </c>
      <c r="R495" s="88" t="str">
        <f>IFERROR(VLOOKUP(CONCATENATE(Q495,"."),'I Identification'!A$3:H$500,4,FALSE),"")</f>
        <v/>
      </c>
      <c r="S495" s="88" t="str">
        <f>IFERROR(VLOOKUP(CONCATENATE(Q495,"."),'I Identification'!A$3:H$500,5,FALSE),"")</f>
        <v/>
      </c>
      <c r="T495" s="114" t="str">
        <v/>
      </c>
      <c r="U495" s="114" t="str">
        <v/>
      </c>
      <c r="V495" s="88" t="str">
        <v/>
      </c>
      <c r="W495" s="88" t="str">
        <f>IFERROR(VLOOKUP(CONCATENATE(V495,"."),'C Identification'!A$3:I$500,4,FALSE),"")</f>
        <v/>
      </c>
      <c r="X495" s="88" t="str">
        <f>IFERROR(VLOOKUP(CONCATENATE(V495,"."),'C Identification'!A$3:I$500,5,FALSE),"")</f>
        <v/>
      </c>
      <c r="Y495" s="114" t="str">
        <v/>
      </c>
    </row>
    <row r="496" spans="1:25" ht="75.75" customHeight="1" x14ac:dyDescent="0.25">
      <c r="A496" s="114" t="str">
        <v/>
      </c>
      <c r="B496" s="88" t="str">
        <v/>
      </c>
      <c r="C496" s="88" t="str">
        <f>IFERROR(VLOOKUP(CONCATENATE(B496,"."),'TS Identification'!A$3:H$500,2,FALSE),"")</f>
        <v/>
      </c>
      <c r="D496" s="114" t="str">
        <v/>
      </c>
      <c r="E496" s="114" t="str">
        <v/>
      </c>
      <c r="F496" s="114" t="str">
        <v/>
      </c>
      <c r="G496" s="114" t="str">
        <v/>
      </c>
      <c r="H496" s="88" t="str">
        <v/>
      </c>
      <c r="I496" s="88" t="str">
        <f>IFERROR(VLOOKUP(CONCATENATE(H496,"."),'TE Identification'!A$3:H$500,4,FALSE),"")</f>
        <v/>
      </c>
      <c r="J496" s="88" t="str">
        <v/>
      </c>
      <c r="K496" s="88" t="str">
        <v/>
      </c>
      <c r="L496" s="88" t="str">
        <f>IFERROR(VLOOKUP(CONCATENATE(K496,"."),'V Identification'!A$3:G$500,4,FALSE),"")</f>
        <v/>
      </c>
      <c r="M496" s="88" t="str">
        <f>IFERROR(VLOOKUP(CONCATENATE(K496,"."),'V Identification'!A$3:G$500,6,FALSE),"")</f>
        <v/>
      </c>
      <c r="N496" s="114" t="str">
        <v/>
      </c>
      <c r="O496" s="114" t="str">
        <v/>
      </c>
      <c r="P496" s="114" t="str">
        <v/>
      </c>
      <c r="Q496" s="88" t="str">
        <v/>
      </c>
      <c r="R496" s="88" t="str">
        <f>IFERROR(VLOOKUP(CONCATENATE(Q496,"."),'I Identification'!A$3:H$500,4,FALSE),"")</f>
        <v/>
      </c>
      <c r="S496" s="88" t="str">
        <f>IFERROR(VLOOKUP(CONCATENATE(Q496,"."),'I Identification'!A$3:H$500,5,FALSE),"")</f>
        <v/>
      </c>
      <c r="T496" s="114" t="str">
        <v/>
      </c>
      <c r="U496" s="114" t="str">
        <v/>
      </c>
      <c r="V496" s="88" t="str">
        <v/>
      </c>
      <c r="W496" s="88" t="str">
        <f>IFERROR(VLOOKUP(CONCATENATE(V496,"."),'C Identification'!A$3:I$500,4,FALSE),"")</f>
        <v/>
      </c>
      <c r="X496" s="88" t="str">
        <f>IFERROR(VLOOKUP(CONCATENATE(V496,"."),'C Identification'!A$3:I$500,5,FALSE),"")</f>
        <v/>
      </c>
      <c r="Y496" s="114" t="str">
        <v/>
      </c>
    </row>
    <row r="497" spans="1:25" ht="75.75" customHeight="1" x14ac:dyDescent="0.25">
      <c r="A497" s="114" t="str">
        <v/>
      </c>
      <c r="B497" s="88" t="str">
        <v/>
      </c>
      <c r="C497" s="88" t="str">
        <f>IFERROR(VLOOKUP(CONCATENATE(B497,"."),'TS Identification'!A$3:H$500,2,FALSE),"")</f>
        <v/>
      </c>
      <c r="D497" s="114" t="str">
        <v/>
      </c>
      <c r="E497" s="114" t="str">
        <v/>
      </c>
      <c r="F497" s="114" t="str">
        <v/>
      </c>
      <c r="G497" s="114" t="str">
        <v/>
      </c>
      <c r="H497" s="88" t="str">
        <v/>
      </c>
      <c r="I497" s="88" t="str">
        <f>IFERROR(VLOOKUP(CONCATENATE(H497,"."),'TE Identification'!A$3:H$500,4,FALSE),"")</f>
        <v/>
      </c>
      <c r="J497" s="88" t="str">
        <v/>
      </c>
      <c r="K497" s="88" t="str">
        <v/>
      </c>
      <c r="L497" s="88" t="str">
        <f>IFERROR(VLOOKUP(CONCATENATE(K497,"."),'V Identification'!A$3:G$500,4,FALSE),"")</f>
        <v/>
      </c>
      <c r="M497" s="88" t="str">
        <f>IFERROR(VLOOKUP(CONCATENATE(K497,"."),'V Identification'!A$3:G$500,6,FALSE),"")</f>
        <v/>
      </c>
      <c r="N497" s="114" t="str">
        <v/>
      </c>
      <c r="O497" s="114" t="str">
        <v/>
      </c>
      <c r="P497" s="114" t="str">
        <v/>
      </c>
      <c r="Q497" s="88" t="str">
        <v/>
      </c>
      <c r="R497" s="88" t="str">
        <f>IFERROR(VLOOKUP(CONCATENATE(Q497,"."),'I Identification'!A$3:H$500,4,FALSE),"")</f>
        <v/>
      </c>
      <c r="S497" s="88" t="str">
        <f>IFERROR(VLOOKUP(CONCATENATE(Q497,"."),'I Identification'!A$3:H$500,5,FALSE),"")</f>
        <v/>
      </c>
      <c r="T497" s="114" t="str">
        <v/>
      </c>
      <c r="U497" s="114" t="str">
        <v/>
      </c>
      <c r="V497" s="88" t="str">
        <v/>
      </c>
      <c r="W497" s="88" t="str">
        <f>IFERROR(VLOOKUP(CONCATENATE(V497,"."),'C Identification'!A$3:I$500,4,FALSE),"")</f>
        <v/>
      </c>
      <c r="X497" s="88" t="str">
        <f>IFERROR(VLOOKUP(CONCATENATE(V497,"."),'C Identification'!A$3:I$500,5,FALSE),"")</f>
        <v/>
      </c>
      <c r="Y497" s="114" t="str">
        <v/>
      </c>
    </row>
    <row r="498" spans="1:25" ht="75.75" customHeight="1" x14ac:dyDescent="0.25">
      <c r="A498" s="114" t="str">
        <v/>
      </c>
      <c r="B498" s="88" t="str">
        <v/>
      </c>
      <c r="C498" s="88" t="str">
        <f>IFERROR(VLOOKUP(CONCATENATE(B498,"."),'TS Identification'!A$3:H$500,2,FALSE),"")</f>
        <v/>
      </c>
      <c r="D498" s="114" t="str">
        <v/>
      </c>
      <c r="E498" s="114" t="str">
        <v/>
      </c>
      <c r="F498" s="114" t="str">
        <v/>
      </c>
      <c r="G498" s="114" t="str">
        <v/>
      </c>
      <c r="H498" s="88" t="str">
        <v/>
      </c>
      <c r="I498" s="88"/>
      <c r="J498" s="88" t="str">
        <v/>
      </c>
      <c r="K498" s="88" t="str">
        <v/>
      </c>
      <c r="L498" s="88" t="str">
        <f>IFERROR(VLOOKUP(CONCATENATE(K498,"."),'V Identification'!A$3:G$500,4,FALSE),"")</f>
        <v/>
      </c>
      <c r="M498" s="88" t="str">
        <f>IFERROR(VLOOKUP(CONCATENATE(K498,"."),'V Identification'!A$3:G$500,6,FALSE),"")</f>
        <v/>
      </c>
      <c r="N498" s="114" t="str">
        <v/>
      </c>
      <c r="O498" s="114" t="str">
        <v/>
      </c>
      <c r="P498" s="114" t="str">
        <v/>
      </c>
      <c r="Q498" s="88" t="str">
        <v/>
      </c>
      <c r="R498" s="88" t="str">
        <f>IFERROR(VLOOKUP(CONCATENATE(Q498,"."),'I Identification'!A$3:H$500,4,FALSE),"")</f>
        <v/>
      </c>
      <c r="S498" s="88" t="str">
        <f>IFERROR(VLOOKUP(CONCATENATE(Q498,"."),'I Identification'!A$3:H$500,5,FALSE),"")</f>
        <v/>
      </c>
      <c r="T498" s="114" t="str">
        <v/>
      </c>
      <c r="U498" s="114" t="str">
        <v/>
      </c>
      <c r="V498" s="88" t="str">
        <v/>
      </c>
      <c r="W498" s="88" t="str">
        <f>IFERROR(VLOOKUP(CONCATENATE(V498,"."),'C Identification'!A$3:I$500,4,FALSE),"")</f>
        <v/>
      </c>
      <c r="X498" s="88" t="str">
        <f>IFERROR(VLOOKUP(CONCATENATE(V498,"."),'C Identification'!A$3:I$500,5,FALSE),"")</f>
        <v/>
      </c>
      <c r="Y498" s="114" t="str">
        <v/>
      </c>
    </row>
    <row r="499" spans="1:25" ht="75.75" customHeight="1" x14ac:dyDescent="0.25">
      <c r="A499" s="73" t="str">
        <v/>
      </c>
      <c r="B499" s="31" t="str">
        <v/>
      </c>
      <c r="C499" s="31"/>
      <c r="D499" s="73" t="str">
        <v/>
      </c>
      <c r="E499" s="73" t="str">
        <v/>
      </c>
      <c r="F499" s="73" t="str">
        <v/>
      </c>
      <c r="G499" s="73" t="str">
        <v/>
      </c>
      <c r="H499" s="31" t="str">
        <v/>
      </c>
      <c r="I499" s="31"/>
      <c r="J499" s="31" t="str">
        <v/>
      </c>
      <c r="K499" s="31" t="str">
        <v/>
      </c>
      <c r="L499" s="31"/>
      <c r="M499" s="31" t="str">
        <f>IFERROR(VLOOKUP(CONCATENATE(K499,"."),'V Identification'!A$3:G$500,6,FALSE),"")</f>
        <v/>
      </c>
      <c r="N499" s="73" t="str">
        <v/>
      </c>
      <c r="O499" s="73" t="str">
        <v/>
      </c>
      <c r="P499" s="73" t="str">
        <v/>
      </c>
      <c r="Q499" s="31" t="str">
        <v/>
      </c>
      <c r="R499" s="31"/>
      <c r="S499" s="31" t="str">
        <f>IFERROR(VLOOKUP(CONCATENATE(Q499,"."),'I Identification'!A$3:H$500,5,FALSE),"")</f>
        <v/>
      </c>
      <c r="T499" s="73" t="str">
        <v/>
      </c>
      <c r="U499" s="73" t="str">
        <v/>
      </c>
      <c r="V499" s="31" t="str">
        <v/>
      </c>
      <c r="W499" s="31"/>
      <c r="X499" s="31" t="str">
        <f>IFERROR(VLOOKUP(CONCATENATE(V499,"."),'C Identification'!A$3:I$500,5,FALSE),"")</f>
        <v/>
      </c>
      <c r="Y499" s="73" t="str">
        <v/>
      </c>
    </row>
    <row r="500" spans="1:25" ht="75.75" customHeight="1" x14ac:dyDescent="0.25">
      <c r="A500" s="73" t="str">
        <v/>
      </c>
      <c r="B500" s="31" t="str">
        <v/>
      </c>
      <c r="C500" s="31"/>
      <c r="D500" s="73" t="str">
        <v/>
      </c>
      <c r="E500" s="73" t="str">
        <v/>
      </c>
      <c r="F500" s="73" t="str">
        <v/>
      </c>
      <c r="G500" s="73" t="str">
        <v/>
      </c>
      <c r="H500" s="31" t="str">
        <v/>
      </c>
      <c r="I500" s="31"/>
      <c r="J500" s="31" t="str">
        <v/>
      </c>
      <c r="K500" s="31" t="str">
        <v/>
      </c>
      <c r="L500" s="31"/>
      <c r="M500" s="31" t="str">
        <f>IFERROR(VLOOKUP(CONCATENATE(K500,"."),'V Identification'!A$3:G$500,6,FALSE),"")</f>
        <v/>
      </c>
      <c r="N500" s="73" t="str">
        <v/>
      </c>
      <c r="O500" s="73" t="str">
        <v/>
      </c>
      <c r="P500" s="73" t="str">
        <v/>
      </c>
      <c r="Q500" s="31" t="str">
        <v/>
      </c>
      <c r="R500" s="31"/>
      <c r="S500" s="31" t="str">
        <f>IFERROR(VLOOKUP(CONCATENATE(Q500,"."),'I Identification'!A$3:H$500,5,FALSE),"")</f>
        <v/>
      </c>
      <c r="T500" s="73" t="str">
        <v/>
      </c>
      <c r="U500" s="73" t="str">
        <v/>
      </c>
      <c r="V500" s="31" t="str">
        <v/>
      </c>
      <c r="W500" s="31"/>
      <c r="X500" s="31" t="str">
        <f>IFERROR(VLOOKUP(CONCATENATE(V500,"."),'C Identification'!A$3:I$500,5,FALSE),"")</f>
        <v/>
      </c>
      <c r="Y500" s="73" t="str">
        <v/>
      </c>
    </row>
    <row r="501" spans="1:25" ht="75.75" customHeight="1" x14ac:dyDescent="0.25">
      <c r="A501" s="73" t="str">
        <v/>
      </c>
      <c r="B501" s="31" t="str">
        <v/>
      </c>
      <c r="C501" s="31"/>
      <c r="D501" s="73" t="str">
        <v/>
      </c>
      <c r="E501" s="73" t="str">
        <v/>
      </c>
      <c r="F501" s="73" t="str">
        <v/>
      </c>
      <c r="G501" s="73" t="str">
        <v/>
      </c>
      <c r="H501" s="31" t="str">
        <v/>
      </c>
      <c r="I501" s="31"/>
      <c r="J501" s="31" t="str">
        <v/>
      </c>
      <c r="K501" s="31" t="str">
        <v/>
      </c>
      <c r="L501" s="31"/>
      <c r="M501" s="31" t="str">
        <f>IFERROR(VLOOKUP(CONCATENATE(K501,"."),'V Identification'!A$3:G$500,6,FALSE),"")</f>
        <v/>
      </c>
      <c r="N501" s="73" t="str">
        <v/>
      </c>
      <c r="O501" s="73" t="str">
        <v/>
      </c>
      <c r="P501" s="73" t="str">
        <v/>
      </c>
      <c r="Q501" s="31" t="str">
        <v/>
      </c>
      <c r="R501" s="31"/>
      <c r="S501" s="31" t="str">
        <f>IFERROR(VLOOKUP(CONCATENATE(Q501,"."),'I Identification'!A$3:H$500,5,FALSE),"")</f>
        <v/>
      </c>
      <c r="T501" s="73" t="str">
        <v/>
      </c>
      <c r="U501" s="73" t="str">
        <v/>
      </c>
      <c r="V501" s="31" t="str">
        <v/>
      </c>
      <c r="W501" s="31"/>
      <c r="X501" s="31" t="str">
        <f>IFERROR(VLOOKUP(CONCATENATE(V501,"."),'C Identification'!A$3:I$500,5,FALSE),"")</f>
        <v/>
      </c>
      <c r="Y501" s="73" t="str">
        <v/>
      </c>
    </row>
    <row r="502" spans="1:25" ht="75.75" customHeight="1" x14ac:dyDescent="0.25">
      <c r="A502" s="73" t="str">
        <v/>
      </c>
      <c r="B502" s="31" t="str">
        <v/>
      </c>
      <c r="C502" s="31"/>
      <c r="D502" s="73" t="str">
        <v/>
      </c>
      <c r="E502" s="73" t="str">
        <v/>
      </c>
      <c r="F502" s="73" t="str">
        <v/>
      </c>
      <c r="G502" s="73" t="str">
        <v/>
      </c>
      <c r="H502" s="31" t="str">
        <v/>
      </c>
      <c r="I502" s="31"/>
      <c r="J502" s="31" t="str">
        <v/>
      </c>
      <c r="K502" s="31" t="str">
        <v/>
      </c>
      <c r="L502" s="31"/>
      <c r="M502" s="31" t="str">
        <f>IFERROR(VLOOKUP(CONCATENATE(K502,"."),'V Identification'!A$3:G$500,6,FALSE),"")</f>
        <v/>
      </c>
      <c r="N502" s="73" t="str">
        <v/>
      </c>
      <c r="O502" s="73" t="str">
        <v/>
      </c>
      <c r="P502" s="73" t="str">
        <v/>
      </c>
      <c r="Q502" s="31" t="str">
        <v/>
      </c>
      <c r="R502" s="31"/>
      <c r="S502" s="31" t="str">
        <f>IFERROR(VLOOKUP(CONCATENATE(Q502,"."),'I Identification'!A$3:H$500,5,FALSE),"")</f>
        <v/>
      </c>
      <c r="T502" s="73" t="str">
        <v/>
      </c>
      <c r="U502" s="73" t="str">
        <v/>
      </c>
      <c r="V502" s="31" t="str">
        <v/>
      </c>
      <c r="W502" s="31"/>
      <c r="X502" s="31" t="str">
        <f>IFERROR(VLOOKUP(CONCATENATE(V502,"."),'C Identification'!A$3:I$500,5,FALSE),"")</f>
        <v/>
      </c>
      <c r="Y502" s="73" t="str">
        <v/>
      </c>
    </row>
    <row r="503" spans="1:25" ht="75.75" customHeight="1" x14ac:dyDescent="0.25">
      <c r="A503" s="73" t="str">
        <v/>
      </c>
      <c r="B503" s="31" t="str">
        <v/>
      </c>
      <c r="C503" s="31"/>
      <c r="D503" s="73" t="str">
        <v/>
      </c>
      <c r="E503" s="73" t="str">
        <v/>
      </c>
      <c r="F503" s="73" t="str">
        <v/>
      </c>
      <c r="G503" s="73" t="str">
        <v/>
      </c>
      <c r="H503" s="31" t="str">
        <v/>
      </c>
      <c r="I503" s="31"/>
      <c r="J503" s="31" t="str">
        <v/>
      </c>
      <c r="K503" s="31" t="str">
        <v/>
      </c>
      <c r="L503" s="31"/>
      <c r="M503" s="31" t="str">
        <f>IFERROR(VLOOKUP(CONCATENATE(K503,"."),'V Identification'!A$3:G$500,6,FALSE),"")</f>
        <v/>
      </c>
      <c r="N503" s="73" t="str">
        <v/>
      </c>
      <c r="O503" s="73" t="str">
        <v/>
      </c>
      <c r="P503" s="73" t="str">
        <v/>
      </c>
      <c r="Q503" s="31" t="str">
        <v/>
      </c>
      <c r="R503" s="31"/>
      <c r="S503" s="31" t="str">
        <f>IFERROR(VLOOKUP(CONCATENATE(Q503,"."),'I Identification'!A$3:H$500,5,FALSE),"")</f>
        <v/>
      </c>
      <c r="T503" s="73" t="str">
        <v/>
      </c>
      <c r="U503" s="73" t="str">
        <v/>
      </c>
      <c r="V503" s="31" t="str">
        <v/>
      </c>
      <c r="W503" s="31"/>
      <c r="X503" s="31" t="str">
        <f>IFERROR(VLOOKUP(CONCATENATE(V503,"."),'C Identification'!A$3:I$500,5,FALSE),"")</f>
        <v/>
      </c>
      <c r="Y503" s="73" t="str">
        <v/>
      </c>
    </row>
    <row r="504" spans="1:25" ht="75.75" customHeight="1" x14ac:dyDescent="0.25">
      <c r="M504" t="str">
        <f>IFERROR(VLOOKUP(CONCATENATE(K504,"."),'V Identification'!A$3:G$500,6,FALSE),"")</f>
        <v/>
      </c>
      <c r="S504" t="str">
        <f>IFERROR(VLOOKUP(CONCATENATE(Q504,"."),'I Identification'!A$3:H$500,5,FALSE),"")</f>
        <v/>
      </c>
      <c r="X504" t="str">
        <f>IFERROR(VLOOKUP(CONCATENATE(V504,"."),'C Identification'!A$3:I$500,5,FALSE),"")</f>
        <v/>
      </c>
    </row>
    <row r="505" spans="1:25" ht="75.75" customHeight="1" x14ac:dyDescent="0.25">
      <c r="M505" t="str">
        <f>IFERROR(VLOOKUP(CONCATENATE(K505,"."),'V Identification'!A$3:G$500,6,FALSE),"")</f>
        <v/>
      </c>
      <c r="S505" t="str">
        <f>IFERROR(VLOOKUP(CONCATENATE(Q505,"."),'I Identification'!A$3:H$500,5,FALSE),"")</f>
        <v/>
      </c>
      <c r="X505" t="str">
        <f>IFERROR(VLOOKUP(CONCATENATE(V505,"."),'C Identification'!A$3:I$500,5,FALSE),"")</f>
        <v/>
      </c>
    </row>
  </sheetData>
  <conditionalFormatting sqref="A1:Q1 T1">
    <cfRule type="beginsWith" dxfId="9" priority="16" operator="beginsWith" text="N/A">
      <formula>LEFT(A1,LEN("N/A"))="N/A"</formula>
    </cfRule>
  </conditionalFormatting>
  <conditionalFormatting sqref="A4:Z498">
    <cfRule type="beginsWith" dxfId="8" priority="1" operator="beginsWith" text="Very Low">
      <formula>LEFT(A4,LEN("Very Low"))="Very Low"</formula>
    </cfRule>
    <cfRule type="beginsWith" dxfId="7" priority="2" operator="beginsWith" text="Low">
      <formula>LEFT(A4,LEN("Low"))="Low"</formula>
    </cfRule>
    <cfRule type="beginsWith" dxfId="6" priority="3" operator="beginsWith" text="Moderate">
      <formula>LEFT(A4,LEN("Moderate"))="Moderate"</formula>
    </cfRule>
    <cfRule type="beginsWith" dxfId="5" priority="4" operator="beginsWith" text="High">
      <formula>LEFT(A4,LEN("High"))="High"</formula>
    </cfRule>
    <cfRule type="beginsWith" dxfId="4" priority="5" operator="beginsWith" text="Very High">
      <formula>LEFT(A4,LEN("Very High"))="Very High"</formula>
    </cfRule>
  </conditionalFormatting>
  <conditionalFormatting sqref="B3:Q4">
    <cfRule type="beginsWith" dxfId="3" priority="7" operator="beginsWith" text="N/A">
      <formula>LEFT(B3,LEN("N/A"))="N/A"</formula>
    </cfRule>
  </conditionalFormatting>
  <conditionalFormatting sqref="T3:U4">
    <cfRule type="beginsWith" dxfId="2" priority="6" operator="beginsWith" text="N/A">
      <formula>LEFT(T3,LEN("N/A"))="N/A"</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82B3A-EA8B-47B7-B5D9-B1EBC42416B8}">
  <sheetPr codeName="Sheet14"/>
  <dimension ref="A1:Z69"/>
  <sheetViews>
    <sheetView topLeftCell="A38" zoomScale="60" zoomScaleNormal="60" workbookViewId="0">
      <selection activeCell="F46" sqref="F46"/>
    </sheetView>
  </sheetViews>
  <sheetFormatPr defaultRowHeight="15" x14ac:dyDescent="0.25"/>
  <cols>
    <col min="1" max="1" width="24.85546875" customWidth="1"/>
    <col min="2" max="2" width="27.140625" bestFit="1" customWidth="1"/>
    <col min="3" max="3" width="11.140625" bestFit="1" customWidth="1"/>
    <col min="4" max="4" width="81.140625" bestFit="1" customWidth="1"/>
    <col min="6" max="6" width="25.5703125" customWidth="1"/>
    <col min="7" max="7" width="16" customWidth="1"/>
    <col min="8" max="8" width="11.28515625" customWidth="1"/>
    <col min="9" max="9" width="93.140625" customWidth="1"/>
    <col min="11" max="11" width="25.42578125" customWidth="1"/>
    <col min="12" max="12" width="19.28515625" customWidth="1"/>
    <col min="13" max="13" width="10.5703125" customWidth="1"/>
    <col min="14" max="14" width="76.7109375" customWidth="1"/>
    <col min="16" max="16" width="17.85546875" customWidth="1"/>
    <col min="17" max="17" width="20.85546875" customWidth="1"/>
    <col min="18" max="18" width="13.7109375" customWidth="1"/>
    <col min="19" max="19" width="63.28515625" customWidth="1"/>
    <col min="20" max="21" width="12.42578125" customWidth="1"/>
    <col min="24" max="24" width="13" customWidth="1"/>
    <col min="26" max="26" width="10.85546875" customWidth="1"/>
  </cols>
  <sheetData>
    <row r="1" spans="1:19" ht="17.25" customHeight="1" x14ac:dyDescent="0.25">
      <c r="A1" s="137" t="s">
        <v>592</v>
      </c>
      <c r="B1" s="137"/>
      <c r="C1" s="137"/>
      <c r="D1" s="137"/>
      <c r="F1" s="137" t="s">
        <v>598</v>
      </c>
      <c r="G1" s="137"/>
      <c r="H1" s="137"/>
      <c r="I1" s="137"/>
      <c r="K1" s="137" t="s">
        <v>600</v>
      </c>
      <c r="L1" s="137"/>
      <c r="M1" s="137"/>
      <c r="N1" s="137"/>
      <c r="P1" s="137" t="s">
        <v>604</v>
      </c>
      <c r="Q1" s="137"/>
      <c r="R1" s="137"/>
      <c r="S1" s="137"/>
    </row>
    <row r="2" spans="1:19" ht="45" customHeight="1" x14ac:dyDescent="0.25">
      <c r="A2" s="38" t="s">
        <v>568</v>
      </c>
      <c r="B2" s="39" t="s">
        <v>569</v>
      </c>
      <c r="C2" s="39" t="s">
        <v>570</v>
      </c>
      <c r="D2" s="40" t="s">
        <v>3</v>
      </c>
      <c r="F2" s="38" t="s">
        <v>568</v>
      </c>
      <c r="G2" s="153" t="s">
        <v>569</v>
      </c>
      <c r="H2" s="153"/>
      <c r="I2" s="40" t="s">
        <v>3</v>
      </c>
      <c r="K2" s="45" t="s">
        <v>568</v>
      </c>
      <c r="L2" s="153" t="s">
        <v>569</v>
      </c>
      <c r="M2" s="153"/>
      <c r="N2" s="46" t="s">
        <v>3</v>
      </c>
      <c r="P2" s="45" t="s">
        <v>568</v>
      </c>
      <c r="Q2" s="153" t="s">
        <v>569</v>
      </c>
      <c r="R2" s="153"/>
      <c r="S2" s="46" t="s">
        <v>3</v>
      </c>
    </row>
    <row r="3" spans="1:19" ht="93" customHeight="1" x14ac:dyDescent="0.25">
      <c r="A3" s="21" t="s">
        <v>571</v>
      </c>
      <c r="B3" s="41" t="s">
        <v>572</v>
      </c>
      <c r="C3" s="41">
        <v>10</v>
      </c>
      <c r="D3" s="6" t="s">
        <v>593</v>
      </c>
      <c r="F3" s="21" t="s">
        <v>571</v>
      </c>
      <c r="G3" s="41" t="s">
        <v>572</v>
      </c>
      <c r="H3" s="41">
        <v>10</v>
      </c>
      <c r="I3" s="6" t="s">
        <v>627</v>
      </c>
      <c r="K3" s="43" t="s">
        <v>571</v>
      </c>
      <c r="L3" s="44" t="s">
        <v>572</v>
      </c>
      <c r="M3" s="44">
        <v>10</v>
      </c>
      <c r="N3" s="12" t="s">
        <v>629</v>
      </c>
      <c r="P3" s="25" t="s">
        <v>571</v>
      </c>
      <c r="Q3" s="47" t="s">
        <v>572</v>
      </c>
      <c r="R3" s="47">
        <v>10</v>
      </c>
      <c r="S3" s="16" t="s">
        <v>605</v>
      </c>
    </row>
    <row r="4" spans="1:19" ht="106.5" customHeight="1" x14ac:dyDescent="0.25">
      <c r="A4" s="24" t="s">
        <v>574</v>
      </c>
      <c r="B4" s="42" t="s">
        <v>575</v>
      </c>
      <c r="C4" s="42">
        <v>8</v>
      </c>
      <c r="D4" s="9" t="s">
        <v>594</v>
      </c>
      <c r="F4" s="24" t="s">
        <v>574</v>
      </c>
      <c r="G4" s="42" t="s">
        <v>575</v>
      </c>
      <c r="H4" s="42">
        <v>8</v>
      </c>
      <c r="I4" s="9" t="s">
        <v>626</v>
      </c>
      <c r="K4" s="25" t="s">
        <v>574</v>
      </c>
      <c r="L4" s="47" t="s">
        <v>575</v>
      </c>
      <c r="M4" s="47">
        <v>8</v>
      </c>
      <c r="N4" s="16" t="s">
        <v>628</v>
      </c>
      <c r="P4" s="43" t="s">
        <v>574</v>
      </c>
      <c r="Q4" s="44" t="s">
        <v>575</v>
      </c>
      <c r="R4" s="44">
        <v>8</v>
      </c>
      <c r="S4" s="12" t="s">
        <v>606</v>
      </c>
    </row>
    <row r="5" spans="1:19" ht="126" customHeight="1" x14ac:dyDescent="0.25">
      <c r="A5" s="21" t="s">
        <v>577</v>
      </c>
      <c r="B5" s="41" t="s">
        <v>578</v>
      </c>
      <c r="C5" s="41">
        <v>5</v>
      </c>
      <c r="D5" s="6" t="s">
        <v>595</v>
      </c>
      <c r="F5" s="21" t="s">
        <v>577</v>
      </c>
      <c r="G5" s="41" t="s">
        <v>578</v>
      </c>
      <c r="H5" s="41">
        <v>5</v>
      </c>
      <c r="I5" s="6" t="s">
        <v>625</v>
      </c>
      <c r="K5" s="43" t="s">
        <v>577</v>
      </c>
      <c r="L5" s="44" t="s">
        <v>578</v>
      </c>
      <c r="M5" s="44">
        <v>5</v>
      </c>
      <c r="N5" s="12" t="s">
        <v>601</v>
      </c>
      <c r="P5" s="25" t="s">
        <v>577</v>
      </c>
      <c r="Q5" s="47" t="s">
        <v>578</v>
      </c>
      <c r="R5" s="47">
        <v>5</v>
      </c>
      <c r="S5" s="16" t="s">
        <v>607</v>
      </c>
    </row>
    <row r="6" spans="1:19" ht="119.25" customHeight="1" x14ac:dyDescent="0.25">
      <c r="A6" s="24" t="s">
        <v>580</v>
      </c>
      <c r="B6" s="42" t="s">
        <v>581</v>
      </c>
      <c r="C6" s="42">
        <v>2</v>
      </c>
      <c r="D6" s="9" t="s">
        <v>596</v>
      </c>
      <c r="F6" s="24" t="s">
        <v>580</v>
      </c>
      <c r="G6" s="42" t="s">
        <v>581</v>
      </c>
      <c r="H6" s="42">
        <v>2</v>
      </c>
      <c r="I6" s="9" t="s">
        <v>624</v>
      </c>
      <c r="K6" s="25" t="s">
        <v>580</v>
      </c>
      <c r="L6" s="47" t="s">
        <v>581</v>
      </c>
      <c r="M6" s="47">
        <v>2</v>
      </c>
      <c r="N6" s="16" t="s">
        <v>602</v>
      </c>
      <c r="P6" s="43" t="s">
        <v>580</v>
      </c>
      <c r="Q6" s="44" t="s">
        <v>581</v>
      </c>
      <c r="R6" s="44">
        <v>2</v>
      </c>
      <c r="S6" s="12" t="s">
        <v>608</v>
      </c>
    </row>
    <row r="7" spans="1:19" ht="132.75" customHeight="1" x14ac:dyDescent="0.25">
      <c r="A7" s="43" t="s">
        <v>583</v>
      </c>
      <c r="B7" s="44" t="s">
        <v>584</v>
      </c>
      <c r="C7" s="44">
        <v>0</v>
      </c>
      <c r="D7" s="12" t="s">
        <v>597</v>
      </c>
      <c r="F7" s="43" t="s">
        <v>583</v>
      </c>
      <c r="G7" s="44" t="s">
        <v>584</v>
      </c>
      <c r="H7" s="44">
        <v>0</v>
      </c>
      <c r="I7" s="12" t="s">
        <v>599</v>
      </c>
      <c r="K7" s="43" t="s">
        <v>583</v>
      </c>
      <c r="L7" s="44" t="s">
        <v>584</v>
      </c>
      <c r="M7" s="44">
        <v>0</v>
      </c>
      <c r="N7" s="12" t="s">
        <v>603</v>
      </c>
      <c r="P7" s="25" t="s">
        <v>583</v>
      </c>
      <c r="Q7" s="47" t="s">
        <v>584</v>
      </c>
      <c r="R7" s="47">
        <v>0</v>
      </c>
      <c r="S7" s="16" t="s">
        <v>609</v>
      </c>
    </row>
    <row r="8" spans="1:19" x14ac:dyDescent="0.25">
      <c r="A8" s="77" t="s">
        <v>622</v>
      </c>
      <c r="F8" s="77" t="s">
        <v>622</v>
      </c>
      <c r="K8" s="77" t="s">
        <v>622</v>
      </c>
      <c r="P8" s="78" t="s">
        <v>622</v>
      </c>
    </row>
    <row r="9" spans="1:19" x14ac:dyDescent="0.25">
      <c r="A9" s="154" t="s">
        <v>610</v>
      </c>
      <c r="B9" s="155"/>
      <c r="C9" s="155"/>
      <c r="D9" s="155"/>
    </row>
    <row r="10" spans="1:19" x14ac:dyDescent="0.25">
      <c r="A10" s="48" t="s">
        <v>611</v>
      </c>
      <c r="B10" s="142" t="s">
        <v>3</v>
      </c>
      <c r="C10" s="143"/>
      <c r="D10" s="143"/>
    </row>
    <row r="11" spans="1:19" x14ac:dyDescent="0.25">
      <c r="A11" s="32" t="s">
        <v>612</v>
      </c>
      <c r="B11" s="156" t="s">
        <v>613</v>
      </c>
      <c r="C11" s="156"/>
      <c r="D11" s="156"/>
    </row>
    <row r="12" spans="1:19" x14ac:dyDescent="0.25">
      <c r="A12" s="49" t="s">
        <v>614</v>
      </c>
      <c r="B12" s="157" t="s">
        <v>615</v>
      </c>
      <c r="C12" s="157"/>
      <c r="D12" s="157"/>
    </row>
    <row r="13" spans="1:19" x14ac:dyDescent="0.25">
      <c r="A13" s="32" t="s">
        <v>616</v>
      </c>
      <c r="B13" s="156" t="s">
        <v>617</v>
      </c>
      <c r="C13" s="156"/>
      <c r="D13" s="156"/>
    </row>
    <row r="14" spans="1:19" x14ac:dyDescent="0.25">
      <c r="A14" s="49" t="s">
        <v>618</v>
      </c>
      <c r="B14" s="157" t="s">
        <v>619</v>
      </c>
      <c r="C14" s="157"/>
      <c r="D14" s="157"/>
    </row>
    <row r="15" spans="1:19" x14ac:dyDescent="0.25">
      <c r="A15" s="32" t="s">
        <v>620</v>
      </c>
      <c r="B15" s="156" t="s">
        <v>621</v>
      </c>
      <c r="C15" s="156"/>
      <c r="D15" s="156"/>
    </row>
    <row r="16" spans="1:19" x14ac:dyDescent="0.25">
      <c r="A16" s="49" t="s">
        <v>622</v>
      </c>
      <c r="B16" s="158" t="s">
        <v>623</v>
      </c>
      <c r="C16" s="157"/>
      <c r="D16" s="157"/>
    </row>
    <row r="18" spans="1:26" ht="30" customHeight="1" x14ac:dyDescent="0.25">
      <c r="A18" s="145" t="s">
        <v>567</v>
      </c>
      <c r="B18" s="145"/>
      <c r="C18" s="145"/>
      <c r="D18" s="145"/>
      <c r="F18" s="152" t="s">
        <v>586</v>
      </c>
      <c r="G18" s="152"/>
      <c r="H18" s="152"/>
      <c r="I18" s="152"/>
    </row>
    <row r="19" spans="1:26" ht="45" customHeight="1" x14ac:dyDescent="0.25">
      <c r="A19" s="33" t="s">
        <v>568</v>
      </c>
      <c r="B19" s="145" t="s">
        <v>569</v>
      </c>
      <c r="C19" s="145"/>
      <c r="D19" s="33" t="s">
        <v>3</v>
      </c>
      <c r="F19" s="34" t="s">
        <v>568</v>
      </c>
      <c r="G19" s="152" t="s">
        <v>569</v>
      </c>
      <c r="H19" s="152"/>
      <c r="I19" s="34" t="s">
        <v>3</v>
      </c>
    </row>
    <row r="20" spans="1:26" ht="90" x14ac:dyDescent="0.25">
      <c r="A20" s="13" t="s">
        <v>571</v>
      </c>
      <c r="B20" s="13" t="s">
        <v>572</v>
      </c>
      <c r="C20" s="13">
        <v>10</v>
      </c>
      <c r="D20" s="13" t="s">
        <v>573</v>
      </c>
      <c r="F20" s="32" t="s">
        <v>571</v>
      </c>
      <c r="G20" s="32" t="s">
        <v>572</v>
      </c>
      <c r="H20" s="32">
        <v>10</v>
      </c>
      <c r="I20" s="13" t="s">
        <v>587</v>
      </c>
    </row>
    <row r="21" spans="1:26" ht="90" x14ac:dyDescent="0.25">
      <c r="A21" s="35" t="s">
        <v>574</v>
      </c>
      <c r="B21" s="35" t="s">
        <v>575</v>
      </c>
      <c r="C21" s="35">
        <v>8</v>
      </c>
      <c r="D21" s="35" t="s">
        <v>576</v>
      </c>
      <c r="F21" s="37" t="s">
        <v>574</v>
      </c>
      <c r="G21" s="37" t="s">
        <v>575</v>
      </c>
      <c r="H21" s="37">
        <v>8</v>
      </c>
      <c r="I21" s="35" t="s">
        <v>588</v>
      </c>
    </row>
    <row r="22" spans="1:26" ht="75" x14ac:dyDescent="0.25">
      <c r="A22" s="13" t="s">
        <v>577</v>
      </c>
      <c r="B22" s="13" t="s">
        <v>578</v>
      </c>
      <c r="C22" s="13">
        <v>5</v>
      </c>
      <c r="D22" s="13" t="s">
        <v>579</v>
      </c>
      <c r="F22" s="32" t="s">
        <v>577</v>
      </c>
      <c r="G22" s="32" t="s">
        <v>578</v>
      </c>
      <c r="H22" s="32">
        <v>5</v>
      </c>
      <c r="I22" s="13" t="s">
        <v>589</v>
      </c>
    </row>
    <row r="23" spans="1:26" ht="60" x14ac:dyDescent="0.25">
      <c r="A23" s="35" t="s">
        <v>580</v>
      </c>
      <c r="B23" s="36" t="s">
        <v>581</v>
      </c>
      <c r="C23" s="35">
        <v>2</v>
      </c>
      <c r="D23" s="35" t="s">
        <v>582</v>
      </c>
      <c r="F23" s="37" t="s">
        <v>580</v>
      </c>
      <c r="G23" s="37" t="s">
        <v>581</v>
      </c>
      <c r="H23" s="37">
        <v>2</v>
      </c>
      <c r="I23" s="35" t="s">
        <v>590</v>
      </c>
    </row>
    <row r="24" spans="1:26" ht="45" x14ac:dyDescent="0.25">
      <c r="A24" s="13" t="s">
        <v>583</v>
      </c>
      <c r="B24" s="13" t="s">
        <v>584</v>
      </c>
      <c r="C24" s="13">
        <v>0</v>
      </c>
      <c r="D24" s="13" t="s">
        <v>585</v>
      </c>
      <c r="F24" s="32" t="s">
        <v>583</v>
      </c>
      <c r="G24" s="32" t="s">
        <v>584</v>
      </c>
      <c r="H24" s="32">
        <v>0</v>
      </c>
      <c r="I24" s="13" t="s">
        <v>591</v>
      </c>
    </row>
    <row r="26" spans="1:26" x14ac:dyDescent="0.25">
      <c r="A26" s="137" t="s">
        <v>648</v>
      </c>
      <c r="B26" s="137"/>
      <c r="C26" s="137"/>
      <c r="D26" s="137"/>
      <c r="F26" s="137" t="s">
        <v>649</v>
      </c>
      <c r="G26" s="137"/>
      <c r="H26" s="137"/>
      <c r="I26" s="137"/>
      <c r="K26" s="137" t="s">
        <v>647</v>
      </c>
      <c r="L26" s="137"/>
      <c r="M26" s="137"/>
      <c r="N26" s="137"/>
      <c r="P26" s="65" t="s">
        <v>653</v>
      </c>
      <c r="Q26" s="66"/>
      <c r="R26" s="66"/>
      <c r="S26" s="148" t="s">
        <v>651</v>
      </c>
      <c r="T26" s="148"/>
      <c r="U26" s="67"/>
    </row>
    <row r="27" spans="1:26" ht="60" x14ac:dyDescent="0.25">
      <c r="A27" s="1" t="s">
        <v>630</v>
      </c>
      <c r="B27" s="150" t="s">
        <v>631</v>
      </c>
      <c r="C27" s="151"/>
      <c r="D27" s="20" t="s">
        <v>3</v>
      </c>
      <c r="F27" s="1" t="s">
        <v>630</v>
      </c>
      <c r="G27" s="150" t="s">
        <v>631</v>
      </c>
      <c r="H27" s="150"/>
      <c r="I27" s="3" t="s">
        <v>3</v>
      </c>
      <c r="K27" s="1" t="s">
        <v>630</v>
      </c>
      <c r="L27" s="150" t="s">
        <v>631</v>
      </c>
      <c r="M27" s="150"/>
      <c r="N27" s="3" t="s">
        <v>3</v>
      </c>
      <c r="P27" s="64" t="s">
        <v>652</v>
      </c>
      <c r="Q27" s="56" t="s">
        <v>583</v>
      </c>
      <c r="R27" s="56" t="s">
        <v>580</v>
      </c>
      <c r="S27" s="56" t="s">
        <v>577</v>
      </c>
      <c r="T27" s="56" t="s">
        <v>574</v>
      </c>
      <c r="U27" s="57" t="s">
        <v>571</v>
      </c>
    </row>
    <row r="28" spans="1:26" ht="30" x14ac:dyDescent="0.25">
      <c r="A28" s="4" t="s">
        <v>571</v>
      </c>
      <c r="B28" s="5" t="s">
        <v>572</v>
      </c>
      <c r="C28" s="5">
        <v>10</v>
      </c>
      <c r="D28" s="6" t="s">
        <v>632</v>
      </c>
      <c r="F28" s="4" t="s">
        <v>571</v>
      </c>
      <c r="G28" s="5" t="s">
        <v>572</v>
      </c>
      <c r="H28" s="5">
        <v>10</v>
      </c>
      <c r="I28" s="6" t="s">
        <v>637</v>
      </c>
      <c r="K28" s="4" t="s">
        <v>571</v>
      </c>
      <c r="L28" s="5" t="s">
        <v>572</v>
      </c>
      <c r="M28" s="5">
        <v>10</v>
      </c>
      <c r="N28" s="6" t="s">
        <v>642</v>
      </c>
      <c r="P28" s="53" t="s">
        <v>571</v>
      </c>
      <c r="Q28" s="58" t="s">
        <v>580</v>
      </c>
      <c r="R28" s="58" t="s">
        <v>577</v>
      </c>
      <c r="S28" s="58" t="s">
        <v>574</v>
      </c>
      <c r="T28" s="58" t="s">
        <v>571</v>
      </c>
      <c r="U28" s="59" t="s">
        <v>571</v>
      </c>
      <c r="W28">
        <v>10</v>
      </c>
      <c r="X28" s="4" t="s">
        <v>571</v>
      </c>
      <c r="Y28">
        <v>10</v>
      </c>
      <c r="Z28" s="4" t="s">
        <v>571</v>
      </c>
    </row>
    <row r="29" spans="1:26" x14ac:dyDescent="0.25">
      <c r="A29" s="7" t="s">
        <v>574</v>
      </c>
      <c r="B29" s="8" t="s">
        <v>575</v>
      </c>
      <c r="C29" s="8">
        <v>8</v>
      </c>
      <c r="D29" s="9" t="s">
        <v>633</v>
      </c>
      <c r="F29" s="7" t="s">
        <v>574</v>
      </c>
      <c r="G29" s="8" t="s">
        <v>575</v>
      </c>
      <c r="H29" s="8">
        <v>8</v>
      </c>
      <c r="I29" s="9" t="s">
        <v>638</v>
      </c>
      <c r="K29" s="7" t="s">
        <v>574</v>
      </c>
      <c r="L29" s="8" t="s">
        <v>575</v>
      </c>
      <c r="M29" s="8">
        <v>8</v>
      </c>
      <c r="N29" s="9" t="s">
        <v>643</v>
      </c>
      <c r="P29" s="54" t="s">
        <v>574</v>
      </c>
      <c r="Q29" s="60" t="s">
        <v>580</v>
      </c>
      <c r="R29" s="60" t="s">
        <v>577</v>
      </c>
      <c r="S29" s="60" t="s">
        <v>577</v>
      </c>
      <c r="T29" s="60" t="s">
        <v>574</v>
      </c>
      <c r="U29" s="61" t="s">
        <v>571</v>
      </c>
      <c r="W29">
        <v>9</v>
      </c>
      <c r="X29" s="4" t="s">
        <v>571</v>
      </c>
      <c r="Y29">
        <v>9</v>
      </c>
      <c r="Z29" s="4" t="s">
        <v>571</v>
      </c>
    </row>
    <row r="30" spans="1:26" ht="30" x14ac:dyDescent="0.25">
      <c r="A30" s="4" t="s">
        <v>577</v>
      </c>
      <c r="B30" s="5" t="s">
        <v>578</v>
      </c>
      <c r="C30" s="5">
        <v>5</v>
      </c>
      <c r="D30" s="6" t="s">
        <v>634</v>
      </c>
      <c r="F30" s="4" t="s">
        <v>577</v>
      </c>
      <c r="G30" s="5" t="s">
        <v>578</v>
      </c>
      <c r="H30" s="5">
        <v>5</v>
      </c>
      <c r="I30" s="6" t="s">
        <v>639</v>
      </c>
      <c r="K30" s="4" t="s">
        <v>577</v>
      </c>
      <c r="L30" s="5" t="s">
        <v>578</v>
      </c>
      <c r="M30" s="5">
        <v>5</v>
      </c>
      <c r="N30" s="6" t="s">
        <v>644</v>
      </c>
      <c r="P30" s="53" t="s">
        <v>577</v>
      </c>
      <c r="Q30" s="58" t="s">
        <v>580</v>
      </c>
      <c r="R30" s="58" t="s">
        <v>580</v>
      </c>
      <c r="S30" s="58" t="s">
        <v>577</v>
      </c>
      <c r="T30" s="58" t="s">
        <v>577</v>
      </c>
      <c r="U30" s="59" t="s">
        <v>574</v>
      </c>
      <c r="W30">
        <v>8</v>
      </c>
      <c r="X30" s="7" t="s">
        <v>574</v>
      </c>
      <c r="Y30">
        <v>8</v>
      </c>
      <c r="Z30" s="7" t="s">
        <v>574</v>
      </c>
    </row>
    <row r="31" spans="1:26" ht="30" x14ac:dyDescent="0.25">
      <c r="A31" s="7" t="s">
        <v>580</v>
      </c>
      <c r="B31" s="8" t="s">
        <v>581</v>
      </c>
      <c r="C31" s="8">
        <v>2</v>
      </c>
      <c r="D31" s="9" t="s">
        <v>635</v>
      </c>
      <c r="F31" s="7" t="s">
        <v>580</v>
      </c>
      <c r="G31" s="8" t="s">
        <v>581</v>
      </c>
      <c r="H31" s="8">
        <v>2</v>
      </c>
      <c r="I31" s="9" t="s">
        <v>640</v>
      </c>
      <c r="K31" s="7" t="s">
        <v>580</v>
      </c>
      <c r="L31" s="8" t="s">
        <v>581</v>
      </c>
      <c r="M31" s="8">
        <v>2</v>
      </c>
      <c r="N31" s="9" t="s">
        <v>645</v>
      </c>
      <c r="P31" s="54" t="s">
        <v>580</v>
      </c>
      <c r="Q31" s="60" t="s">
        <v>583</v>
      </c>
      <c r="R31" s="60" t="s">
        <v>580</v>
      </c>
      <c r="S31" s="60" t="s">
        <v>580</v>
      </c>
      <c r="T31" s="60" t="s">
        <v>577</v>
      </c>
      <c r="U31" s="61" t="s">
        <v>577</v>
      </c>
      <c r="W31">
        <v>7</v>
      </c>
      <c r="X31" s="7" t="s">
        <v>574</v>
      </c>
      <c r="Y31">
        <v>7</v>
      </c>
      <c r="Z31" s="7" t="s">
        <v>574</v>
      </c>
    </row>
    <row r="32" spans="1:26" ht="30" x14ac:dyDescent="0.25">
      <c r="A32" s="10" t="s">
        <v>583</v>
      </c>
      <c r="B32" s="11" t="s">
        <v>584</v>
      </c>
      <c r="C32" s="11">
        <v>0</v>
      </c>
      <c r="D32" s="12" t="s">
        <v>636</v>
      </c>
      <c r="F32" s="10" t="s">
        <v>583</v>
      </c>
      <c r="G32" s="11" t="s">
        <v>584</v>
      </c>
      <c r="H32" s="11">
        <v>0</v>
      </c>
      <c r="I32" s="12" t="s">
        <v>641</v>
      </c>
      <c r="K32" s="10" t="s">
        <v>583</v>
      </c>
      <c r="L32" s="11" t="s">
        <v>584</v>
      </c>
      <c r="M32" s="11">
        <v>0</v>
      </c>
      <c r="N32" s="12" t="s">
        <v>646</v>
      </c>
      <c r="P32" s="55" t="s">
        <v>583</v>
      </c>
      <c r="Q32" s="62" t="s">
        <v>583</v>
      </c>
      <c r="R32" s="62" t="s">
        <v>583</v>
      </c>
      <c r="S32" s="62" t="s">
        <v>580</v>
      </c>
      <c r="T32" s="62" t="s">
        <v>580</v>
      </c>
      <c r="U32" s="63" t="s">
        <v>580</v>
      </c>
      <c r="W32">
        <v>6</v>
      </c>
      <c r="X32" s="7" t="s">
        <v>574</v>
      </c>
      <c r="Y32">
        <v>6</v>
      </c>
      <c r="Z32" s="7" t="s">
        <v>574</v>
      </c>
    </row>
    <row r="33" spans="1:26" x14ac:dyDescent="0.25">
      <c r="W33">
        <v>5</v>
      </c>
      <c r="X33" s="4" t="s">
        <v>577</v>
      </c>
      <c r="Y33">
        <v>5</v>
      </c>
      <c r="Z33" s="4" t="s">
        <v>577</v>
      </c>
    </row>
    <row r="34" spans="1:26" x14ac:dyDescent="0.25">
      <c r="A34" s="147" t="s">
        <v>654</v>
      </c>
      <c r="B34" s="147"/>
      <c r="C34" s="147"/>
      <c r="D34" s="147"/>
      <c r="W34">
        <v>4</v>
      </c>
      <c r="X34" s="4" t="s">
        <v>577</v>
      </c>
      <c r="Y34">
        <v>4</v>
      </c>
      <c r="Z34" s="4" t="s">
        <v>577</v>
      </c>
    </row>
    <row r="35" spans="1:26" x14ac:dyDescent="0.25">
      <c r="A35" s="19" t="s">
        <v>630</v>
      </c>
      <c r="B35" s="68" t="s">
        <v>631</v>
      </c>
      <c r="C35" s="68" t="s">
        <v>650</v>
      </c>
      <c r="D35" s="20" t="s">
        <v>3</v>
      </c>
      <c r="W35">
        <v>3</v>
      </c>
      <c r="X35" s="4" t="s">
        <v>577</v>
      </c>
      <c r="Y35">
        <v>3</v>
      </c>
      <c r="Z35" s="4" t="s">
        <v>577</v>
      </c>
    </row>
    <row r="36" spans="1:26" ht="60" x14ac:dyDescent="0.25">
      <c r="A36" s="21" t="s">
        <v>571</v>
      </c>
      <c r="B36" s="41" t="s">
        <v>572</v>
      </c>
      <c r="C36" s="41">
        <v>10</v>
      </c>
      <c r="D36" s="6" t="s">
        <v>655</v>
      </c>
      <c r="W36">
        <v>2</v>
      </c>
      <c r="X36" s="7" t="s">
        <v>580</v>
      </c>
      <c r="Y36">
        <v>2</v>
      </c>
      <c r="Z36" s="7" t="s">
        <v>580</v>
      </c>
    </row>
    <row r="37" spans="1:26" ht="165" x14ac:dyDescent="0.25">
      <c r="A37" s="24" t="s">
        <v>574</v>
      </c>
      <c r="B37" s="42" t="s">
        <v>575</v>
      </c>
      <c r="C37" s="42">
        <v>8</v>
      </c>
      <c r="D37" s="9" t="s">
        <v>656</v>
      </c>
      <c r="W37">
        <v>1</v>
      </c>
      <c r="X37" s="7" t="s">
        <v>580</v>
      </c>
      <c r="Y37">
        <v>1</v>
      </c>
      <c r="Z37" s="7" t="s">
        <v>580</v>
      </c>
    </row>
    <row r="38" spans="1:26" ht="195" x14ac:dyDescent="0.25">
      <c r="A38" s="21" t="s">
        <v>577</v>
      </c>
      <c r="B38" s="41" t="s">
        <v>578</v>
      </c>
      <c r="C38" s="41">
        <v>5</v>
      </c>
      <c r="D38" s="6" t="s">
        <v>657</v>
      </c>
      <c r="W38">
        <v>0</v>
      </c>
      <c r="X38" s="10" t="s">
        <v>583</v>
      </c>
      <c r="Y38">
        <v>0</v>
      </c>
      <c r="Z38" s="10" t="s">
        <v>583</v>
      </c>
    </row>
    <row r="39" spans="1:26" ht="165" x14ac:dyDescent="0.25">
      <c r="A39" s="24" t="s">
        <v>580</v>
      </c>
      <c r="B39" s="42" t="s">
        <v>581</v>
      </c>
      <c r="C39" s="42">
        <v>2</v>
      </c>
      <c r="D39" s="9" t="s">
        <v>658</v>
      </c>
    </row>
    <row r="40" spans="1:26" ht="45" x14ac:dyDescent="0.25">
      <c r="A40" s="43" t="s">
        <v>583</v>
      </c>
      <c r="B40" s="44" t="s">
        <v>584</v>
      </c>
      <c r="C40" s="44">
        <v>0</v>
      </c>
      <c r="D40" s="12" t="s">
        <v>659</v>
      </c>
    </row>
    <row r="42" spans="1:26" x14ac:dyDescent="0.25">
      <c r="A42" s="65" t="s">
        <v>662</v>
      </c>
      <c r="B42" s="66"/>
      <c r="C42" s="66"/>
      <c r="D42" s="148" t="s">
        <v>661</v>
      </c>
      <c r="E42" s="148"/>
      <c r="F42" s="67"/>
    </row>
    <row r="43" spans="1:26" ht="95.25" customHeight="1" x14ac:dyDescent="0.25">
      <c r="A43" s="64" t="s">
        <v>660</v>
      </c>
      <c r="B43" s="56" t="s">
        <v>583</v>
      </c>
      <c r="C43" s="56" t="s">
        <v>580</v>
      </c>
      <c r="D43" s="56" t="s">
        <v>577</v>
      </c>
      <c r="E43" s="56" t="s">
        <v>574</v>
      </c>
      <c r="F43" s="57" t="s">
        <v>571</v>
      </c>
    </row>
    <row r="44" spans="1:26" x14ac:dyDescent="0.25">
      <c r="A44" s="53" t="s">
        <v>571</v>
      </c>
      <c r="B44" s="58" t="s">
        <v>583</v>
      </c>
      <c r="C44" s="58" t="s">
        <v>580</v>
      </c>
      <c r="D44" s="58" t="s">
        <v>577</v>
      </c>
      <c r="E44" s="58" t="s">
        <v>574</v>
      </c>
      <c r="F44" s="59" t="s">
        <v>571</v>
      </c>
    </row>
    <row r="45" spans="1:26" x14ac:dyDescent="0.25">
      <c r="A45" s="54" t="s">
        <v>574</v>
      </c>
      <c r="B45" s="60" t="s">
        <v>583</v>
      </c>
      <c r="C45" s="60" t="s">
        <v>580</v>
      </c>
      <c r="D45" s="60" t="s">
        <v>577</v>
      </c>
      <c r="E45" s="60" t="s">
        <v>574</v>
      </c>
      <c r="F45" s="61" t="s">
        <v>571</v>
      </c>
    </row>
    <row r="46" spans="1:26" x14ac:dyDescent="0.25">
      <c r="A46" s="53" t="s">
        <v>577</v>
      </c>
      <c r="B46" s="58" t="s">
        <v>583</v>
      </c>
      <c r="C46" s="58" t="s">
        <v>580</v>
      </c>
      <c r="D46" s="58" t="s">
        <v>577</v>
      </c>
      <c r="E46" s="58" t="s">
        <v>577</v>
      </c>
      <c r="F46" s="59" t="s">
        <v>574</v>
      </c>
    </row>
    <row r="47" spans="1:26" x14ac:dyDescent="0.25">
      <c r="A47" s="54" t="s">
        <v>580</v>
      </c>
      <c r="B47" s="60" t="s">
        <v>583</v>
      </c>
      <c r="C47" s="60" t="s">
        <v>580</v>
      </c>
      <c r="D47" s="60" t="s">
        <v>580</v>
      </c>
      <c r="E47" s="60" t="s">
        <v>580</v>
      </c>
      <c r="F47" s="61" t="s">
        <v>577</v>
      </c>
    </row>
    <row r="48" spans="1:26" x14ac:dyDescent="0.25">
      <c r="A48" s="55" t="s">
        <v>583</v>
      </c>
      <c r="B48" s="62" t="s">
        <v>583</v>
      </c>
      <c r="C48" s="62" t="s">
        <v>583</v>
      </c>
      <c r="D48" s="62" t="s">
        <v>583</v>
      </c>
      <c r="E48" s="62" t="s">
        <v>580</v>
      </c>
      <c r="F48" s="63" t="s">
        <v>580</v>
      </c>
    </row>
    <row r="50" spans="1:4" ht="17.25" customHeight="1" x14ac:dyDescent="0.25">
      <c r="A50" s="149" t="s">
        <v>668</v>
      </c>
      <c r="B50" s="149"/>
      <c r="C50" s="149"/>
      <c r="D50" s="149"/>
    </row>
    <row r="51" spans="1:4" ht="19.5" customHeight="1" x14ac:dyDescent="0.25">
      <c r="A51" s="50" t="s">
        <v>630</v>
      </c>
      <c r="B51" s="146" t="s">
        <v>631</v>
      </c>
      <c r="C51" s="146"/>
      <c r="D51" s="52" t="s">
        <v>3</v>
      </c>
    </row>
    <row r="52" spans="1:4" ht="72.75" customHeight="1" x14ac:dyDescent="0.25">
      <c r="A52" s="21" t="s">
        <v>571</v>
      </c>
      <c r="B52" s="41" t="s">
        <v>572</v>
      </c>
      <c r="C52" s="41">
        <v>10</v>
      </c>
      <c r="D52" s="6" t="s">
        <v>663</v>
      </c>
    </row>
    <row r="53" spans="1:4" ht="55.5" customHeight="1" x14ac:dyDescent="0.25">
      <c r="A53" s="24" t="s">
        <v>574</v>
      </c>
      <c r="B53" s="42" t="s">
        <v>575</v>
      </c>
      <c r="C53" s="42">
        <v>8</v>
      </c>
      <c r="D53" s="9" t="s">
        <v>664</v>
      </c>
    </row>
    <row r="54" spans="1:4" ht="48" customHeight="1" x14ac:dyDescent="0.25">
      <c r="A54" s="21" t="s">
        <v>577</v>
      </c>
      <c r="B54" s="41" t="s">
        <v>578</v>
      </c>
      <c r="C54" s="41">
        <v>5</v>
      </c>
      <c r="D54" s="6" t="s">
        <v>665</v>
      </c>
    </row>
    <row r="55" spans="1:4" ht="48.75" customHeight="1" x14ac:dyDescent="0.25">
      <c r="A55" s="24" t="s">
        <v>580</v>
      </c>
      <c r="B55" s="42" t="s">
        <v>581</v>
      </c>
      <c r="C55" s="42">
        <v>2</v>
      </c>
      <c r="D55" s="9" t="s">
        <v>666</v>
      </c>
    </row>
    <row r="56" spans="1:4" ht="45" x14ac:dyDescent="0.25">
      <c r="A56" s="43" t="s">
        <v>583</v>
      </c>
      <c r="B56" s="44" t="s">
        <v>584</v>
      </c>
      <c r="C56" s="44">
        <v>0</v>
      </c>
      <c r="D56" s="12" t="s">
        <v>667</v>
      </c>
    </row>
    <row r="58" spans="1:4" x14ac:dyDescent="0.25">
      <c r="A58" t="s">
        <v>677</v>
      </c>
    </row>
    <row r="59" spans="1:4" x14ac:dyDescent="0.25">
      <c r="A59" t="s">
        <v>678</v>
      </c>
    </row>
    <row r="61" spans="1:4" x14ac:dyDescent="0.25">
      <c r="A61" t="s">
        <v>622</v>
      </c>
    </row>
    <row r="62" spans="1:4" x14ac:dyDescent="0.25">
      <c r="A62" s="134" t="s">
        <v>1114</v>
      </c>
      <c r="B62" s="134"/>
      <c r="C62" s="134"/>
      <c r="D62" s="134"/>
    </row>
    <row r="63" spans="1:4" x14ac:dyDescent="0.25">
      <c r="A63" s="136" t="s">
        <v>1113</v>
      </c>
      <c r="B63" s="136"/>
      <c r="C63" s="136"/>
      <c r="D63" s="136"/>
    </row>
    <row r="64" spans="1:4" x14ac:dyDescent="0.25">
      <c r="A64" s="50" t="s">
        <v>630</v>
      </c>
      <c r="B64" s="146" t="s">
        <v>631</v>
      </c>
      <c r="C64" s="146"/>
      <c r="D64" s="52" t="s">
        <v>3</v>
      </c>
    </row>
    <row r="65" spans="1:3" ht="46.5" customHeight="1" x14ac:dyDescent="0.25">
      <c r="A65" s="21" t="s">
        <v>571</v>
      </c>
      <c r="B65" s="41" t="s">
        <v>572</v>
      </c>
      <c r="C65" s="41">
        <v>10</v>
      </c>
    </row>
    <row r="66" spans="1:3" ht="46.5" customHeight="1" x14ac:dyDescent="0.25">
      <c r="A66" s="24" t="s">
        <v>574</v>
      </c>
      <c r="B66" s="42" t="s">
        <v>575</v>
      </c>
      <c r="C66" s="42">
        <v>8</v>
      </c>
    </row>
    <row r="67" spans="1:3" ht="46.5" customHeight="1" x14ac:dyDescent="0.25">
      <c r="A67" s="21" t="s">
        <v>577</v>
      </c>
      <c r="B67" s="41" t="s">
        <v>578</v>
      </c>
      <c r="C67" s="41">
        <v>5</v>
      </c>
    </row>
    <row r="68" spans="1:3" ht="46.5" customHeight="1" x14ac:dyDescent="0.25">
      <c r="A68" s="24" t="s">
        <v>580</v>
      </c>
      <c r="B68" s="42" t="s">
        <v>581</v>
      </c>
      <c r="C68" s="42">
        <v>2</v>
      </c>
    </row>
    <row r="69" spans="1:3" ht="46.5" customHeight="1" x14ac:dyDescent="0.25">
      <c r="A69" s="43" t="s">
        <v>583</v>
      </c>
      <c r="B69" s="44" t="s">
        <v>584</v>
      </c>
      <c r="C69" s="44">
        <v>0</v>
      </c>
    </row>
  </sheetData>
  <mergeCells count="33">
    <mergeCell ref="A9:D9"/>
    <mergeCell ref="A18:D18"/>
    <mergeCell ref="F18:I18"/>
    <mergeCell ref="A1:D1"/>
    <mergeCell ref="F1:I1"/>
    <mergeCell ref="B10:D10"/>
    <mergeCell ref="B11:D11"/>
    <mergeCell ref="B12:D12"/>
    <mergeCell ref="B13:D13"/>
    <mergeCell ref="B14:D14"/>
    <mergeCell ref="B15:D15"/>
    <mergeCell ref="B16:D16"/>
    <mergeCell ref="K1:N1"/>
    <mergeCell ref="L2:M2"/>
    <mergeCell ref="P1:S1"/>
    <mergeCell ref="G2:H2"/>
    <mergeCell ref="Q2:R2"/>
    <mergeCell ref="B19:C19"/>
    <mergeCell ref="S26:T26"/>
    <mergeCell ref="A26:D26"/>
    <mergeCell ref="B27:C27"/>
    <mergeCell ref="F26:I26"/>
    <mergeCell ref="G27:H27"/>
    <mergeCell ref="K26:N26"/>
    <mergeCell ref="L27:M27"/>
    <mergeCell ref="G19:H19"/>
    <mergeCell ref="A63:D63"/>
    <mergeCell ref="B64:C64"/>
    <mergeCell ref="A62:D62"/>
    <mergeCell ref="A34:D34"/>
    <mergeCell ref="D42:E42"/>
    <mergeCell ref="B51:C51"/>
    <mergeCell ref="A50:D50"/>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9C36D-56C4-4CF4-B187-055B6C427F89}">
  <sheetPr codeName="Sheet15"/>
  <dimension ref="A1:CF501"/>
  <sheetViews>
    <sheetView topLeftCell="BT1" zoomScaleNormal="100" workbookViewId="0">
      <selection activeCell="CA2" sqref="CA2"/>
    </sheetView>
  </sheetViews>
  <sheetFormatPr defaultRowHeight="15" x14ac:dyDescent="0.25"/>
  <cols>
    <col min="1" max="1" width="25.5703125" customWidth="1"/>
    <col min="2" max="2" width="12.85546875" style="108" customWidth="1"/>
    <col min="3" max="3" width="9.140625" style="108"/>
    <col min="4" max="4" width="10.5703125" customWidth="1"/>
    <col min="6" max="6" width="12.5703125" style="108" customWidth="1"/>
    <col min="7" max="7" width="9.140625" style="108"/>
    <col min="9" max="9" width="10.140625" customWidth="1"/>
    <col min="10" max="10" width="39.5703125" style="108" customWidth="1"/>
    <col min="11" max="11" width="9.140625" style="108"/>
    <col min="13" max="13" width="25" customWidth="1"/>
    <col min="16" max="16" width="10.85546875" style="108" customWidth="1"/>
    <col min="18" max="18" width="25.5703125" customWidth="1"/>
    <col min="19" max="19" width="18.28515625" customWidth="1"/>
    <col min="24" max="24" width="6.85546875" customWidth="1"/>
    <col min="25" max="25" width="19.5703125" customWidth="1"/>
    <col min="26" max="26" width="21.28515625" customWidth="1"/>
    <col min="31" max="31" width="16.5703125" customWidth="1"/>
    <col min="32" max="33" width="7.85546875" customWidth="1"/>
    <col min="34" max="34" width="20.28515625" customWidth="1"/>
    <col min="35" max="35" width="26.28515625" customWidth="1"/>
    <col min="41" max="41" width="11.42578125" customWidth="1"/>
    <col min="56" max="56" width="18.42578125" customWidth="1"/>
    <col min="63" max="63" width="20.140625" customWidth="1"/>
    <col min="64" max="64" width="27.5703125" customWidth="1"/>
    <col min="66" max="66" width="11.7109375" customWidth="1"/>
    <col min="67" max="67" width="10.5703125" customWidth="1"/>
    <col min="68" max="68" width="12.42578125" customWidth="1"/>
    <col min="69" max="69" width="20.42578125" customWidth="1"/>
    <col min="71" max="71" width="18" customWidth="1"/>
    <col min="72" max="72" width="26.85546875" customWidth="1"/>
    <col min="73" max="77" width="18.5703125" customWidth="1"/>
    <col min="78" max="78" width="18.7109375" customWidth="1"/>
    <col min="79" max="79" width="16.28515625" customWidth="1"/>
    <col min="80" max="80" width="11" customWidth="1"/>
    <col min="81" max="81" width="10" customWidth="1"/>
    <col min="82" max="82" width="10.140625" customWidth="1"/>
    <col min="83" max="83" width="10.28515625" customWidth="1"/>
    <col min="84" max="84" width="17.28515625" customWidth="1"/>
    <col min="85" max="85" width="17.42578125" customWidth="1"/>
  </cols>
  <sheetData>
    <row r="1" spans="1:84" ht="50.25" customHeight="1" x14ac:dyDescent="0.25">
      <c r="A1" s="109" t="s">
        <v>556</v>
      </c>
      <c r="B1" s="86" t="s">
        <v>672</v>
      </c>
      <c r="C1" s="86" t="s">
        <v>1146</v>
      </c>
      <c r="D1" s="32" t="s">
        <v>673</v>
      </c>
      <c r="E1" s="32" t="s">
        <v>1146</v>
      </c>
      <c r="F1" s="86" t="s">
        <v>674</v>
      </c>
      <c r="G1" s="86" t="s">
        <v>1146</v>
      </c>
      <c r="H1" s="32" t="s">
        <v>1147</v>
      </c>
      <c r="I1" s="32" t="s">
        <v>1146</v>
      </c>
      <c r="J1" s="86" t="s">
        <v>1148</v>
      </c>
      <c r="K1" s="86" t="s">
        <v>1146</v>
      </c>
      <c r="L1" s="32"/>
      <c r="M1" s="109" t="s">
        <v>557</v>
      </c>
      <c r="O1" s="32"/>
      <c r="P1" s="86" t="s">
        <v>681</v>
      </c>
      <c r="Q1" s="32"/>
      <c r="R1" s="109" t="s">
        <v>558</v>
      </c>
      <c r="S1" s="32"/>
      <c r="T1" s="32"/>
      <c r="U1" s="32"/>
      <c r="V1" s="86" t="s">
        <v>1153</v>
      </c>
      <c r="Y1" s="109" t="s">
        <v>559</v>
      </c>
      <c r="Z1" s="32"/>
      <c r="AA1" s="32"/>
      <c r="AB1" s="32"/>
      <c r="AC1" s="32"/>
      <c r="AD1" s="32"/>
      <c r="AE1" s="86" t="s">
        <v>690</v>
      </c>
      <c r="AF1" s="32"/>
      <c r="AH1" s="109" t="s">
        <v>1141</v>
      </c>
      <c r="AI1" s="32"/>
      <c r="AN1" s="32"/>
      <c r="AO1" s="32"/>
      <c r="AP1" s="32"/>
      <c r="AQ1" s="32"/>
      <c r="AR1" s="32"/>
      <c r="AV1" s="32"/>
      <c r="AW1" s="32"/>
      <c r="AX1" s="32"/>
      <c r="AY1" s="32"/>
      <c r="AZ1" s="32"/>
      <c r="BA1" s="32"/>
      <c r="BB1" s="32"/>
      <c r="BC1" s="32"/>
      <c r="BD1" s="109" t="s">
        <v>1133</v>
      </c>
      <c r="BE1" s="32"/>
      <c r="BF1" s="32" t="s">
        <v>560</v>
      </c>
      <c r="BG1" s="32" t="s">
        <v>1142</v>
      </c>
      <c r="BH1" s="32" t="s">
        <v>1143</v>
      </c>
      <c r="BI1" s="32" t="s">
        <v>1144</v>
      </c>
      <c r="BJ1" s="32" t="s">
        <v>1145</v>
      </c>
      <c r="BK1" s="32" t="s">
        <v>1149</v>
      </c>
      <c r="BL1" s="86" t="s">
        <v>1127</v>
      </c>
      <c r="BM1" s="98" t="s">
        <v>1118</v>
      </c>
      <c r="BN1" s="110" t="s">
        <v>672</v>
      </c>
      <c r="BO1" s="110" t="s">
        <v>673</v>
      </c>
      <c r="BP1" s="110" t="s">
        <v>674</v>
      </c>
      <c r="BQ1" s="98" t="s">
        <v>1155</v>
      </c>
      <c r="BR1" s="98" t="s">
        <v>488</v>
      </c>
      <c r="BS1" s="110" t="s">
        <v>681</v>
      </c>
      <c r="BT1" s="98" t="s">
        <v>1120</v>
      </c>
      <c r="BU1" s="98" t="s">
        <v>1122</v>
      </c>
      <c r="BV1" s="111" t="s">
        <v>1150</v>
      </c>
      <c r="BW1" s="111" t="s">
        <v>1154</v>
      </c>
      <c r="BX1" s="111" t="s">
        <v>1151</v>
      </c>
      <c r="BY1" s="13" t="s">
        <v>1152</v>
      </c>
      <c r="BZ1" s="98" t="s">
        <v>1123</v>
      </c>
      <c r="CA1" s="110" t="s">
        <v>1124</v>
      </c>
      <c r="CB1" s="98" t="s">
        <v>561</v>
      </c>
      <c r="CC1" s="98" t="s">
        <v>661</v>
      </c>
      <c r="CD1" s="110" t="s">
        <v>1125</v>
      </c>
      <c r="CE1" s="86" t="s">
        <v>1128</v>
      </c>
      <c r="CF1" s="86" t="s">
        <v>1129</v>
      </c>
    </row>
    <row r="2" spans="1:84" x14ac:dyDescent="0.25">
      <c r="A2" t="str" cm="1">
        <f t="array" ref="A2:A499">_xlfn.VSTACK('TS Identification'!A3:A500)</f>
        <v>TSID1.</v>
      </c>
      <c r="B2" s="108" t="str">
        <f>VLOOKUP(A2,'TS Identification'!A$3:H$500,5,FALSE)</f>
        <v>N/A</v>
      </c>
      <c r="C2" s="108" t="e">
        <f>VLOOKUP(B2,Scales!$A$3:$D$7,3,FALSE)</f>
        <v>#N/A</v>
      </c>
      <c r="D2" t="str">
        <f>VLOOKUP(A2,'TS Identification'!A$3:H$500,6,FALSE)</f>
        <v>N/A</v>
      </c>
      <c r="E2" t="e">
        <f>VLOOKUP(D2,Scales!$F$3:$I$7,3,FALSE)</f>
        <v>#N/A</v>
      </c>
      <c r="F2" s="108" t="str">
        <f>VLOOKUP(A2,'TS Identification'!A$3:H$500,7,FALSE)</f>
        <v>N/A</v>
      </c>
      <c r="G2" s="108" t="e">
        <f>VLOOKUP(F2,Scales!$K$3:$N$7,3,FALSE)</f>
        <v>#N/A</v>
      </c>
      <c r="H2" t="str">
        <f>VLOOKUP(A2,'TS Identification'!A$3:H$500,8,FALSE)</f>
        <v>Very Low</v>
      </c>
      <c r="I2">
        <f>VLOOKUP(H2,Scales!$P$3:$S$7,3,FALSE)</f>
        <v>0</v>
      </c>
      <c r="J2" s="108" t="str">
        <f>VLOOKUP(K2,Scales!$W$28:$X$38,2,FALSE)</f>
        <v>Very Low</v>
      </c>
      <c r="K2" s="108">
        <f>IF(B2&lt;&gt;"N/A",ROUND(AVERAGE(C2,E2,G2),0),I2)</f>
        <v>0</v>
      </c>
      <c r="M2" t="str" cm="1">
        <f t="array" ref="M2:M499">_xlfn.VSTACK('TE Identification'!O3:O500)</f>
        <v>TEID1.TSID3.</v>
      </c>
      <c r="N2" t="str" cm="1">
        <f t="array" ref="N2:O2">_xlfn.TEXTSPLIT(M2,".",,TRUE)</f>
        <v>TEID1</v>
      </c>
      <c r="O2" t="str">
        <v>TSID3</v>
      </c>
      <c r="P2" s="108" t="str">
        <f>VLOOKUP(CONCATENATE(N2,"."),'TE Identification'!$A$3:$E$500,5,FALSE)</f>
        <v>N/A</v>
      </c>
      <c r="R2" t="str" cm="1">
        <f t="array" ref="R2:R499">_xlfn.VSTACK('V Identification'!N3:N500)</f>
        <v>VPID1.TEID1.TSID3.</v>
      </c>
      <c r="S2" t="str" cm="1">
        <f t="array" ref="S2:U2">_xlfn.TEXTSPLIT(R2,".",,TRUE)</f>
        <v>VPID1</v>
      </c>
      <c r="T2" t="str">
        <v>TEID1</v>
      </c>
      <c r="U2" t="str">
        <v>TSID3</v>
      </c>
      <c r="V2" t="str">
        <f>VLOOKUP(CONCATENATE(S2,"."),'V Identification'!$A$3:$E$500,5,FALSE)</f>
        <v>Moderate</v>
      </c>
      <c r="Z2" t="str" cm="1">
        <f t="array" ref="Z2:Z499">_xlfn.VSTACK('I Identification'!O3:O500)</f>
        <v>IID1.VPID1.TEID1.TSID3.</v>
      </c>
      <c r="AA2" t="str" cm="1">
        <f t="array" ref="AA2:AD2">_xlfn.TEXTSPLIT(Z2,".",,TRUE)</f>
        <v>IID1</v>
      </c>
      <c r="AB2" t="str">
        <v>VPID1</v>
      </c>
      <c r="AC2" t="str">
        <v>TEID1</v>
      </c>
      <c r="AD2" t="str">
        <v>TSID3</v>
      </c>
      <c r="AE2" t="str">
        <f>VLOOKUP(CONCATENATE(AA2,"."),'I Identification'!$A$3:$F$500,6,FALSE)</f>
        <v>Very High</v>
      </c>
      <c r="AI2" t="str" cm="1">
        <f t="array" ref="AI2:AI499">_xlfn.VSTACK('C Identification'!M3:M500)</f>
        <v>CID1.IID1.VPID1.TEID1.TSID3.</v>
      </c>
      <c r="AJ2" t="str" cm="1">
        <f t="array" ref="AJ2:AN2">_xlfn.TEXTSPLIT(AI2,".",,TRUE)</f>
        <v>CID1</v>
      </c>
      <c r="AK2" t="str">
        <v>IID1</v>
      </c>
      <c r="AL2" t="str">
        <v>VPID1</v>
      </c>
      <c r="AM2" t="str">
        <v>TEID1</v>
      </c>
      <c r="AN2" t="str">
        <v>TSID3</v>
      </c>
      <c r="AO2">
        <f>VLOOKUP(CONCATENATE(AJ2,"."),'C Identification'!$A$3:$G$500,7,FALSE)</f>
        <v>0</v>
      </c>
      <c r="BF2" t="str" cm="1">
        <f t="array" ref="BF2:BJ2">_xlfn.TEXTSPLIT(AI2,".",,TRUE)</f>
        <v>CID1</v>
      </c>
      <c r="BG2" t="str">
        <v>IID1</v>
      </c>
      <c r="BH2" t="str">
        <v>VPID1</v>
      </c>
      <c r="BI2" t="str">
        <v>TEID1</v>
      </c>
      <c r="BJ2" t="str">
        <v>TSID3</v>
      </c>
      <c r="BK2" t="str">
        <f>VLOOKUP(CONCATENATE(BJ2,"."),'TS Identification'!$A$3:$H$500,3,TRUE)</f>
        <v>TS1</v>
      </c>
      <c r="BL2" t="str">
        <f>AI2</f>
        <v>CID1.IID1.VPID1.TEID1.TSID3.</v>
      </c>
      <c r="BM2" t="str">
        <f>BJ2</f>
        <v>TSID3</v>
      </c>
      <c r="BN2" t="str">
        <f>VLOOKUP(CONCATENATE(BJ2,"."),$A$2:$K$500,2,TRUE)</f>
        <v>Moderate</v>
      </c>
      <c r="BO2" t="str">
        <f>VLOOKUP(CONCATENATE(BJ2,"."),$A$2:$K$500,4,TRUE)</f>
        <v>Very Low</v>
      </c>
      <c r="BP2" t="str">
        <f>VLOOKUP(CONCATENATE(BJ2,"."),$A$2:$K$500,6,TRUE)</f>
        <v>Very Low</v>
      </c>
      <c r="BQ2" t="str">
        <f>VLOOKUP(CONCATENATE(BJ2,"."),$A$2:$K$500,10,TRUE)</f>
        <v>Low</v>
      </c>
      <c r="BR2" t="str">
        <f>BI2</f>
        <v>TEID1</v>
      </c>
      <c r="BS2" t="str">
        <f>VLOOKUP(BI2,$N$2:$P$500,3,FALSE)</f>
        <v>N/A</v>
      </c>
      <c r="BT2" t="str">
        <f>BH2</f>
        <v>VPID1</v>
      </c>
      <c r="BU2" t="str">
        <f t="shared" ref="BU2:BU10" si="0">VLOOKUP(BH2,$S$2:$V$500,4,FALSE)</f>
        <v>Moderate</v>
      </c>
      <c r="BV2">
        <f>VLOOKUP(BN2,Scales!$X$28:$Y$38,2,FALSE)</f>
        <v>5</v>
      </c>
      <c r="BW2">
        <f>VLOOKUP(BQ2,Scales!$X$28:$Y$38,2,FALSE)</f>
        <v>2</v>
      </c>
      <c r="BX2">
        <f>VLOOKUP(BU2,Scales!$X$28:$Y$38,2,FALSE)</f>
        <v>5</v>
      </c>
      <c r="BY2">
        <f>_xlfn.IFNA(ROUND(AVERAGE(BV2,BX2),0),ROUND(AVERAGE(BW2,BX2),0))</f>
        <v>5</v>
      </c>
      <c r="BZ2" t="str">
        <f>VLOOKUP(BY2,Scales!$Y$28:$Z$38,2,FALSE)</f>
        <v>Moderate</v>
      </c>
      <c r="CA2" t="str">
        <f>IFERROR(INDEX(Scales!$Q$28:$U$32,MATCH(BZ2,Scales!$P$28:$P$32,0),MATCH(BQ2,Scales!$Q$27:$U$27,0)),"")</f>
        <v>Low</v>
      </c>
      <c r="CB2" t="str">
        <f>BG2</f>
        <v>IID1</v>
      </c>
      <c r="CC2" t="str">
        <f>VLOOKUP(CB2,$AA$2:$AE$500,5,FALSE)</f>
        <v>Very High</v>
      </c>
      <c r="CD2" t="str">
        <f>IFERROR(INDEX(Scales!$B$44:$F$48,MATCH(CA2,Scales!$A$44:$A$48,0),MATCH(CC2,Scales!$B$43:$F$43,0)),"")</f>
        <v>Moderate</v>
      </c>
      <c r="CE2" t="str">
        <f>BF2</f>
        <v>CID1</v>
      </c>
      <c r="CF2">
        <f>VLOOKUP(CE2,$AJ$2:$AO$500,6,FALSE)</f>
        <v>0</v>
      </c>
    </row>
    <row r="3" spans="1:84" x14ac:dyDescent="0.25">
      <c r="A3" t="str">
        <v>TSID2.</v>
      </c>
      <c r="B3" s="108" t="str">
        <f>VLOOKUP(A3,'TS Identification'!A$3:H$500,5,FALSE)</f>
        <v>N/A</v>
      </c>
      <c r="C3" s="108" t="e">
        <f>VLOOKUP(B3,Scales!$A$3:$D$7,3,FALSE)</f>
        <v>#N/A</v>
      </c>
      <c r="D3" t="str">
        <f>VLOOKUP(A3,'TS Identification'!A$3:H$500,6,FALSE)</f>
        <v>N/A</v>
      </c>
      <c r="E3" t="e">
        <f>VLOOKUP(D3,Scales!$F$3:$I$7,3,FALSE)</f>
        <v>#N/A</v>
      </c>
      <c r="F3" s="108" t="str">
        <f>VLOOKUP(A3,'TS Identification'!A$3:H$500,7,FALSE)</f>
        <v>N/A</v>
      </c>
      <c r="G3" s="108" t="e">
        <f>VLOOKUP(F3,Scales!$K$3:$N$7,3,FALSE)</f>
        <v>#N/A</v>
      </c>
      <c r="H3" t="str">
        <f>VLOOKUP(A3,'TS Identification'!A$3:H$500,8,FALSE)</f>
        <v>Low</v>
      </c>
      <c r="I3">
        <f>VLOOKUP(H3,Scales!$P$3:$S$7,3,FALSE)</f>
        <v>2</v>
      </c>
      <c r="J3" s="108" t="str">
        <f>VLOOKUP(K3,Scales!$W$28:$X$38,2,FALSE)</f>
        <v>Low</v>
      </c>
      <c r="K3" s="108">
        <f>IF(B3&lt;&gt;"N/A",ROUND(AVERAGE(C3,E3,G3),0),I3)</f>
        <v>2</v>
      </c>
      <c r="M3" t="str">
        <v>TEID2.TSID3.</v>
      </c>
      <c r="N3" t="str" cm="1">
        <f t="array" ref="N3:O3">_xlfn.TEXTSPLIT(M3,".",,TRUE)</f>
        <v>TEID2</v>
      </c>
      <c r="O3" t="str">
        <v>TSID3</v>
      </c>
      <c r="P3" s="108" t="str">
        <f>VLOOKUP(CONCATENATE(N3,"."),'TE Identification'!$A$3:$E$500,5,FALSE)</f>
        <v>N/A</v>
      </c>
      <c r="R3" t="str">
        <v>VPID2.TEID2.TSID3.</v>
      </c>
      <c r="S3" t="str" cm="1">
        <f t="array" ref="S3:U3">_xlfn.TEXTSPLIT(R3,".",,TRUE)</f>
        <v>VPID2</v>
      </c>
      <c r="T3" t="str">
        <v>TEID2</v>
      </c>
      <c r="U3" t="str">
        <v>TSID3</v>
      </c>
      <c r="V3" t="str">
        <f>VLOOKUP(CONCATENATE(S3,"."),'V Identification'!$A$3:$E$500,5,FALSE)</f>
        <v>Moderate</v>
      </c>
      <c r="Z3" t="str">
        <v>IID2.VPID2.TEID2.TSID3.</v>
      </c>
      <c r="AA3" t="str" cm="1">
        <f t="array" ref="AA3:AD3">_xlfn.TEXTSPLIT(Z3,".",,TRUE)</f>
        <v>IID2</v>
      </c>
      <c r="AB3" t="str">
        <v>VPID2</v>
      </c>
      <c r="AC3" t="str">
        <v>TEID2</v>
      </c>
      <c r="AD3" t="str">
        <v>TSID3</v>
      </c>
      <c r="AE3" t="str">
        <f>VLOOKUP(CONCATENATE(AA3,"."),'I Identification'!$A$3:$F$500,6,FALSE)</f>
        <v>Moderate</v>
      </c>
      <c r="AI3" t="str">
        <v>CID2.IID2.VPID2.TEID2.TSID3.</v>
      </c>
      <c r="AJ3" t="str" cm="1">
        <f t="array" ref="AJ3:AN3">_xlfn.TEXTSPLIT(AI3,".",,TRUE)</f>
        <v>CID2</v>
      </c>
      <c r="AK3" t="str">
        <v>IID2</v>
      </c>
      <c r="AL3" t="str">
        <v>VPID2</v>
      </c>
      <c r="AM3" t="str">
        <v>TEID2</v>
      </c>
      <c r="AN3" t="str">
        <v>TSID3</v>
      </c>
      <c r="AO3">
        <f>VLOOKUP(CONCATENATE(AJ3,"."),'C Identification'!$A$3:$G$500,7,FALSE)</f>
        <v>0</v>
      </c>
      <c r="BF3" t="str" cm="1">
        <f t="array" ref="BF3:BJ3">_xlfn.TEXTSPLIT(AI3,".",,TRUE)</f>
        <v>CID2</v>
      </c>
      <c r="BG3" t="str">
        <v>IID2</v>
      </c>
      <c r="BH3" t="str">
        <v>VPID2</v>
      </c>
      <c r="BI3" t="str">
        <v>TEID2</v>
      </c>
      <c r="BJ3" t="str">
        <v>TSID3</v>
      </c>
      <c r="BL3" t="str">
        <f t="shared" ref="BL3:BL66" si="1">AI3</f>
        <v>CID2.IID2.VPID2.TEID2.TSID3.</v>
      </c>
      <c r="BM3" t="str">
        <f t="shared" ref="BM3:BM66" si="2">BJ3</f>
        <v>TSID3</v>
      </c>
      <c r="BN3" t="str">
        <f t="shared" ref="BN3:BN66" si="3">VLOOKUP(CONCATENATE(BJ3,"."),$A$2:$K$500,2,TRUE)</f>
        <v>Moderate</v>
      </c>
      <c r="BO3" t="str">
        <f t="shared" ref="BO3:BO66" si="4">VLOOKUP(CONCATENATE(BJ3,"."),$A$2:$K$500,4,TRUE)</f>
        <v>Very Low</v>
      </c>
      <c r="BP3" t="str">
        <f t="shared" ref="BP3:BP66" si="5">VLOOKUP(CONCATENATE(BJ3,"."),$A$2:$K$500,6,TRUE)</f>
        <v>Very Low</v>
      </c>
      <c r="BQ3" t="str">
        <f t="shared" ref="BQ3:BQ66" si="6">VLOOKUP(CONCATENATE(BJ3,"."),$A$2:$K$500,10,TRUE)</f>
        <v>Low</v>
      </c>
      <c r="BR3" t="str">
        <f t="shared" ref="BR3:BR66" si="7">BI3</f>
        <v>TEID2</v>
      </c>
      <c r="BS3" t="str">
        <f t="shared" ref="BS3:BS66" si="8">VLOOKUP(BI3,$N$2:$P$500,3,FALSE)</f>
        <v>N/A</v>
      </c>
      <c r="BT3" t="str">
        <f t="shared" ref="BT3:BT66" si="9">BH3</f>
        <v>VPID2</v>
      </c>
      <c r="BU3" t="str">
        <f t="shared" si="0"/>
        <v>Moderate</v>
      </c>
      <c r="BV3">
        <f>VLOOKUP(BN3,Scales!$X$28:$Y$38,2,FALSE)</f>
        <v>5</v>
      </c>
      <c r="BW3">
        <f>VLOOKUP(BQ3,Scales!$X$28:$Y$38,2,FALSE)</f>
        <v>2</v>
      </c>
      <c r="BX3">
        <f>VLOOKUP(BU3,Scales!$X$28:$Y$38,2,FALSE)</f>
        <v>5</v>
      </c>
      <c r="BY3">
        <f t="shared" ref="BY3:BY66" si="10">_xlfn.IFNA(ROUND(AVERAGE(BV3,BX3),0),ROUND(AVERAGE(BW3,BX3),0))</f>
        <v>5</v>
      </c>
      <c r="BZ3" t="str">
        <f>VLOOKUP(BY3,Scales!$Y$28:$Z$38,2,FALSE)</f>
        <v>Moderate</v>
      </c>
      <c r="CA3" t="str">
        <f>IFERROR(INDEX(Scales!$Q$28:$U$32,MATCH(BZ3,Scales!$P$28:$P$32,0),MATCH(BQ3,Scales!$Q$27:$U$27,0)),"")</f>
        <v>Low</v>
      </c>
      <c r="CB3" t="str">
        <f t="shared" ref="CB3:CB66" si="11">BG3</f>
        <v>IID2</v>
      </c>
      <c r="CC3" t="str">
        <f t="shared" ref="CC3:CC66" si="12">VLOOKUP(CB3,$AA$2:$AE$500,5,FALSE)</f>
        <v>Moderate</v>
      </c>
      <c r="CD3" t="str">
        <f>IFERROR(INDEX(Scales!$B$44:$F$48,MATCH(CA3,Scales!$A$44:$A$48,0),MATCH(CC3,Scales!$B$43:$F$43,0)),"")</f>
        <v>Low</v>
      </c>
      <c r="CE3" t="str">
        <f t="shared" ref="CE3:CE66" si="13">BF3</f>
        <v>CID2</v>
      </c>
      <c r="CF3">
        <f t="shared" ref="CF3:CF66" si="14">VLOOKUP(CE3,$AJ$2:$AO$500,6,FALSE)</f>
        <v>0</v>
      </c>
    </row>
    <row r="4" spans="1:84" x14ac:dyDescent="0.25">
      <c r="A4" t="str">
        <v>TSID3.</v>
      </c>
      <c r="B4" s="108" t="str">
        <f>VLOOKUP(A4,'TS Identification'!A$3:H$500,5,FALSE)</f>
        <v>Moderate</v>
      </c>
      <c r="C4" s="108">
        <f>VLOOKUP(B4,Scales!$A$3:$D$7,3,FALSE)</f>
        <v>5</v>
      </c>
      <c r="D4" t="str">
        <f>VLOOKUP(A4,'TS Identification'!A$3:H$500,6,FALSE)</f>
        <v>Very Low</v>
      </c>
      <c r="E4">
        <f>VLOOKUP(D4,Scales!$F$3:$I$7,3,FALSE)</f>
        <v>0</v>
      </c>
      <c r="F4" s="108" t="str">
        <f>VLOOKUP(A4,'TS Identification'!A$3:H$500,7,FALSE)</f>
        <v>Very Low</v>
      </c>
      <c r="G4" s="108">
        <f>VLOOKUP(F4,Scales!$K$3:$N$7,3,FALSE)</f>
        <v>0</v>
      </c>
      <c r="H4" t="str">
        <f>VLOOKUP(A4,'TS Identification'!A$3:H$500,8,FALSE)</f>
        <v>N/A</v>
      </c>
      <c r="I4" t="e">
        <f>VLOOKUP(H4,Scales!$P$3:$S$7,3,FALSE)</f>
        <v>#N/A</v>
      </c>
      <c r="J4" s="108" t="str">
        <f>VLOOKUP(K4,Scales!$W$28:$X$38,2,FALSE)</f>
        <v>Low</v>
      </c>
      <c r="K4" s="108">
        <f t="shared" ref="K4:K67" si="15">IF(B4&lt;&gt;"N/A",ROUND(AVERAGE(C4,E4,G4),0),I4)</f>
        <v>2</v>
      </c>
      <c r="M4" t="str">
        <v>TEID3.TSID3.</v>
      </c>
      <c r="N4" t="str" cm="1">
        <f t="array" ref="N4:O4">_xlfn.TEXTSPLIT(M4,".",,TRUE)</f>
        <v>TEID3</v>
      </c>
      <c r="O4" t="str">
        <v>TSID3</v>
      </c>
      <c r="P4" s="108" t="str">
        <f>VLOOKUP(CONCATENATE(N4,"."),'TE Identification'!$A$3:$E$500,5,FALSE)</f>
        <v>N/A</v>
      </c>
      <c r="R4" t="str">
        <v>VPID3.TEID3.TSID3.</v>
      </c>
      <c r="S4" t="str" cm="1">
        <f t="array" ref="S4:U4">_xlfn.TEXTSPLIT(R4,".",,TRUE)</f>
        <v>VPID3</v>
      </c>
      <c r="T4" t="str">
        <v>TEID3</v>
      </c>
      <c r="U4" t="str">
        <v>TSID3</v>
      </c>
      <c r="V4" t="str">
        <f>VLOOKUP(CONCATENATE(S4,"."),'V Identification'!$A$3:$E$500,5,FALSE)</f>
        <v>Moderate</v>
      </c>
      <c r="Z4" t="str">
        <v>IID3.VPID3.TEID3.TSID3.</v>
      </c>
      <c r="AA4" t="str" cm="1">
        <f t="array" ref="AA4:AD4">_xlfn.TEXTSPLIT(Z4,".",,TRUE)</f>
        <v>IID3</v>
      </c>
      <c r="AB4" t="str">
        <v>VPID3</v>
      </c>
      <c r="AC4" t="str">
        <v>TEID3</v>
      </c>
      <c r="AD4" t="str">
        <v>TSID3</v>
      </c>
      <c r="AE4" t="str">
        <f>VLOOKUP(CONCATENATE(AA4,"."),'I Identification'!$A$3:$F$500,6,FALSE)</f>
        <v>High</v>
      </c>
      <c r="AI4" t="str">
        <v>CID3.IID3.VPID3.TEID3.TSID3.</v>
      </c>
      <c r="AJ4" t="str" cm="1">
        <f t="array" ref="AJ4:AN4">_xlfn.TEXTSPLIT(AI4,".",,TRUE)</f>
        <v>CID3</v>
      </c>
      <c r="AK4" t="str">
        <v>IID3</v>
      </c>
      <c r="AL4" t="str">
        <v>VPID3</v>
      </c>
      <c r="AM4" t="str">
        <v>TEID3</v>
      </c>
      <c r="AN4" t="str">
        <v>TSID3</v>
      </c>
      <c r="AO4">
        <f>VLOOKUP(CONCATENATE(AJ4,"."),'C Identification'!$A$3:$G$500,7,FALSE)</f>
        <v>0</v>
      </c>
      <c r="BF4" t="str" cm="1">
        <f t="array" ref="BF4:BJ4">_xlfn.TEXTSPLIT(AI4,".",,TRUE)</f>
        <v>CID3</v>
      </c>
      <c r="BG4" t="str">
        <v>IID3</v>
      </c>
      <c r="BH4" t="str">
        <v>VPID3</v>
      </c>
      <c r="BI4" t="str">
        <v>TEID3</v>
      </c>
      <c r="BJ4" t="str">
        <v>TSID3</v>
      </c>
      <c r="BL4" t="str">
        <f t="shared" si="1"/>
        <v>CID3.IID3.VPID3.TEID3.TSID3.</v>
      </c>
      <c r="BM4" t="str">
        <f t="shared" si="2"/>
        <v>TSID3</v>
      </c>
      <c r="BN4" t="str">
        <f t="shared" si="3"/>
        <v>Moderate</v>
      </c>
      <c r="BO4" t="str">
        <f t="shared" si="4"/>
        <v>Very Low</v>
      </c>
      <c r="BP4" t="str">
        <f t="shared" si="5"/>
        <v>Very Low</v>
      </c>
      <c r="BQ4" t="str">
        <f t="shared" si="6"/>
        <v>Low</v>
      </c>
      <c r="BR4" t="str">
        <f t="shared" si="7"/>
        <v>TEID3</v>
      </c>
      <c r="BS4" t="str">
        <f t="shared" si="8"/>
        <v>N/A</v>
      </c>
      <c r="BT4" t="str">
        <f t="shared" si="9"/>
        <v>VPID3</v>
      </c>
      <c r="BU4" t="str">
        <f t="shared" si="0"/>
        <v>Moderate</v>
      </c>
      <c r="BV4">
        <f>VLOOKUP(BN4,Scales!$X$28:$Y$38,2,FALSE)</f>
        <v>5</v>
      </c>
      <c r="BW4">
        <f>VLOOKUP(BQ4,Scales!$X$28:$Y$38,2,FALSE)</f>
        <v>2</v>
      </c>
      <c r="BX4">
        <f>VLOOKUP(BU4,Scales!$X$28:$Y$38,2,FALSE)</f>
        <v>5</v>
      </c>
      <c r="BY4">
        <f t="shared" si="10"/>
        <v>5</v>
      </c>
      <c r="BZ4" t="str">
        <f>VLOOKUP(BY4,Scales!$Y$28:$Z$38,2,FALSE)</f>
        <v>Moderate</v>
      </c>
      <c r="CA4" t="str">
        <f>IFERROR(INDEX(Scales!$Q$28:$U$32,MATCH(BZ4,Scales!$P$28:$P$32,0),MATCH(BQ4,Scales!$Q$27:$U$27,0)),"")</f>
        <v>Low</v>
      </c>
      <c r="CB4" t="str">
        <f t="shared" si="11"/>
        <v>IID3</v>
      </c>
      <c r="CC4" t="str">
        <f t="shared" si="12"/>
        <v>High</v>
      </c>
      <c r="CD4" t="str">
        <f>IFERROR(INDEX(Scales!$B$44:$F$48,MATCH(CA4,Scales!$A$44:$A$48,0),MATCH(CC4,Scales!$B$43:$F$43,0)),"")</f>
        <v>Low</v>
      </c>
      <c r="CE4" t="str">
        <f t="shared" si="13"/>
        <v>CID3</v>
      </c>
      <c r="CF4">
        <f t="shared" si="14"/>
        <v>0</v>
      </c>
    </row>
    <row r="5" spans="1:84" x14ac:dyDescent="0.25">
      <c r="A5" t="str">
        <v>TSID4.</v>
      </c>
      <c r="B5" s="108" t="str">
        <f>VLOOKUP(A5,'TS Identification'!A$3:H$500,5,FALSE)</f>
        <v>Moderate</v>
      </c>
      <c r="C5" s="108">
        <f>VLOOKUP(B5,Scales!$A$3:$D$7,3,FALSE)</f>
        <v>5</v>
      </c>
      <c r="D5" t="str">
        <f>VLOOKUP(A5,'TS Identification'!A$3:H$500,6,FALSE)</f>
        <v>Very Low</v>
      </c>
      <c r="E5">
        <f>VLOOKUP(D5,Scales!$F$3:$I$7,3,FALSE)</f>
        <v>0</v>
      </c>
      <c r="F5" s="108" t="str">
        <f>VLOOKUP(A5,'TS Identification'!A$3:H$500,7,FALSE)</f>
        <v>Very Low</v>
      </c>
      <c r="G5" s="108">
        <f>VLOOKUP(F5,Scales!$K$3:$N$7,3,FALSE)</f>
        <v>0</v>
      </c>
      <c r="H5" t="str">
        <f>VLOOKUP(A5,'TS Identification'!A$3:H$500,8,FALSE)</f>
        <v>N/A</v>
      </c>
      <c r="I5" t="e">
        <f>VLOOKUP(H5,Scales!$P$3:$S$7,3,FALSE)</f>
        <v>#N/A</v>
      </c>
      <c r="J5" s="108" t="str">
        <f>VLOOKUP(K5,Scales!$W$28:$X$38,2,FALSE)</f>
        <v>Low</v>
      </c>
      <c r="K5" s="108">
        <f t="shared" si="15"/>
        <v>2</v>
      </c>
      <c r="M5" t="str">
        <v>TEID4.TSID4.</v>
      </c>
      <c r="N5" t="str" cm="1">
        <f t="array" ref="N5:O5">_xlfn.TEXTSPLIT(M5,".",,TRUE)</f>
        <v>TEID4</v>
      </c>
      <c r="O5" t="str">
        <v>TSID4</v>
      </c>
      <c r="P5" s="108" t="str">
        <f>VLOOKUP(CONCATENATE(N5,"."),'TE Identification'!$A$3:$E$500,5,FALSE)</f>
        <v>N/A</v>
      </c>
      <c r="R5" t="str">
        <v>VPID4.TEID4.TSID4.</v>
      </c>
      <c r="S5" t="str" cm="1">
        <f t="array" ref="S5:U5">_xlfn.TEXTSPLIT(R5,".",,TRUE)</f>
        <v>VPID4</v>
      </c>
      <c r="T5" t="str">
        <v>TEID4</v>
      </c>
      <c r="U5" t="str">
        <v>TSID4</v>
      </c>
      <c r="V5" t="str">
        <f>VLOOKUP(CONCATENATE(S5,"."),'V Identification'!$A$3:$E$500,5,FALSE)</f>
        <v>Low</v>
      </c>
      <c r="Z5" t="str">
        <v>IID4.VPID4.TEID4.TSID4.</v>
      </c>
      <c r="AA5" t="str" cm="1">
        <f t="array" ref="AA5:AD5">_xlfn.TEXTSPLIT(Z5,".",,TRUE)</f>
        <v>IID4</v>
      </c>
      <c r="AB5" t="str">
        <v>VPID4</v>
      </c>
      <c r="AC5" t="str">
        <v>TEID4</v>
      </c>
      <c r="AD5" t="str">
        <v>TSID4</v>
      </c>
      <c r="AE5" t="str">
        <f>VLOOKUP(CONCATENATE(AA5,"."),'I Identification'!$A$3:$F$500,6,FALSE)</f>
        <v>High</v>
      </c>
      <c r="AI5" t="str">
        <v>CID4.IID4.VPID4.TEID4.TSID4.</v>
      </c>
      <c r="AJ5" t="str" cm="1">
        <f t="array" ref="AJ5:AN5">_xlfn.TEXTSPLIT(AI5,".",,TRUE)</f>
        <v>CID4</v>
      </c>
      <c r="AK5" t="str">
        <v>IID4</v>
      </c>
      <c r="AL5" t="str">
        <v>VPID4</v>
      </c>
      <c r="AM5" t="str">
        <v>TEID4</v>
      </c>
      <c r="AN5" t="str">
        <v>TSID4</v>
      </c>
      <c r="AO5">
        <f>VLOOKUP(CONCATENATE(AJ5,"."),'C Identification'!$A$3:$G$500,7,FALSE)</f>
        <v>0</v>
      </c>
      <c r="BF5" t="str" cm="1">
        <f t="array" ref="BF5:BJ5">_xlfn.TEXTSPLIT(AI5,".",,TRUE)</f>
        <v>CID4</v>
      </c>
      <c r="BG5" t="str">
        <v>IID4</v>
      </c>
      <c r="BH5" t="str">
        <v>VPID4</v>
      </c>
      <c r="BI5" t="str">
        <v>TEID4</v>
      </c>
      <c r="BJ5" t="str">
        <v>TSID4</v>
      </c>
      <c r="BL5" t="str">
        <f t="shared" si="1"/>
        <v>CID4.IID4.VPID4.TEID4.TSID4.</v>
      </c>
      <c r="BM5" t="str">
        <f t="shared" si="2"/>
        <v>TSID4</v>
      </c>
      <c r="BN5" t="str">
        <f t="shared" si="3"/>
        <v>Moderate</v>
      </c>
      <c r="BO5" t="str">
        <f t="shared" si="4"/>
        <v>Very Low</v>
      </c>
      <c r="BP5" t="str">
        <f t="shared" si="5"/>
        <v>Very Low</v>
      </c>
      <c r="BQ5" t="str">
        <f t="shared" si="6"/>
        <v>Low</v>
      </c>
      <c r="BR5" t="str">
        <f t="shared" si="7"/>
        <v>TEID4</v>
      </c>
      <c r="BS5" t="str">
        <f t="shared" si="8"/>
        <v>N/A</v>
      </c>
      <c r="BT5" t="str">
        <f t="shared" si="9"/>
        <v>VPID4</v>
      </c>
      <c r="BU5" t="str">
        <f t="shared" si="0"/>
        <v>Low</v>
      </c>
      <c r="BV5">
        <f>VLOOKUP(BN5,Scales!$X$28:$Y$38,2,FALSE)</f>
        <v>5</v>
      </c>
      <c r="BW5">
        <f>VLOOKUP(BQ5,Scales!$X$28:$Y$38,2,FALSE)</f>
        <v>2</v>
      </c>
      <c r="BX5">
        <f>VLOOKUP(BU5,Scales!$X$28:$Y$38,2,FALSE)</f>
        <v>2</v>
      </c>
      <c r="BY5">
        <f t="shared" si="10"/>
        <v>4</v>
      </c>
      <c r="BZ5" t="str">
        <f>VLOOKUP(BY5,Scales!$Y$28:$Z$38,2,FALSE)</f>
        <v>Moderate</v>
      </c>
      <c r="CA5" t="str">
        <f>IFERROR(INDEX(Scales!$Q$28:$U$32,MATCH(BZ5,Scales!$P$28:$P$32,0),MATCH(BQ5,Scales!$Q$27:$U$27,0)),"")</f>
        <v>Low</v>
      </c>
      <c r="CB5" t="str">
        <f t="shared" si="11"/>
        <v>IID4</v>
      </c>
      <c r="CC5" t="str">
        <f t="shared" si="12"/>
        <v>High</v>
      </c>
      <c r="CD5" t="str">
        <f>IFERROR(INDEX(Scales!$B$44:$F$48,MATCH(CA5,Scales!$A$44:$A$48,0),MATCH(CC5,Scales!$B$43:$F$43,0)),"")</f>
        <v>Low</v>
      </c>
      <c r="CE5" t="str">
        <f t="shared" si="13"/>
        <v>CID4</v>
      </c>
      <c r="CF5">
        <f t="shared" si="14"/>
        <v>0</v>
      </c>
    </row>
    <row r="6" spans="1:84" x14ac:dyDescent="0.25">
      <c r="A6" t="str">
        <v>TSID5.</v>
      </c>
      <c r="B6" s="108" t="str">
        <f>VLOOKUP(A6,'TS Identification'!A$3:H$500,5,FALSE)</f>
        <v>N/A</v>
      </c>
      <c r="C6" s="108" t="e">
        <f>VLOOKUP(B6,Scales!$A$3:$D$7,3,FALSE)</f>
        <v>#N/A</v>
      </c>
      <c r="D6" t="str">
        <f>VLOOKUP(A6,'TS Identification'!A$3:H$500,6,FALSE)</f>
        <v>N/A</v>
      </c>
      <c r="E6" t="e">
        <f>VLOOKUP(D6,Scales!$F$3:$I$7,3,FALSE)</f>
        <v>#N/A</v>
      </c>
      <c r="F6" s="108" t="str">
        <f>VLOOKUP(A6,'TS Identification'!A$3:H$500,7,FALSE)</f>
        <v>N/A</v>
      </c>
      <c r="G6" s="108" t="e">
        <f>VLOOKUP(F6,Scales!$K$3:$N$7,3,FALSE)</f>
        <v>#N/A</v>
      </c>
      <c r="H6" t="str">
        <f>VLOOKUP(A6,'TS Identification'!A$3:H$500,8,FALSE)</f>
        <v>Moderate</v>
      </c>
      <c r="I6">
        <f>VLOOKUP(H6,Scales!$P$3:$S$7,3,FALSE)</f>
        <v>5</v>
      </c>
      <c r="J6" s="108" t="str">
        <f>VLOOKUP(K6,Scales!$W$28:$X$38,2,FALSE)</f>
        <v>Moderate</v>
      </c>
      <c r="K6" s="108">
        <f t="shared" si="15"/>
        <v>5</v>
      </c>
      <c r="M6" t="str">
        <v>TEID5.TSID6.</v>
      </c>
      <c r="N6" t="str" cm="1">
        <f t="array" ref="N6:O6">_xlfn.TEXTSPLIT(M6,".",,TRUE)</f>
        <v>TEID5</v>
      </c>
      <c r="O6" t="str">
        <v>TSID6</v>
      </c>
      <c r="P6" s="108" t="str">
        <f>VLOOKUP(CONCATENATE(N6,"."),'TE Identification'!$A$3:$E$500,5,FALSE)</f>
        <v>N/A</v>
      </c>
      <c r="R6" t="str">
        <v>VPID5.TEID5.TSID6.</v>
      </c>
      <c r="S6" t="str" cm="1">
        <f t="array" ref="S6:U6">_xlfn.TEXTSPLIT(R6,".",,TRUE)</f>
        <v>VPID5</v>
      </c>
      <c r="T6" t="str">
        <v>TEID5</v>
      </c>
      <c r="U6" t="str">
        <v>TSID6</v>
      </c>
      <c r="V6" t="str">
        <f>VLOOKUP(CONCATENATE(S6,"."),'V Identification'!$A$3:$E$500,5,FALSE)</f>
        <v>Very Low</v>
      </c>
      <c r="Z6" t="str">
        <v>IID5.VPID5.TEID5.TSID6.</v>
      </c>
      <c r="AA6" t="str" cm="1">
        <f t="array" ref="AA6:AD6">_xlfn.TEXTSPLIT(Z6,".",,TRUE)</f>
        <v>IID5</v>
      </c>
      <c r="AB6" t="str">
        <v>VPID5</v>
      </c>
      <c r="AC6" t="str">
        <v>TEID5</v>
      </c>
      <c r="AD6" t="str">
        <v>TSID6</v>
      </c>
      <c r="AE6" t="str">
        <f>VLOOKUP(CONCATENATE(AA6,"."),'I Identification'!$A$3:$F$500,6,FALSE)</f>
        <v>Low</v>
      </c>
      <c r="AI6" t="str">
        <v>CID5.IID5.VPID5.TEID5.TSID6.</v>
      </c>
      <c r="AJ6" t="str" cm="1">
        <f t="array" ref="AJ6:AN6">_xlfn.TEXTSPLIT(AI6,".",,TRUE)</f>
        <v>CID5</v>
      </c>
      <c r="AK6" t="str">
        <v>IID5</v>
      </c>
      <c r="AL6" t="str">
        <v>VPID5</v>
      </c>
      <c r="AM6" t="str">
        <v>TEID5</v>
      </c>
      <c r="AN6" t="str">
        <v>TSID6</v>
      </c>
      <c r="AO6">
        <f>VLOOKUP(CONCATENATE(AJ6,"."),'C Identification'!$A$3:$G$500,7,FALSE)</f>
        <v>0</v>
      </c>
      <c r="BF6" t="str" cm="1">
        <f t="array" ref="BF6:BJ6">_xlfn.TEXTSPLIT(AI6,".",,TRUE)</f>
        <v>CID5</v>
      </c>
      <c r="BG6" t="str">
        <v>IID5</v>
      </c>
      <c r="BH6" t="str">
        <v>VPID5</v>
      </c>
      <c r="BI6" t="str">
        <v>TEID5</v>
      </c>
      <c r="BJ6" t="str">
        <v>TSID6</v>
      </c>
      <c r="BL6" t="str">
        <f t="shared" si="1"/>
        <v>CID5.IID5.VPID5.TEID5.TSID6.</v>
      </c>
      <c r="BM6" t="str">
        <f t="shared" si="2"/>
        <v>TSID6</v>
      </c>
      <c r="BN6" t="str">
        <f t="shared" si="3"/>
        <v>N/A</v>
      </c>
      <c r="BO6" t="str">
        <f t="shared" si="4"/>
        <v>N/A</v>
      </c>
      <c r="BP6" t="str">
        <f t="shared" si="5"/>
        <v>N/A</v>
      </c>
      <c r="BQ6" t="str">
        <f t="shared" si="6"/>
        <v>Low</v>
      </c>
      <c r="BR6" t="str">
        <f t="shared" si="7"/>
        <v>TEID5</v>
      </c>
      <c r="BS6" t="str">
        <f t="shared" si="8"/>
        <v>N/A</v>
      </c>
      <c r="BT6" t="str">
        <f t="shared" si="9"/>
        <v>VPID5</v>
      </c>
      <c r="BU6" t="str">
        <f t="shared" si="0"/>
        <v>Very Low</v>
      </c>
      <c r="BV6" t="e">
        <f>VLOOKUP(BN6,Scales!$X$28:$Y$38,2,FALSE)</f>
        <v>#N/A</v>
      </c>
      <c r="BW6">
        <f>VLOOKUP(BQ6,Scales!$X$28:$Y$38,2,FALSE)</f>
        <v>2</v>
      </c>
      <c r="BX6">
        <f>VLOOKUP(BU6,Scales!$X$28:$Y$38,2,FALSE)</f>
        <v>0</v>
      </c>
      <c r="BY6">
        <f t="shared" si="10"/>
        <v>1</v>
      </c>
      <c r="BZ6" t="str">
        <f>VLOOKUP(BY6,Scales!$Y$28:$Z$38,2,FALSE)</f>
        <v>Low</v>
      </c>
      <c r="CA6" t="str">
        <f>IFERROR(INDEX(Scales!$Q$28:$U$32,MATCH(BZ6,Scales!$P$28:$P$32,0),MATCH(BQ6,Scales!$Q$27:$U$27,0)),"")</f>
        <v>Low</v>
      </c>
      <c r="CB6" t="str">
        <f t="shared" si="11"/>
        <v>IID5</v>
      </c>
      <c r="CC6" t="str">
        <f t="shared" si="12"/>
        <v>Low</v>
      </c>
      <c r="CD6" t="str">
        <f>IFERROR(INDEX(Scales!$B$44:$F$48,MATCH(CA6,Scales!$A$44:$A$48,0),MATCH(CC6,Scales!$B$43:$F$43,0)),"")</f>
        <v>Low</v>
      </c>
      <c r="CE6" t="str">
        <f t="shared" si="13"/>
        <v>CID5</v>
      </c>
      <c r="CF6">
        <f t="shared" si="14"/>
        <v>0</v>
      </c>
    </row>
    <row r="7" spans="1:84" x14ac:dyDescent="0.25">
      <c r="A7" t="str">
        <v>TSID6.</v>
      </c>
      <c r="B7" s="108" t="str">
        <f>VLOOKUP(A7,'TS Identification'!A$3:H$500,5,FALSE)</f>
        <v>N/A</v>
      </c>
      <c r="C7" s="108" t="e">
        <f>VLOOKUP(B7,Scales!$A$3:$D$7,3,FALSE)</f>
        <v>#N/A</v>
      </c>
      <c r="D7" t="str">
        <f>VLOOKUP(A7,'TS Identification'!A$3:H$500,6,FALSE)</f>
        <v>N/A</v>
      </c>
      <c r="E7" t="e">
        <f>VLOOKUP(D7,Scales!$F$3:$I$7,3,FALSE)</f>
        <v>#N/A</v>
      </c>
      <c r="F7" s="108" t="str">
        <f>VLOOKUP(A7,'TS Identification'!A$3:H$500,7,FALSE)</f>
        <v>N/A</v>
      </c>
      <c r="G7" s="108" t="e">
        <f>VLOOKUP(F7,Scales!$K$3:$N$7,3,FALSE)</f>
        <v>#N/A</v>
      </c>
      <c r="H7" t="str">
        <f>VLOOKUP(A7,'TS Identification'!A$3:H$500,8,FALSE)</f>
        <v>Low</v>
      </c>
      <c r="I7">
        <f>VLOOKUP(H7,Scales!$P$3:$S$7,3,FALSE)</f>
        <v>2</v>
      </c>
      <c r="J7" s="108" t="str">
        <f>VLOOKUP(K7,Scales!$W$28:$X$38,2,FALSE)</f>
        <v>Low</v>
      </c>
      <c r="K7" s="108">
        <f t="shared" si="15"/>
        <v>2</v>
      </c>
      <c r="M7" t="str">
        <v>TEID6.TSID3.</v>
      </c>
      <c r="N7" t="str" cm="1">
        <f t="array" ref="N7:O7">_xlfn.TEXTSPLIT(M7,".",,TRUE)</f>
        <v>TEID6</v>
      </c>
      <c r="O7" t="str">
        <v>TSID3</v>
      </c>
      <c r="P7" s="108" t="str">
        <f>VLOOKUP(CONCATENATE(N7,"."),'TE Identification'!$A$3:$E$500,5,FALSE)</f>
        <v>N/A</v>
      </c>
      <c r="R7" t="str">
        <v>VPID6.TEID6.TSID3.</v>
      </c>
      <c r="S7" t="str" cm="1">
        <f t="array" ref="S7:U7">_xlfn.TEXTSPLIT(R7,".",,TRUE)</f>
        <v>VPID6</v>
      </c>
      <c r="T7" t="str">
        <v>TEID6</v>
      </c>
      <c r="U7" t="str">
        <v>TSID3</v>
      </c>
      <c r="V7" t="str">
        <f>VLOOKUP(CONCATENATE(S7,"."),'V Identification'!$A$3:$E$500,5,FALSE)</f>
        <v>Low</v>
      </c>
      <c r="Z7" t="str">
        <v>IID6.VPID6.TEID6.TSID3.</v>
      </c>
      <c r="AA7" t="str" cm="1">
        <f t="array" ref="AA7:AD7">_xlfn.TEXTSPLIT(Z7,".",,TRUE)</f>
        <v>IID6</v>
      </c>
      <c r="AB7" t="str">
        <v>VPID6</v>
      </c>
      <c r="AC7" t="str">
        <v>TEID6</v>
      </c>
      <c r="AD7" t="str">
        <v>TSID3</v>
      </c>
      <c r="AE7" t="str">
        <f>VLOOKUP(CONCATENATE(AA7,"."),'I Identification'!$A$3:$F$500,6,FALSE)</f>
        <v>Low</v>
      </c>
      <c r="AI7" t="str">
        <v>CID6.IID6.VPID6.TEID6.TSID3.</v>
      </c>
      <c r="AJ7" t="str" cm="1">
        <f t="array" ref="AJ7:AN7">_xlfn.TEXTSPLIT(AI7,".",,TRUE)</f>
        <v>CID6</v>
      </c>
      <c r="AK7" t="str">
        <v>IID6</v>
      </c>
      <c r="AL7" t="str">
        <v>VPID6</v>
      </c>
      <c r="AM7" t="str">
        <v>TEID6</v>
      </c>
      <c r="AN7" t="str">
        <v>TSID3</v>
      </c>
      <c r="AO7">
        <f>VLOOKUP(CONCATENATE(AJ7,"."),'C Identification'!$A$3:$G$500,7,FALSE)</f>
        <v>0</v>
      </c>
      <c r="BF7" t="str" cm="1">
        <f t="array" ref="BF7:BJ7">_xlfn.TEXTSPLIT(AI7,".",,TRUE)</f>
        <v>CID6</v>
      </c>
      <c r="BG7" t="str">
        <v>IID6</v>
      </c>
      <c r="BH7" t="str">
        <v>VPID6</v>
      </c>
      <c r="BI7" t="str">
        <v>TEID6</v>
      </c>
      <c r="BJ7" t="str">
        <v>TSID3</v>
      </c>
      <c r="BL7" t="str">
        <f t="shared" si="1"/>
        <v>CID6.IID6.VPID6.TEID6.TSID3.</v>
      </c>
      <c r="BM7" t="str">
        <f t="shared" si="2"/>
        <v>TSID3</v>
      </c>
      <c r="BN7" t="str">
        <f t="shared" si="3"/>
        <v>Moderate</v>
      </c>
      <c r="BO7" t="str">
        <f t="shared" si="4"/>
        <v>Very Low</v>
      </c>
      <c r="BP7" t="str">
        <f t="shared" si="5"/>
        <v>Very Low</v>
      </c>
      <c r="BQ7" t="str">
        <f t="shared" si="6"/>
        <v>Low</v>
      </c>
      <c r="BR7" t="str">
        <f t="shared" si="7"/>
        <v>TEID6</v>
      </c>
      <c r="BS7" t="str">
        <f t="shared" si="8"/>
        <v>N/A</v>
      </c>
      <c r="BT7" t="str">
        <f t="shared" si="9"/>
        <v>VPID6</v>
      </c>
      <c r="BU7" t="str">
        <f t="shared" si="0"/>
        <v>Low</v>
      </c>
      <c r="BV7">
        <f>VLOOKUP(BN7,Scales!$X$28:$Y$38,2,FALSE)</f>
        <v>5</v>
      </c>
      <c r="BW7">
        <f>VLOOKUP(BQ7,Scales!$X$28:$Y$38,2,FALSE)</f>
        <v>2</v>
      </c>
      <c r="BX7">
        <f>VLOOKUP(BU7,Scales!$X$28:$Y$38,2,FALSE)</f>
        <v>2</v>
      </c>
      <c r="BY7">
        <f t="shared" si="10"/>
        <v>4</v>
      </c>
      <c r="BZ7" t="str">
        <f>VLOOKUP(BY7,Scales!$Y$28:$Z$38,2,FALSE)</f>
        <v>Moderate</v>
      </c>
      <c r="CA7" t="str">
        <f>IFERROR(INDEX(Scales!$Q$28:$U$32,MATCH(BZ7,Scales!$P$28:$P$32,0),MATCH(BQ7,Scales!$Q$27:$U$27,0)),"")</f>
        <v>Low</v>
      </c>
      <c r="CB7" t="str">
        <f t="shared" si="11"/>
        <v>IID6</v>
      </c>
      <c r="CC7" t="str">
        <f t="shared" si="12"/>
        <v>Low</v>
      </c>
      <c r="CD7" t="str">
        <f>IFERROR(INDEX(Scales!$B$44:$F$48,MATCH(CA7,Scales!$A$44:$A$48,0),MATCH(CC7,Scales!$B$43:$F$43,0)),"")</f>
        <v>Low</v>
      </c>
      <c r="CE7" t="str">
        <f t="shared" si="13"/>
        <v>CID6</v>
      </c>
      <c r="CF7">
        <f t="shared" si="14"/>
        <v>0</v>
      </c>
    </row>
    <row r="8" spans="1:84" x14ac:dyDescent="0.25">
      <c r="A8">
        <v>0</v>
      </c>
      <c r="B8" s="108" t="e">
        <f>VLOOKUP(A8,'TS Identification'!A$3:H$500,5,FALSE)</f>
        <v>#N/A</v>
      </c>
      <c r="C8" s="108" t="e">
        <f>VLOOKUP(B8,Scales!$A$3:$D$7,3,FALSE)</f>
        <v>#N/A</v>
      </c>
      <c r="D8" t="e">
        <f>VLOOKUP(A8,'TS Identification'!A$3:H$500,6,FALSE)</f>
        <v>#N/A</v>
      </c>
      <c r="E8" t="e">
        <f>VLOOKUP(D8,Scales!$F$3:$I$7,3,FALSE)</f>
        <v>#N/A</v>
      </c>
      <c r="F8" s="108" t="e">
        <f>VLOOKUP(A8,'TS Identification'!A$3:H$500,7,FALSE)</f>
        <v>#N/A</v>
      </c>
      <c r="G8" s="108" t="e">
        <f>VLOOKUP(F8,Scales!$K$3:$N$7,3,FALSE)</f>
        <v>#N/A</v>
      </c>
      <c r="H8" t="e">
        <f>VLOOKUP(A8,'TS Identification'!A$3:H$500,8,FALSE)</f>
        <v>#N/A</v>
      </c>
      <c r="I8" t="e">
        <f>VLOOKUP(H8,Scales!$P$3:$S$7,3,FALSE)</f>
        <v>#N/A</v>
      </c>
      <c r="J8" s="108" t="e">
        <f>VLOOKUP(K8,Scales!$W$28:$X$38,2,FALSE)</f>
        <v>#N/A</v>
      </c>
      <c r="K8" s="108" t="e">
        <f t="shared" si="15"/>
        <v>#N/A</v>
      </c>
      <c r="M8" t="str">
        <v>TEID7.TSID3.</v>
      </c>
      <c r="N8" t="str" cm="1">
        <f t="array" ref="N8:O8">_xlfn.TEXTSPLIT(M8,".",,TRUE)</f>
        <v>TEID7</v>
      </c>
      <c r="O8" t="str">
        <v>TSID3</v>
      </c>
      <c r="P8" s="108" t="str">
        <f>VLOOKUP(CONCATENATE(N8,"."),'TE Identification'!$A$3:$E$500,5,FALSE)</f>
        <v>N/A</v>
      </c>
      <c r="R8" t="str">
        <v>VPID7.TEID7.TSID3.</v>
      </c>
      <c r="S8" t="str" cm="1">
        <f t="array" ref="S8:U8">_xlfn.TEXTSPLIT(R8,".",,TRUE)</f>
        <v>VPID7</v>
      </c>
      <c r="T8" t="str">
        <v>TEID7</v>
      </c>
      <c r="U8" t="str">
        <v>TSID3</v>
      </c>
      <c r="V8" t="str">
        <f>VLOOKUP(CONCATENATE(S8,"."),'V Identification'!$A$3:$E$500,5,FALSE)</f>
        <v>Low</v>
      </c>
      <c r="Z8" t="str">
        <v>IID7.VPID7.TEID7.TSID3.</v>
      </c>
      <c r="AA8" t="str" cm="1">
        <f t="array" ref="AA8:AD8">_xlfn.TEXTSPLIT(Z8,".",,TRUE)</f>
        <v>IID7</v>
      </c>
      <c r="AB8" t="str">
        <v>VPID7</v>
      </c>
      <c r="AC8" t="str">
        <v>TEID7</v>
      </c>
      <c r="AD8" t="str">
        <v>TSID3</v>
      </c>
      <c r="AE8" t="str">
        <f>VLOOKUP(CONCATENATE(AA8,"."),'I Identification'!$A$3:$F$500,6,FALSE)</f>
        <v>Very High</v>
      </c>
      <c r="AI8" t="str">
        <v>CID7.IID7.VPID7.TEID7.TSID3.</v>
      </c>
      <c r="AJ8" t="str" cm="1">
        <f t="array" ref="AJ8:AN8">_xlfn.TEXTSPLIT(AI8,".",,TRUE)</f>
        <v>CID7</v>
      </c>
      <c r="AK8" t="str">
        <v>IID7</v>
      </c>
      <c r="AL8" t="str">
        <v>VPID7</v>
      </c>
      <c r="AM8" t="str">
        <v>TEID7</v>
      </c>
      <c r="AN8" t="str">
        <v>TSID3</v>
      </c>
      <c r="AO8">
        <f>VLOOKUP(CONCATENATE(AJ8,"."),'C Identification'!$A$3:$G$500,7,FALSE)</f>
        <v>0</v>
      </c>
      <c r="BF8" t="str" cm="1">
        <f t="array" ref="BF8:BJ8">_xlfn.TEXTSPLIT(AI8,".",,TRUE)</f>
        <v>CID7</v>
      </c>
      <c r="BG8" t="str">
        <v>IID7</v>
      </c>
      <c r="BH8" t="str">
        <v>VPID7</v>
      </c>
      <c r="BI8" t="str">
        <v>TEID7</v>
      </c>
      <c r="BJ8" t="str">
        <v>TSID3</v>
      </c>
      <c r="BL8" t="str">
        <f t="shared" si="1"/>
        <v>CID7.IID7.VPID7.TEID7.TSID3.</v>
      </c>
      <c r="BM8" t="str">
        <f t="shared" si="2"/>
        <v>TSID3</v>
      </c>
      <c r="BN8" t="str">
        <f t="shared" si="3"/>
        <v>Moderate</v>
      </c>
      <c r="BO8" t="str">
        <f t="shared" si="4"/>
        <v>Very Low</v>
      </c>
      <c r="BP8" t="str">
        <f t="shared" si="5"/>
        <v>Very Low</v>
      </c>
      <c r="BQ8" t="str">
        <f t="shared" si="6"/>
        <v>Low</v>
      </c>
      <c r="BR8" t="str">
        <f t="shared" si="7"/>
        <v>TEID7</v>
      </c>
      <c r="BS8" t="str">
        <f t="shared" si="8"/>
        <v>N/A</v>
      </c>
      <c r="BT8" t="str">
        <f t="shared" si="9"/>
        <v>VPID7</v>
      </c>
      <c r="BU8" t="str">
        <f t="shared" si="0"/>
        <v>Low</v>
      </c>
      <c r="BV8">
        <f>VLOOKUP(BN8,Scales!$X$28:$Y$38,2,FALSE)</f>
        <v>5</v>
      </c>
      <c r="BW8">
        <f>VLOOKUP(BQ8,Scales!$X$28:$Y$38,2,FALSE)</f>
        <v>2</v>
      </c>
      <c r="BX8">
        <f>VLOOKUP(BU8,Scales!$X$28:$Y$38,2,FALSE)</f>
        <v>2</v>
      </c>
      <c r="BY8">
        <f t="shared" si="10"/>
        <v>4</v>
      </c>
      <c r="BZ8" t="str">
        <f>VLOOKUP(BY8,Scales!$Y$28:$Z$38,2,FALSE)</f>
        <v>Moderate</v>
      </c>
      <c r="CA8" t="str">
        <f>IFERROR(INDEX(Scales!$Q$28:$U$32,MATCH(BZ8,Scales!$P$28:$P$32,0),MATCH(BQ8,Scales!$Q$27:$U$27,0)),"")</f>
        <v>Low</v>
      </c>
      <c r="CB8" t="str">
        <f t="shared" si="11"/>
        <v>IID7</v>
      </c>
      <c r="CC8" t="str">
        <f t="shared" si="12"/>
        <v>Very High</v>
      </c>
      <c r="CD8" t="str">
        <f>IFERROR(INDEX(Scales!$B$44:$F$48,MATCH(CA8,Scales!$A$44:$A$48,0),MATCH(CC8,Scales!$B$43:$F$43,0)),"")</f>
        <v>Moderate</v>
      </c>
      <c r="CE8" t="str">
        <f t="shared" si="13"/>
        <v>CID7</v>
      </c>
      <c r="CF8">
        <f t="shared" si="14"/>
        <v>0</v>
      </c>
    </row>
    <row r="9" spans="1:84" x14ac:dyDescent="0.25">
      <c r="A9">
        <v>0</v>
      </c>
      <c r="B9" s="108" t="e">
        <f>VLOOKUP(A9,'TS Identification'!A$3:H$500,5,FALSE)</f>
        <v>#N/A</v>
      </c>
      <c r="C9" s="108" t="e">
        <f>VLOOKUP(B9,Scales!$A$3:$D$7,3,FALSE)</f>
        <v>#N/A</v>
      </c>
      <c r="D9" t="e">
        <f>VLOOKUP(A9,'TS Identification'!A$3:H$500,6,FALSE)</f>
        <v>#N/A</v>
      </c>
      <c r="E9" t="e">
        <f>VLOOKUP(D9,Scales!$F$3:$I$7,3,FALSE)</f>
        <v>#N/A</v>
      </c>
      <c r="F9" s="108" t="e">
        <f>VLOOKUP(A9,'TS Identification'!A$3:H$500,7,FALSE)</f>
        <v>#N/A</v>
      </c>
      <c r="G9" s="108" t="e">
        <f>VLOOKUP(F9,Scales!$K$3:$N$7,3,FALSE)</f>
        <v>#N/A</v>
      </c>
      <c r="H9" t="e">
        <f>VLOOKUP(A9,'TS Identification'!A$3:H$500,8,FALSE)</f>
        <v>#N/A</v>
      </c>
      <c r="I9" t="e">
        <f>VLOOKUP(H9,Scales!$P$3:$S$7,3,FALSE)</f>
        <v>#N/A</v>
      </c>
      <c r="J9" s="108" t="e">
        <f>VLOOKUP(K9,Scales!$W$28:$X$38,2,FALSE)</f>
        <v>#N/A</v>
      </c>
      <c r="K9" s="108" t="e">
        <f t="shared" si="15"/>
        <v>#N/A</v>
      </c>
      <c r="M9" t="str">
        <v>TEID8.TSID4.</v>
      </c>
      <c r="N9" t="str" cm="1">
        <f t="array" ref="N9:O9">_xlfn.TEXTSPLIT(M9,".",,TRUE)</f>
        <v>TEID8</v>
      </c>
      <c r="O9" t="str">
        <v>TSID4</v>
      </c>
      <c r="P9" s="108" t="str">
        <f>VLOOKUP(CONCATENATE(N9,"."),'TE Identification'!$A$3:$E$500,5,FALSE)</f>
        <v>N/A</v>
      </c>
      <c r="R9" t="str">
        <v>VPID8.TEID8.TSID4.</v>
      </c>
      <c r="S9" t="str" cm="1">
        <f t="array" ref="S9:U9">_xlfn.TEXTSPLIT(R9,".",,TRUE)</f>
        <v>VPID8</v>
      </c>
      <c r="T9" t="str">
        <v>TEID8</v>
      </c>
      <c r="U9" t="str">
        <v>TSID4</v>
      </c>
      <c r="V9" t="str">
        <f>VLOOKUP(CONCATENATE(S9,"."),'V Identification'!$A$3:$E$500,5,FALSE)</f>
        <v>Low</v>
      </c>
      <c r="Z9" t="str">
        <v>IID8.VPID8.TEID8.TSID4.</v>
      </c>
      <c r="AA9" t="str" cm="1">
        <f t="array" ref="AA9:AD9">_xlfn.TEXTSPLIT(Z9,".",,TRUE)</f>
        <v>IID8</v>
      </c>
      <c r="AB9" t="str">
        <v>VPID8</v>
      </c>
      <c r="AC9" t="str">
        <v>TEID8</v>
      </c>
      <c r="AD9" t="str">
        <v>TSID4</v>
      </c>
      <c r="AE9" t="str">
        <f>VLOOKUP(CONCATENATE(AA9,"."),'I Identification'!$A$3:$F$500,6,FALSE)</f>
        <v>Very High</v>
      </c>
      <c r="AI9" t="str">
        <v>CID8.IID8.VPID8.TEID8.TSID4.</v>
      </c>
      <c r="AJ9" t="str" cm="1">
        <f t="array" ref="AJ9:AN9">_xlfn.TEXTSPLIT(AI9,".",,TRUE)</f>
        <v>CID8</v>
      </c>
      <c r="AK9" t="str">
        <v>IID8</v>
      </c>
      <c r="AL9" t="str">
        <v>VPID8</v>
      </c>
      <c r="AM9" t="str">
        <v>TEID8</v>
      </c>
      <c r="AN9" t="str">
        <v>TSID4</v>
      </c>
      <c r="AO9">
        <f>VLOOKUP(CONCATENATE(AJ9,"."),'C Identification'!$A$3:$G$500,7,FALSE)</f>
        <v>0</v>
      </c>
      <c r="BF9" t="str" cm="1">
        <f t="array" ref="BF9:BJ9">_xlfn.TEXTSPLIT(AI9,".",,TRUE)</f>
        <v>CID8</v>
      </c>
      <c r="BG9" t="str">
        <v>IID8</v>
      </c>
      <c r="BH9" t="str">
        <v>VPID8</v>
      </c>
      <c r="BI9" t="str">
        <v>TEID8</v>
      </c>
      <c r="BJ9" t="str">
        <v>TSID4</v>
      </c>
      <c r="BL9" t="str">
        <f t="shared" si="1"/>
        <v>CID8.IID8.VPID8.TEID8.TSID4.</v>
      </c>
      <c r="BM9" t="str">
        <f t="shared" si="2"/>
        <v>TSID4</v>
      </c>
      <c r="BN9" t="str">
        <f t="shared" si="3"/>
        <v>Moderate</v>
      </c>
      <c r="BO9" t="str">
        <f t="shared" si="4"/>
        <v>Very Low</v>
      </c>
      <c r="BP9" t="str">
        <f t="shared" si="5"/>
        <v>Very Low</v>
      </c>
      <c r="BQ9" t="str">
        <f t="shared" si="6"/>
        <v>Low</v>
      </c>
      <c r="BR9" t="str">
        <f t="shared" si="7"/>
        <v>TEID8</v>
      </c>
      <c r="BS9" t="str">
        <f t="shared" si="8"/>
        <v>N/A</v>
      </c>
      <c r="BT9" t="str">
        <f t="shared" si="9"/>
        <v>VPID8</v>
      </c>
      <c r="BU9" t="str">
        <f t="shared" si="0"/>
        <v>Low</v>
      </c>
      <c r="BV9">
        <f>VLOOKUP(BN9,Scales!$X$28:$Y$38,2,FALSE)</f>
        <v>5</v>
      </c>
      <c r="BW9">
        <f>VLOOKUP(BQ9,Scales!$X$28:$Y$38,2,FALSE)</f>
        <v>2</v>
      </c>
      <c r="BX9">
        <f>VLOOKUP(BU9,Scales!$X$28:$Y$38,2,FALSE)</f>
        <v>2</v>
      </c>
      <c r="BY9">
        <f t="shared" si="10"/>
        <v>4</v>
      </c>
      <c r="BZ9" t="str">
        <f>VLOOKUP(BY9,Scales!$Y$28:$Z$38,2,FALSE)</f>
        <v>Moderate</v>
      </c>
      <c r="CA9" t="str">
        <f>IFERROR(INDEX(Scales!$Q$28:$U$32,MATCH(BZ9,Scales!$P$28:$P$32,0),MATCH(BQ9,Scales!$Q$27:$U$27,0)),"")</f>
        <v>Low</v>
      </c>
      <c r="CB9" t="str">
        <f t="shared" si="11"/>
        <v>IID8</v>
      </c>
      <c r="CC9" t="str">
        <f t="shared" si="12"/>
        <v>Very High</v>
      </c>
      <c r="CD9" t="str">
        <f>IFERROR(INDEX(Scales!$B$44:$F$48,MATCH(CA9,Scales!$A$44:$A$48,0),MATCH(CC9,Scales!$B$43:$F$43,0)),"")</f>
        <v>Moderate</v>
      </c>
      <c r="CE9" t="str">
        <f t="shared" si="13"/>
        <v>CID8</v>
      </c>
      <c r="CF9">
        <f t="shared" si="14"/>
        <v>0</v>
      </c>
    </row>
    <row r="10" spans="1:84" x14ac:dyDescent="0.25">
      <c r="A10">
        <v>0</v>
      </c>
      <c r="B10" s="108" t="e">
        <f>VLOOKUP(A10,'TS Identification'!A$3:H$500,5,FALSE)</f>
        <v>#N/A</v>
      </c>
      <c r="C10" s="108" t="e">
        <f>VLOOKUP(B10,Scales!$A$3:$D$7,3,FALSE)</f>
        <v>#N/A</v>
      </c>
      <c r="D10" t="e">
        <f>VLOOKUP(A10,'TS Identification'!A$3:H$500,6,FALSE)</f>
        <v>#N/A</v>
      </c>
      <c r="E10" t="e">
        <f>VLOOKUP(D10,Scales!$F$3:$I$7,3,FALSE)</f>
        <v>#N/A</v>
      </c>
      <c r="F10" s="108" t="e">
        <f>VLOOKUP(A10,'TS Identification'!A$3:H$500,7,FALSE)</f>
        <v>#N/A</v>
      </c>
      <c r="G10" s="108" t="e">
        <f>VLOOKUP(F10,Scales!$K$3:$N$7,3,FALSE)</f>
        <v>#N/A</v>
      </c>
      <c r="H10" t="e">
        <f>VLOOKUP(A10,'TS Identification'!A$3:H$500,8,FALSE)</f>
        <v>#N/A</v>
      </c>
      <c r="I10" t="e">
        <f>VLOOKUP(H10,Scales!$P$3:$S$7,3,FALSE)</f>
        <v>#N/A</v>
      </c>
      <c r="J10" s="108" t="e">
        <f>VLOOKUP(K10,Scales!$W$28:$X$38,2,FALSE)</f>
        <v>#N/A</v>
      </c>
      <c r="K10" s="108" t="e">
        <f t="shared" si="15"/>
        <v>#N/A</v>
      </c>
      <c r="M10" t="e">
        <v>#N/A</v>
      </c>
      <c r="N10" t="e" cm="1">
        <f t="array" ref="N10">_xlfn.TEXTSPLIT(M10,".",,TRUE)</f>
        <v>#N/A</v>
      </c>
      <c r="P10" s="108" t="e">
        <f>VLOOKUP(CONCATENATE(N10,"."),'TE Identification'!$A$3:$E$500,5,FALSE)</f>
        <v>#N/A</v>
      </c>
      <c r="R10" t="e">
        <v>#N/A</v>
      </c>
      <c r="S10" t="e" cm="1">
        <f t="array" ref="S10">_xlfn.TEXTSPLIT(R10,".",,TRUE)</f>
        <v>#N/A</v>
      </c>
      <c r="V10" t="e">
        <f>VLOOKUP(CONCATENATE(S10,"."),'V Identification'!$A$3:$E$500,5,FALSE)</f>
        <v>#N/A</v>
      </c>
      <c r="Z10" t="e">
        <v>#N/A</v>
      </c>
      <c r="AA10" t="e" cm="1">
        <f t="array" ref="AA10">_xlfn.TEXTSPLIT(Z10,".",,TRUE)</f>
        <v>#N/A</v>
      </c>
      <c r="AE10" t="e">
        <f>VLOOKUP(CONCATENATE(AA10,"."),'I Identification'!$A$3:$F$500,6,FALSE)</f>
        <v>#N/A</v>
      </c>
      <c r="AI10" t="e">
        <v>#N/A</v>
      </c>
      <c r="AJ10" t="e" cm="1">
        <f t="array" ref="AJ10">_xlfn.TEXTSPLIT(AI10,".",,TRUE)</f>
        <v>#N/A</v>
      </c>
      <c r="AO10" t="e">
        <f>VLOOKUP(CONCATENATE(AJ10,"."),'C Identification'!$A$3:$G$500,7,FALSE)</f>
        <v>#N/A</v>
      </c>
      <c r="BF10" t="e" cm="1">
        <f t="array" ref="BF10">_xlfn.TEXTSPLIT(AI10,".",,TRUE)</f>
        <v>#N/A</v>
      </c>
      <c r="BL10" t="e">
        <f t="shared" si="1"/>
        <v>#N/A</v>
      </c>
      <c r="BM10">
        <f t="shared" si="2"/>
        <v>0</v>
      </c>
      <c r="BN10" t="e">
        <f t="shared" si="3"/>
        <v>#N/A</v>
      </c>
      <c r="BO10" t="e">
        <f t="shared" si="4"/>
        <v>#N/A</v>
      </c>
      <c r="BP10" t="e">
        <f t="shared" si="5"/>
        <v>#N/A</v>
      </c>
      <c r="BQ10" t="e">
        <f t="shared" si="6"/>
        <v>#N/A</v>
      </c>
      <c r="BR10">
        <f t="shared" si="7"/>
        <v>0</v>
      </c>
      <c r="BS10" t="e">
        <f t="shared" si="8"/>
        <v>#N/A</v>
      </c>
      <c r="BT10">
        <f t="shared" si="9"/>
        <v>0</v>
      </c>
      <c r="BU10" t="e">
        <f t="shared" si="0"/>
        <v>#N/A</v>
      </c>
      <c r="BV10" t="e">
        <f>VLOOKUP(BN10,Scales!$X$28:$Y$38,2,FALSE)</f>
        <v>#N/A</v>
      </c>
      <c r="BW10" t="e">
        <f>VLOOKUP(BQ10,Scales!$X$28:$Y$38,2,FALSE)</f>
        <v>#N/A</v>
      </c>
      <c r="BX10" t="e">
        <f>VLOOKUP(BU10,Scales!$X$28:$Y$38,2,FALSE)</f>
        <v>#N/A</v>
      </c>
      <c r="BY10" t="e">
        <f t="shared" si="10"/>
        <v>#N/A</v>
      </c>
      <c r="BZ10" t="e">
        <f>VLOOKUP(BY10,Scales!$Y$28:$Z$38,2,FALSE)</f>
        <v>#N/A</v>
      </c>
      <c r="CA10" t="str">
        <f>IFERROR(INDEX(Scales!$Q$28:$U$32,MATCH(BZ10,Scales!$P$28:$P$32,0),MATCH(BQ10,Scales!$Q$27:$U$27,0)),"")</f>
        <v/>
      </c>
      <c r="CB10">
        <f t="shared" si="11"/>
        <v>0</v>
      </c>
      <c r="CC10" t="e">
        <f t="shared" si="12"/>
        <v>#N/A</v>
      </c>
      <c r="CD10" t="str">
        <f>IFERROR(INDEX(Scales!$B$44:$F$48,MATCH(CA10,Scales!$A$44:$A$48,0),MATCH(CC10,Scales!$B$43:$F$43,0)),"")</f>
        <v/>
      </c>
      <c r="CE10" t="e">
        <f t="shared" si="13"/>
        <v>#N/A</v>
      </c>
      <c r="CF10" t="e">
        <f t="shared" si="14"/>
        <v>#N/A</v>
      </c>
    </row>
    <row r="11" spans="1:84" x14ac:dyDescent="0.25">
      <c r="A11">
        <v>0</v>
      </c>
      <c r="B11" s="108" t="e">
        <f>VLOOKUP(A11,'TS Identification'!A$3:H$500,5,FALSE)</f>
        <v>#N/A</v>
      </c>
      <c r="C11" s="108" t="e">
        <f>VLOOKUP(B11,Scales!$A$3:$D$7,3,FALSE)</f>
        <v>#N/A</v>
      </c>
      <c r="D11" t="e">
        <f>VLOOKUP(A11,'TS Identification'!A$3:H$500,6,FALSE)</f>
        <v>#N/A</v>
      </c>
      <c r="E11" t="e">
        <f>VLOOKUP(D11,Scales!$F$3:$I$7,3,FALSE)</f>
        <v>#N/A</v>
      </c>
      <c r="F11" s="108" t="e">
        <f>VLOOKUP(A11,'TS Identification'!A$3:H$500,7,FALSE)</f>
        <v>#N/A</v>
      </c>
      <c r="G11" s="108" t="e">
        <f>VLOOKUP(F11,Scales!$K$3:$N$7,3,FALSE)</f>
        <v>#N/A</v>
      </c>
      <c r="H11" t="e">
        <f>VLOOKUP(A11,'TS Identification'!A$3:H$500,8,FALSE)</f>
        <v>#N/A</v>
      </c>
      <c r="I11" t="e">
        <f>VLOOKUP(H11,Scales!$P$3:$S$7,3,FALSE)</f>
        <v>#N/A</v>
      </c>
      <c r="J11" s="108" t="e">
        <f>VLOOKUP(K11,Scales!$W$28:$X$38,2,FALSE)</f>
        <v>#N/A</v>
      </c>
      <c r="K11" s="108" t="e">
        <f t="shared" si="15"/>
        <v>#N/A</v>
      </c>
      <c r="M11" t="e">
        <v>#N/A</v>
      </c>
      <c r="N11" t="e" cm="1">
        <f t="array" ref="N11">_xlfn.TEXTSPLIT(M11,".",,TRUE)</f>
        <v>#N/A</v>
      </c>
      <c r="P11" s="108" t="e">
        <f>VLOOKUP(CONCATENATE(N11,"."),'TE Identification'!$A$3:$E$500,5,FALSE)</f>
        <v>#N/A</v>
      </c>
      <c r="R11" t="e">
        <v>#N/A</v>
      </c>
      <c r="S11" t="e" cm="1">
        <f t="array" ref="S11">_xlfn.TEXTSPLIT(R11,".",,TRUE)</f>
        <v>#N/A</v>
      </c>
      <c r="V11" t="e">
        <f>VLOOKUP(CONCATENATE(S11,"."),'V Identification'!$A$3:$E$500,5,FALSE)</f>
        <v>#N/A</v>
      </c>
      <c r="Z11" t="e">
        <v>#N/A</v>
      </c>
      <c r="AA11" t="e" cm="1">
        <f t="array" ref="AA11">_xlfn.TEXTSPLIT(Z11,".",,TRUE)</f>
        <v>#N/A</v>
      </c>
      <c r="AE11" t="e">
        <f>VLOOKUP(CONCATENATE(AA11,"."),'I Identification'!$A$3:$F$500,6,FALSE)</f>
        <v>#N/A</v>
      </c>
      <c r="AI11" t="e">
        <v>#N/A</v>
      </c>
      <c r="AJ11" t="e" cm="1">
        <f t="array" ref="AJ11">_xlfn.TEXTSPLIT(AI11,".",,TRUE)</f>
        <v>#N/A</v>
      </c>
      <c r="AO11" t="e">
        <f>VLOOKUP(CONCATENATE(AJ11,"."),'C Identification'!$A$3:$G$500,7,FALSE)</f>
        <v>#N/A</v>
      </c>
      <c r="BF11" t="e" cm="1">
        <f t="array" ref="BF11">_xlfn.TEXTSPLIT(AI11,".",,TRUE)</f>
        <v>#N/A</v>
      </c>
      <c r="BL11" t="e">
        <f t="shared" si="1"/>
        <v>#N/A</v>
      </c>
      <c r="BM11">
        <f t="shared" si="2"/>
        <v>0</v>
      </c>
      <c r="BN11" t="e">
        <f t="shared" si="3"/>
        <v>#N/A</v>
      </c>
      <c r="BO11" t="e">
        <f t="shared" si="4"/>
        <v>#N/A</v>
      </c>
      <c r="BP11" t="e">
        <f t="shared" si="5"/>
        <v>#N/A</v>
      </c>
      <c r="BQ11" t="e">
        <f t="shared" si="6"/>
        <v>#N/A</v>
      </c>
      <c r="BR11">
        <f t="shared" si="7"/>
        <v>0</v>
      </c>
      <c r="BS11" t="e">
        <f t="shared" si="8"/>
        <v>#N/A</v>
      </c>
      <c r="BT11">
        <f t="shared" si="9"/>
        <v>0</v>
      </c>
      <c r="BU11" t="e">
        <f>VLOOKUP(BH11,$S$2:$V$500,4,FALSE)</f>
        <v>#N/A</v>
      </c>
      <c r="BV11" t="e">
        <f>VLOOKUP(BN11,Scales!$X$28:$Y$38,2,FALSE)</f>
        <v>#N/A</v>
      </c>
      <c r="BW11" t="e">
        <f>VLOOKUP(BQ11,Scales!$X$28:$Y$38,2,FALSE)</f>
        <v>#N/A</v>
      </c>
      <c r="BX11" t="e">
        <f>VLOOKUP(BU11,Scales!$X$28:$Y$38,2,FALSE)</f>
        <v>#N/A</v>
      </c>
      <c r="BY11" t="e">
        <f t="shared" si="10"/>
        <v>#N/A</v>
      </c>
      <c r="BZ11" t="e">
        <f>VLOOKUP(BY11,Scales!$Y$28:$Z$38,2,FALSE)</f>
        <v>#N/A</v>
      </c>
      <c r="CA11" t="str">
        <f>IFERROR(INDEX(Scales!$Q$28:$U$32,MATCH(BZ11,Scales!$P$28:$P$32,0),MATCH(BQ11,Scales!$Q$27:$U$27,0)),"")</f>
        <v/>
      </c>
      <c r="CB11">
        <f t="shared" si="11"/>
        <v>0</v>
      </c>
      <c r="CC11" t="e">
        <f t="shared" si="12"/>
        <v>#N/A</v>
      </c>
      <c r="CD11" t="str">
        <f>IFERROR(INDEX(Scales!$B$44:$F$48,MATCH(CA11,Scales!$A$44:$A$48,0),MATCH(CC11,Scales!$B$43:$F$43,0)),"")</f>
        <v/>
      </c>
      <c r="CE11" t="e">
        <f t="shared" si="13"/>
        <v>#N/A</v>
      </c>
      <c r="CF11" t="e">
        <f t="shared" si="14"/>
        <v>#N/A</v>
      </c>
    </row>
    <row r="12" spans="1:84" x14ac:dyDescent="0.25">
      <c r="A12">
        <v>0</v>
      </c>
      <c r="B12" s="108" t="e">
        <f>VLOOKUP(A12,'TS Identification'!A$3:H$500,5,FALSE)</f>
        <v>#N/A</v>
      </c>
      <c r="C12" s="108" t="e">
        <f>VLOOKUP(B12,Scales!$A$3:$D$7,3,FALSE)</f>
        <v>#N/A</v>
      </c>
      <c r="D12" t="e">
        <f>VLOOKUP(A12,'TS Identification'!A$3:H$500,6,FALSE)</f>
        <v>#N/A</v>
      </c>
      <c r="E12" t="e">
        <f>VLOOKUP(D12,Scales!$F$3:$I$7,3,FALSE)</f>
        <v>#N/A</v>
      </c>
      <c r="F12" s="108" t="e">
        <f>VLOOKUP(A12,'TS Identification'!A$3:H$500,7,FALSE)</f>
        <v>#N/A</v>
      </c>
      <c r="G12" s="108" t="e">
        <f>VLOOKUP(F12,Scales!$K$3:$N$7,3,FALSE)</f>
        <v>#N/A</v>
      </c>
      <c r="H12" t="e">
        <f>VLOOKUP(A12,'TS Identification'!A$3:H$500,8,FALSE)</f>
        <v>#N/A</v>
      </c>
      <c r="I12" t="e">
        <f>VLOOKUP(H12,Scales!$P$3:$S$7,3,FALSE)</f>
        <v>#N/A</v>
      </c>
      <c r="J12" s="108" t="e">
        <f>VLOOKUP(K12,Scales!$W$28:$X$38,2,FALSE)</f>
        <v>#N/A</v>
      </c>
      <c r="K12" s="108" t="e">
        <f t="shared" si="15"/>
        <v>#N/A</v>
      </c>
      <c r="M12" t="e">
        <v>#N/A</v>
      </c>
      <c r="N12" t="e" cm="1">
        <f t="array" ref="N12">_xlfn.TEXTSPLIT(M12,".",,TRUE)</f>
        <v>#N/A</v>
      </c>
      <c r="P12" s="108" t="e">
        <f>VLOOKUP(CONCATENATE(N12,"."),'TE Identification'!$A$3:$E$500,5,FALSE)</f>
        <v>#N/A</v>
      </c>
      <c r="R12" t="e">
        <v>#N/A</v>
      </c>
      <c r="S12" t="e" cm="1">
        <f t="array" ref="S12">_xlfn.TEXTSPLIT(R12,".",,TRUE)</f>
        <v>#N/A</v>
      </c>
      <c r="V12" t="e">
        <f>VLOOKUP(CONCATENATE(S12,"."),'V Identification'!$A$3:$E$500,5,FALSE)</f>
        <v>#N/A</v>
      </c>
      <c r="Z12" t="e">
        <v>#N/A</v>
      </c>
      <c r="AA12" t="e" cm="1">
        <f t="array" ref="AA12">_xlfn.TEXTSPLIT(Z12,".",,TRUE)</f>
        <v>#N/A</v>
      </c>
      <c r="AE12" t="e">
        <f>VLOOKUP(CONCATENATE(AA12,"."),'I Identification'!$A$3:$F$500,6,FALSE)</f>
        <v>#N/A</v>
      </c>
      <c r="AI12" t="e">
        <v>#N/A</v>
      </c>
      <c r="AJ12" t="e" cm="1">
        <f t="array" ref="AJ12">_xlfn.TEXTSPLIT(AI12,".",,TRUE)</f>
        <v>#N/A</v>
      </c>
      <c r="AO12" t="e">
        <f>VLOOKUP(CONCATENATE(AJ12,"."),'C Identification'!$A$3:$G$500,7,FALSE)</f>
        <v>#N/A</v>
      </c>
      <c r="BF12" t="e" cm="1">
        <f t="array" ref="BF12">_xlfn.TEXTSPLIT(AI12,".",,TRUE)</f>
        <v>#N/A</v>
      </c>
      <c r="BL12" t="e">
        <f t="shared" si="1"/>
        <v>#N/A</v>
      </c>
      <c r="BM12">
        <f t="shared" si="2"/>
        <v>0</v>
      </c>
      <c r="BN12" t="e">
        <f t="shared" si="3"/>
        <v>#N/A</v>
      </c>
      <c r="BO12" t="e">
        <f t="shared" si="4"/>
        <v>#N/A</v>
      </c>
      <c r="BP12" t="e">
        <f t="shared" si="5"/>
        <v>#N/A</v>
      </c>
      <c r="BQ12" t="e">
        <f t="shared" si="6"/>
        <v>#N/A</v>
      </c>
      <c r="BR12">
        <f t="shared" si="7"/>
        <v>0</v>
      </c>
      <c r="BS12" t="e">
        <f t="shared" si="8"/>
        <v>#N/A</v>
      </c>
      <c r="BT12">
        <f t="shared" si="9"/>
        <v>0</v>
      </c>
      <c r="BU12" t="e">
        <f t="shared" ref="BU12:BU75" si="16">VLOOKUP(BH12,$S$2:$V$500,4,FALSE)</f>
        <v>#N/A</v>
      </c>
      <c r="BV12" t="e">
        <f>VLOOKUP(BN12,Scales!$X$28:$Y$38,2,FALSE)</f>
        <v>#N/A</v>
      </c>
      <c r="BW12" t="e">
        <f>VLOOKUP(BQ12,Scales!$X$28:$Y$38,2,FALSE)</f>
        <v>#N/A</v>
      </c>
      <c r="BX12" t="e">
        <f>VLOOKUP(BU12,Scales!$X$28:$Y$38,2,FALSE)</f>
        <v>#N/A</v>
      </c>
      <c r="BY12" t="e">
        <f t="shared" si="10"/>
        <v>#N/A</v>
      </c>
      <c r="BZ12" t="e">
        <f>VLOOKUP(BY12,Scales!$Y$28:$Z$38,2,FALSE)</f>
        <v>#N/A</v>
      </c>
      <c r="CA12" t="str">
        <f>IFERROR(INDEX(Scales!$Q$28:$U$32,MATCH(BZ12,Scales!$P$28:$P$32,0),MATCH(BQ12,Scales!$Q$27:$U$27,0)),"")</f>
        <v/>
      </c>
      <c r="CB12">
        <f t="shared" si="11"/>
        <v>0</v>
      </c>
      <c r="CC12" t="e">
        <f t="shared" si="12"/>
        <v>#N/A</v>
      </c>
      <c r="CD12" t="str">
        <f>IFERROR(INDEX(Scales!$B$44:$F$48,MATCH(CA12,Scales!$A$44:$A$48,0),MATCH(CC12,Scales!$B$43:$F$43,0)),"")</f>
        <v/>
      </c>
      <c r="CE12" t="e">
        <f t="shared" si="13"/>
        <v>#N/A</v>
      </c>
      <c r="CF12" t="e">
        <f t="shared" si="14"/>
        <v>#N/A</v>
      </c>
    </row>
    <row r="13" spans="1:84" x14ac:dyDescent="0.25">
      <c r="A13">
        <v>0</v>
      </c>
      <c r="B13" s="108" t="e">
        <f>VLOOKUP(A13,'TS Identification'!A$3:H$500,5,FALSE)</f>
        <v>#N/A</v>
      </c>
      <c r="C13" s="108" t="e">
        <f>VLOOKUP(B13,Scales!$A$3:$D$7,3,FALSE)</f>
        <v>#N/A</v>
      </c>
      <c r="D13" t="e">
        <f>VLOOKUP(A13,'TS Identification'!A$3:H$500,6,FALSE)</f>
        <v>#N/A</v>
      </c>
      <c r="E13" t="e">
        <f>VLOOKUP(D13,Scales!$F$3:$I$7,3,FALSE)</f>
        <v>#N/A</v>
      </c>
      <c r="F13" s="108" t="e">
        <f>VLOOKUP(A13,'TS Identification'!A$3:H$500,7,FALSE)</f>
        <v>#N/A</v>
      </c>
      <c r="G13" s="108" t="e">
        <f>VLOOKUP(F13,Scales!$K$3:$N$7,3,FALSE)</f>
        <v>#N/A</v>
      </c>
      <c r="H13" t="e">
        <f>VLOOKUP(A13,'TS Identification'!A$3:H$500,8,FALSE)</f>
        <v>#N/A</v>
      </c>
      <c r="I13" t="e">
        <f>VLOOKUP(H13,Scales!$P$3:$S$7,3,FALSE)</f>
        <v>#N/A</v>
      </c>
      <c r="J13" s="108" t="e">
        <f>VLOOKUP(K13,Scales!$W$28:$X$38,2,FALSE)</f>
        <v>#N/A</v>
      </c>
      <c r="K13" s="108" t="e">
        <f t="shared" si="15"/>
        <v>#N/A</v>
      </c>
      <c r="M13" t="e">
        <v>#N/A</v>
      </c>
      <c r="N13" t="e" cm="1">
        <f t="array" ref="N13">_xlfn.TEXTSPLIT(M13,".",,TRUE)</f>
        <v>#N/A</v>
      </c>
      <c r="P13" s="108" t="e">
        <f>VLOOKUP(CONCATENATE(N13,"."),'TE Identification'!$A$3:$E$500,5,FALSE)</f>
        <v>#N/A</v>
      </c>
      <c r="R13" t="e">
        <v>#N/A</v>
      </c>
      <c r="S13" t="e" cm="1">
        <f t="array" ref="S13">_xlfn.TEXTSPLIT(R13,".",,TRUE)</f>
        <v>#N/A</v>
      </c>
      <c r="V13" t="e">
        <f>VLOOKUP(CONCATENATE(S13,"."),'V Identification'!$A$3:$E$500,5,FALSE)</f>
        <v>#N/A</v>
      </c>
      <c r="Z13" t="e">
        <v>#N/A</v>
      </c>
      <c r="AA13" t="e" cm="1">
        <f t="array" ref="AA13">_xlfn.TEXTSPLIT(Z13,".",,TRUE)</f>
        <v>#N/A</v>
      </c>
      <c r="AE13" t="e">
        <f>VLOOKUP(CONCATENATE(AA13,"."),'I Identification'!$A$3:$F$500,6,FALSE)</f>
        <v>#N/A</v>
      </c>
      <c r="AI13" t="e">
        <v>#N/A</v>
      </c>
      <c r="AJ13" t="e" cm="1">
        <f t="array" ref="AJ13">_xlfn.TEXTSPLIT(AI13,".",,TRUE)</f>
        <v>#N/A</v>
      </c>
      <c r="AO13" t="e">
        <f>VLOOKUP(CONCATENATE(AJ13,"."),'C Identification'!$A$3:$G$500,7,FALSE)</f>
        <v>#N/A</v>
      </c>
      <c r="BF13" t="e" cm="1">
        <f t="array" ref="BF13">_xlfn.TEXTSPLIT(AI13,".",,TRUE)</f>
        <v>#N/A</v>
      </c>
      <c r="BL13" t="e">
        <f t="shared" si="1"/>
        <v>#N/A</v>
      </c>
      <c r="BM13">
        <f t="shared" si="2"/>
        <v>0</v>
      </c>
      <c r="BN13" t="e">
        <f t="shared" si="3"/>
        <v>#N/A</v>
      </c>
      <c r="BO13" t="e">
        <f t="shared" si="4"/>
        <v>#N/A</v>
      </c>
      <c r="BP13" t="e">
        <f t="shared" si="5"/>
        <v>#N/A</v>
      </c>
      <c r="BQ13" t="e">
        <f t="shared" si="6"/>
        <v>#N/A</v>
      </c>
      <c r="BR13">
        <f t="shared" si="7"/>
        <v>0</v>
      </c>
      <c r="BS13" t="e">
        <f t="shared" si="8"/>
        <v>#N/A</v>
      </c>
      <c r="BT13">
        <f t="shared" si="9"/>
        <v>0</v>
      </c>
      <c r="BU13" t="e">
        <f t="shared" si="16"/>
        <v>#N/A</v>
      </c>
      <c r="BV13" t="e">
        <f>VLOOKUP(BN13,Scales!$X$28:$Y$38,2,FALSE)</f>
        <v>#N/A</v>
      </c>
      <c r="BW13" t="e">
        <f>VLOOKUP(BQ13,Scales!$X$28:$Y$38,2,FALSE)</f>
        <v>#N/A</v>
      </c>
      <c r="BX13" t="e">
        <f>VLOOKUP(BU13,Scales!$X$28:$Y$38,2,FALSE)</f>
        <v>#N/A</v>
      </c>
      <c r="BY13" t="e">
        <f t="shared" si="10"/>
        <v>#N/A</v>
      </c>
      <c r="BZ13" t="e">
        <f>VLOOKUP(BY13,Scales!$Y$28:$Z$38,2,FALSE)</f>
        <v>#N/A</v>
      </c>
      <c r="CA13" t="str">
        <f>IFERROR(INDEX(Scales!$Q$28:$U$32,MATCH(BZ13,Scales!$P$28:$P$32,0),MATCH(BQ13,Scales!$Q$27:$U$27,0)),"")</f>
        <v/>
      </c>
      <c r="CB13">
        <f t="shared" si="11"/>
        <v>0</v>
      </c>
      <c r="CC13" t="e">
        <f t="shared" si="12"/>
        <v>#N/A</v>
      </c>
      <c r="CD13" t="str">
        <f>IFERROR(INDEX(Scales!$B$44:$F$48,MATCH(CA13,Scales!$A$44:$A$48,0),MATCH(CC13,Scales!$B$43:$F$43,0)),"")</f>
        <v/>
      </c>
      <c r="CE13" t="e">
        <f t="shared" si="13"/>
        <v>#N/A</v>
      </c>
      <c r="CF13" t="e">
        <f t="shared" si="14"/>
        <v>#N/A</v>
      </c>
    </row>
    <row r="14" spans="1:84" x14ac:dyDescent="0.25">
      <c r="A14">
        <v>0</v>
      </c>
      <c r="B14" s="108" t="e">
        <f>VLOOKUP(A14,'TS Identification'!A$3:H$500,5,FALSE)</f>
        <v>#N/A</v>
      </c>
      <c r="C14" s="108" t="e">
        <f>VLOOKUP(B14,Scales!$A$3:$D$7,3,FALSE)</f>
        <v>#N/A</v>
      </c>
      <c r="D14" t="e">
        <f>VLOOKUP(A14,'TS Identification'!A$3:H$500,6,FALSE)</f>
        <v>#N/A</v>
      </c>
      <c r="E14" t="e">
        <f>VLOOKUP(D14,Scales!$F$3:$I$7,3,FALSE)</f>
        <v>#N/A</v>
      </c>
      <c r="F14" s="108" t="e">
        <f>VLOOKUP(A14,'TS Identification'!A$3:H$500,7,FALSE)</f>
        <v>#N/A</v>
      </c>
      <c r="G14" s="108" t="e">
        <f>VLOOKUP(F14,Scales!$K$3:$N$7,3,FALSE)</f>
        <v>#N/A</v>
      </c>
      <c r="H14" t="e">
        <f>VLOOKUP(A14,'TS Identification'!A$3:H$500,8,FALSE)</f>
        <v>#N/A</v>
      </c>
      <c r="I14" t="e">
        <f>VLOOKUP(H14,Scales!$P$3:$S$7,3,FALSE)</f>
        <v>#N/A</v>
      </c>
      <c r="J14" s="108" t="e">
        <f>VLOOKUP(K14,Scales!$W$28:$X$38,2,FALSE)</f>
        <v>#N/A</v>
      </c>
      <c r="K14" s="108" t="e">
        <f t="shared" si="15"/>
        <v>#N/A</v>
      </c>
      <c r="M14" t="e">
        <v>#N/A</v>
      </c>
      <c r="N14" t="e" cm="1">
        <f t="array" ref="N14">_xlfn.TEXTSPLIT(M14,".",,TRUE)</f>
        <v>#N/A</v>
      </c>
      <c r="P14" s="108" t="e">
        <f>VLOOKUP(CONCATENATE(N14,"."),'TE Identification'!$A$3:$E$500,5,FALSE)</f>
        <v>#N/A</v>
      </c>
      <c r="R14" t="e">
        <v>#N/A</v>
      </c>
      <c r="S14" t="e" cm="1">
        <f t="array" ref="S14">_xlfn.TEXTSPLIT(R14,".",,TRUE)</f>
        <v>#N/A</v>
      </c>
      <c r="V14" t="e">
        <f>VLOOKUP(CONCATENATE(S14,"."),'V Identification'!$A$3:$E$500,5,FALSE)</f>
        <v>#N/A</v>
      </c>
      <c r="Z14" t="e">
        <v>#N/A</v>
      </c>
      <c r="AA14" t="e" cm="1">
        <f t="array" ref="AA14">_xlfn.TEXTSPLIT(Z14,".",,TRUE)</f>
        <v>#N/A</v>
      </c>
      <c r="AE14" t="e">
        <f>VLOOKUP(CONCATENATE(AA14,"."),'I Identification'!$A$3:$F$500,6,FALSE)</f>
        <v>#N/A</v>
      </c>
      <c r="AI14" t="e">
        <v>#N/A</v>
      </c>
      <c r="AJ14" t="e" cm="1">
        <f t="array" ref="AJ14">_xlfn.TEXTSPLIT(AI14,".",,TRUE)</f>
        <v>#N/A</v>
      </c>
      <c r="AO14" t="e">
        <f>VLOOKUP(CONCATENATE(AJ14,"."),'C Identification'!$A$3:$G$500,7,FALSE)</f>
        <v>#N/A</v>
      </c>
      <c r="BF14" t="e" cm="1">
        <f t="array" ref="BF14">_xlfn.TEXTSPLIT(AI14,".",,TRUE)</f>
        <v>#N/A</v>
      </c>
      <c r="BL14" t="e">
        <f t="shared" si="1"/>
        <v>#N/A</v>
      </c>
      <c r="BM14">
        <f t="shared" si="2"/>
        <v>0</v>
      </c>
      <c r="BN14" t="e">
        <f t="shared" si="3"/>
        <v>#N/A</v>
      </c>
      <c r="BO14" t="e">
        <f t="shared" si="4"/>
        <v>#N/A</v>
      </c>
      <c r="BP14" t="e">
        <f t="shared" si="5"/>
        <v>#N/A</v>
      </c>
      <c r="BQ14" t="e">
        <f t="shared" si="6"/>
        <v>#N/A</v>
      </c>
      <c r="BR14">
        <f t="shared" si="7"/>
        <v>0</v>
      </c>
      <c r="BS14" t="e">
        <f t="shared" si="8"/>
        <v>#N/A</v>
      </c>
      <c r="BT14">
        <f t="shared" si="9"/>
        <v>0</v>
      </c>
      <c r="BU14" t="e">
        <f t="shared" si="16"/>
        <v>#N/A</v>
      </c>
      <c r="BV14" t="e">
        <f>VLOOKUP(BN14,Scales!$X$28:$Y$38,2,FALSE)</f>
        <v>#N/A</v>
      </c>
      <c r="BW14" t="e">
        <f>VLOOKUP(BQ14,Scales!$X$28:$Y$38,2,FALSE)</f>
        <v>#N/A</v>
      </c>
      <c r="BX14" t="e">
        <f>VLOOKUP(BU14,Scales!$X$28:$Y$38,2,FALSE)</f>
        <v>#N/A</v>
      </c>
      <c r="BY14" t="e">
        <f t="shared" si="10"/>
        <v>#N/A</v>
      </c>
      <c r="BZ14" t="e">
        <f>VLOOKUP(BY14,Scales!$Y$28:$Z$38,2,FALSE)</f>
        <v>#N/A</v>
      </c>
      <c r="CA14" t="str">
        <f>IFERROR(INDEX(Scales!$Q$28:$U$32,MATCH(BZ14,Scales!$P$28:$P$32,0),MATCH(BQ14,Scales!$Q$27:$U$27,0)),"")</f>
        <v/>
      </c>
      <c r="CB14">
        <f t="shared" si="11"/>
        <v>0</v>
      </c>
      <c r="CC14" t="e">
        <f t="shared" si="12"/>
        <v>#N/A</v>
      </c>
      <c r="CD14" t="str">
        <f>IFERROR(INDEX(Scales!$B$44:$F$48,MATCH(CA14,Scales!$A$44:$A$48,0),MATCH(CC14,Scales!$B$43:$F$43,0)),"")</f>
        <v/>
      </c>
      <c r="CE14" t="e">
        <f t="shared" si="13"/>
        <v>#N/A</v>
      </c>
      <c r="CF14" t="e">
        <f t="shared" si="14"/>
        <v>#N/A</v>
      </c>
    </row>
    <row r="15" spans="1:84" x14ac:dyDescent="0.25">
      <c r="A15">
        <v>0</v>
      </c>
      <c r="B15" s="108" t="e">
        <f>VLOOKUP(A15,'TS Identification'!A$3:H$500,5,FALSE)</f>
        <v>#N/A</v>
      </c>
      <c r="C15" s="108" t="e">
        <f>VLOOKUP(B15,Scales!$A$3:$D$7,3,FALSE)</f>
        <v>#N/A</v>
      </c>
      <c r="D15" t="e">
        <f>VLOOKUP(A15,'TS Identification'!A$3:H$500,6,FALSE)</f>
        <v>#N/A</v>
      </c>
      <c r="E15" t="e">
        <f>VLOOKUP(D15,Scales!$F$3:$I$7,3,FALSE)</f>
        <v>#N/A</v>
      </c>
      <c r="F15" s="108" t="e">
        <f>VLOOKUP(A15,'TS Identification'!A$3:H$500,7,FALSE)</f>
        <v>#N/A</v>
      </c>
      <c r="G15" s="108" t="e">
        <f>VLOOKUP(F15,Scales!$K$3:$N$7,3,FALSE)</f>
        <v>#N/A</v>
      </c>
      <c r="H15" t="e">
        <f>VLOOKUP(A15,'TS Identification'!A$3:H$500,8,FALSE)</f>
        <v>#N/A</v>
      </c>
      <c r="I15" t="e">
        <f>VLOOKUP(H15,Scales!$P$3:$S$7,3,FALSE)</f>
        <v>#N/A</v>
      </c>
      <c r="J15" s="108" t="e">
        <f>VLOOKUP(K15,Scales!$W$28:$X$38,2,FALSE)</f>
        <v>#N/A</v>
      </c>
      <c r="K15" s="108" t="e">
        <f t="shared" si="15"/>
        <v>#N/A</v>
      </c>
      <c r="M15" t="e">
        <v>#N/A</v>
      </c>
      <c r="N15" t="e" cm="1">
        <f t="array" ref="N15">_xlfn.TEXTSPLIT(M15,".",,TRUE)</f>
        <v>#N/A</v>
      </c>
      <c r="P15" s="108" t="e">
        <f>VLOOKUP(CONCATENATE(N15,"."),'TE Identification'!$A$3:$E$500,5,FALSE)</f>
        <v>#N/A</v>
      </c>
      <c r="R15" t="e">
        <v>#N/A</v>
      </c>
      <c r="S15" t="e" cm="1">
        <f t="array" ref="S15">_xlfn.TEXTSPLIT(R15,".",,TRUE)</f>
        <v>#N/A</v>
      </c>
      <c r="V15" t="e">
        <f>VLOOKUP(CONCATENATE(S15,"."),'V Identification'!$A$3:$E$500,5,FALSE)</f>
        <v>#N/A</v>
      </c>
      <c r="Z15" t="e">
        <v>#N/A</v>
      </c>
      <c r="AA15" t="e" cm="1">
        <f t="array" ref="AA15">_xlfn.TEXTSPLIT(Z15,".",,TRUE)</f>
        <v>#N/A</v>
      </c>
      <c r="AE15" t="e">
        <f>VLOOKUP(CONCATENATE(AA15,"."),'I Identification'!$A$3:$F$500,6,FALSE)</f>
        <v>#N/A</v>
      </c>
      <c r="AI15" t="e">
        <v>#N/A</v>
      </c>
      <c r="AJ15" t="e" cm="1">
        <f t="array" ref="AJ15">_xlfn.TEXTSPLIT(AI15,".",,TRUE)</f>
        <v>#N/A</v>
      </c>
      <c r="AO15" t="e">
        <f>VLOOKUP(CONCATENATE(AJ15,"."),'C Identification'!$A$3:$G$500,7,FALSE)</f>
        <v>#N/A</v>
      </c>
      <c r="BF15" t="e" cm="1">
        <f t="array" ref="BF15">_xlfn.TEXTSPLIT(AI15,".",,TRUE)</f>
        <v>#N/A</v>
      </c>
      <c r="BL15" t="e">
        <f t="shared" si="1"/>
        <v>#N/A</v>
      </c>
      <c r="BM15">
        <f t="shared" si="2"/>
        <v>0</v>
      </c>
      <c r="BN15" t="e">
        <f t="shared" si="3"/>
        <v>#N/A</v>
      </c>
      <c r="BO15" t="e">
        <f t="shared" si="4"/>
        <v>#N/A</v>
      </c>
      <c r="BP15" t="e">
        <f t="shared" si="5"/>
        <v>#N/A</v>
      </c>
      <c r="BQ15" t="e">
        <f t="shared" si="6"/>
        <v>#N/A</v>
      </c>
      <c r="BR15">
        <f t="shared" si="7"/>
        <v>0</v>
      </c>
      <c r="BS15" t="e">
        <f t="shared" si="8"/>
        <v>#N/A</v>
      </c>
      <c r="BT15">
        <f t="shared" si="9"/>
        <v>0</v>
      </c>
      <c r="BU15" t="e">
        <f t="shared" si="16"/>
        <v>#N/A</v>
      </c>
      <c r="BV15" t="e">
        <f>VLOOKUP(BN15,Scales!$X$28:$Y$38,2,FALSE)</f>
        <v>#N/A</v>
      </c>
      <c r="BW15" t="e">
        <f>VLOOKUP(BQ15,Scales!$X$28:$Y$38,2,FALSE)</f>
        <v>#N/A</v>
      </c>
      <c r="BX15" t="e">
        <f>VLOOKUP(BU15,Scales!$X$28:$Y$38,2,FALSE)</f>
        <v>#N/A</v>
      </c>
      <c r="BY15" t="e">
        <f t="shared" si="10"/>
        <v>#N/A</v>
      </c>
      <c r="BZ15" t="e">
        <f>VLOOKUP(BY15,Scales!$Y$28:$Z$38,2,FALSE)</f>
        <v>#N/A</v>
      </c>
      <c r="CA15" t="str">
        <f>IFERROR(INDEX(Scales!$Q$28:$U$32,MATCH(BZ15,Scales!$P$28:$P$32,0),MATCH(BQ15,Scales!$Q$27:$U$27,0)),"")</f>
        <v/>
      </c>
      <c r="CB15">
        <f t="shared" si="11"/>
        <v>0</v>
      </c>
      <c r="CC15" t="e">
        <f t="shared" si="12"/>
        <v>#N/A</v>
      </c>
      <c r="CD15" t="str">
        <f>IFERROR(INDEX(Scales!$B$44:$F$48,MATCH(CA15,Scales!$A$44:$A$48,0),MATCH(CC15,Scales!$B$43:$F$43,0)),"")</f>
        <v/>
      </c>
      <c r="CE15" t="e">
        <f t="shared" si="13"/>
        <v>#N/A</v>
      </c>
      <c r="CF15" t="e">
        <f t="shared" si="14"/>
        <v>#N/A</v>
      </c>
    </row>
    <row r="16" spans="1:84" x14ac:dyDescent="0.25">
      <c r="A16">
        <v>0</v>
      </c>
      <c r="B16" s="108" t="e">
        <f>VLOOKUP(A16,'TS Identification'!A$3:H$500,5,FALSE)</f>
        <v>#N/A</v>
      </c>
      <c r="C16" s="108" t="e">
        <f>VLOOKUP(B16,Scales!$A$3:$D$7,3,FALSE)</f>
        <v>#N/A</v>
      </c>
      <c r="D16" t="e">
        <f>VLOOKUP(A16,'TS Identification'!A$3:H$500,6,FALSE)</f>
        <v>#N/A</v>
      </c>
      <c r="E16" t="e">
        <f>VLOOKUP(D16,Scales!$F$3:$I$7,3,FALSE)</f>
        <v>#N/A</v>
      </c>
      <c r="F16" s="108" t="e">
        <f>VLOOKUP(A16,'TS Identification'!A$3:H$500,7,FALSE)</f>
        <v>#N/A</v>
      </c>
      <c r="G16" s="108" t="e">
        <f>VLOOKUP(F16,Scales!$K$3:$N$7,3,FALSE)</f>
        <v>#N/A</v>
      </c>
      <c r="H16" t="e">
        <f>VLOOKUP(A16,'TS Identification'!A$3:H$500,8,FALSE)</f>
        <v>#N/A</v>
      </c>
      <c r="I16" t="e">
        <f>VLOOKUP(H16,Scales!$P$3:$S$7,3,FALSE)</f>
        <v>#N/A</v>
      </c>
      <c r="J16" s="108" t="e">
        <f>VLOOKUP(K16,Scales!$W$28:$X$38,2,FALSE)</f>
        <v>#N/A</v>
      </c>
      <c r="K16" s="108" t="e">
        <f t="shared" si="15"/>
        <v>#N/A</v>
      </c>
      <c r="M16" t="e">
        <v>#N/A</v>
      </c>
      <c r="N16" t="e" cm="1">
        <f t="array" ref="N16">_xlfn.TEXTSPLIT(M16,".",,TRUE)</f>
        <v>#N/A</v>
      </c>
      <c r="P16" s="108" t="e">
        <f>VLOOKUP(CONCATENATE(N16,"."),'TE Identification'!$A$3:$E$500,5,FALSE)</f>
        <v>#N/A</v>
      </c>
      <c r="R16" t="e">
        <v>#N/A</v>
      </c>
      <c r="S16" t="e" cm="1">
        <f t="array" ref="S16">_xlfn.TEXTSPLIT(R16,".",,TRUE)</f>
        <v>#N/A</v>
      </c>
      <c r="V16" t="e">
        <f>VLOOKUP(CONCATENATE(S16,"."),'V Identification'!$A$3:$E$500,5,FALSE)</f>
        <v>#N/A</v>
      </c>
      <c r="Z16" t="e">
        <v>#N/A</v>
      </c>
      <c r="AA16" t="e" cm="1">
        <f t="array" ref="AA16">_xlfn.TEXTSPLIT(Z16,".",,TRUE)</f>
        <v>#N/A</v>
      </c>
      <c r="AE16" t="e">
        <f>VLOOKUP(CONCATENATE(AA16,"."),'I Identification'!$A$3:$F$500,6,FALSE)</f>
        <v>#N/A</v>
      </c>
      <c r="AI16" t="e">
        <v>#N/A</v>
      </c>
      <c r="AJ16" t="e" cm="1">
        <f t="array" ref="AJ16">_xlfn.TEXTSPLIT(AI16,".",,TRUE)</f>
        <v>#N/A</v>
      </c>
      <c r="AO16" t="e">
        <f>VLOOKUP(CONCATENATE(AJ16,"."),'C Identification'!$A$3:$G$500,7,FALSE)</f>
        <v>#N/A</v>
      </c>
      <c r="BF16" t="e" cm="1">
        <f t="array" ref="BF16">_xlfn.TEXTSPLIT(AI16,".",,TRUE)</f>
        <v>#N/A</v>
      </c>
      <c r="BL16" t="e">
        <f t="shared" si="1"/>
        <v>#N/A</v>
      </c>
      <c r="BM16">
        <f t="shared" si="2"/>
        <v>0</v>
      </c>
      <c r="BN16" t="e">
        <f t="shared" si="3"/>
        <v>#N/A</v>
      </c>
      <c r="BO16" t="e">
        <f t="shared" si="4"/>
        <v>#N/A</v>
      </c>
      <c r="BP16" t="e">
        <f t="shared" si="5"/>
        <v>#N/A</v>
      </c>
      <c r="BQ16" t="e">
        <f t="shared" si="6"/>
        <v>#N/A</v>
      </c>
      <c r="BR16">
        <f t="shared" si="7"/>
        <v>0</v>
      </c>
      <c r="BS16" t="e">
        <f t="shared" si="8"/>
        <v>#N/A</v>
      </c>
      <c r="BT16">
        <f t="shared" si="9"/>
        <v>0</v>
      </c>
      <c r="BU16" t="e">
        <f t="shared" si="16"/>
        <v>#N/A</v>
      </c>
      <c r="BV16" t="e">
        <f>VLOOKUP(BN16,Scales!$X$28:$Y$38,2,FALSE)</f>
        <v>#N/A</v>
      </c>
      <c r="BW16" t="e">
        <f>VLOOKUP(BQ16,Scales!$X$28:$Y$38,2,FALSE)</f>
        <v>#N/A</v>
      </c>
      <c r="BX16" t="e">
        <f>VLOOKUP(BU16,Scales!$X$28:$Y$38,2,FALSE)</f>
        <v>#N/A</v>
      </c>
      <c r="BY16" t="e">
        <f t="shared" si="10"/>
        <v>#N/A</v>
      </c>
      <c r="BZ16" t="e">
        <f>VLOOKUP(BY16,Scales!$Y$28:$Z$38,2,FALSE)</f>
        <v>#N/A</v>
      </c>
      <c r="CA16" t="str">
        <f>IFERROR(INDEX(Scales!$Q$28:$U$32,MATCH(BZ16,Scales!$P$28:$P$32,0),MATCH(BQ16,Scales!$Q$27:$U$27,0)),"")</f>
        <v/>
      </c>
      <c r="CB16">
        <f t="shared" si="11"/>
        <v>0</v>
      </c>
      <c r="CC16" t="e">
        <f t="shared" si="12"/>
        <v>#N/A</v>
      </c>
      <c r="CD16" t="str">
        <f>IFERROR(INDEX(Scales!$B$44:$F$48,MATCH(CA16,Scales!$A$44:$A$48,0),MATCH(CC16,Scales!$B$43:$F$43,0)),"")</f>
        <v/>
      </c>
      <c r="CE16" t="e">
        <f t="shared" si="13"/>
        <v>#N/A</v>
      </c>
      <c r="CF16" t="e">
        <f t="shared" si="14"/>
        <v>#N/A</v>
      </c>
    </row>
    <row r="17" spans="1:84" x14ac:dyDescent="0.25">
      <c r="A17">
        <v>0</v>
      </c>
      <c r="B17" s="108" t="e">
        <f>VLOOKUP(A17,'TS Identification'!A$3:H$500,5,FALSE)</f>
        <v>#N/A</v>
      </c>
      <c r="C17" s="108" t="e">
        <f>VLOOKUP(B17,Scales!$A$3:$D$7,3,FALSE)</f>
        <v>#N/A</v>
      </c>
      <c r="D17" t="e">
        <f>VLOOKUP(A17,'TS Identification'!A$3:H$500,6,FALSE)</f>
        <v>#N/A</v>
      </c>
      <c r="E17" t="e">
        <f>VLOOKUP(D17,Scales!$F$3:$I$7,3,FALSE)</f>
        <v>#N/A</v>
      </c>
      <c r="F17" s="108" t="e">
        <f>VLOOKUP(A17,'TS Identification'!A$3:H$500,7,FALSE)</f>
        <v>#N/A</v>
      </c>
      <c r="G17" s="108" t="e">
        <f>VLOOKUP(F17,Scales!$K$3:$N$7,3,FALSE)</f>
        <v>#N/A</v>
      </c>
      <c r="H17" t="e">
        <f>VLOOKUP(A17,'TS Identification'!A$3:H$500,8,FALSE)</f>
        <v>#N/A</v>
      </c>
      <c r="I17" t="e">
        <f>VLOOKUP(H17,Scales!$P$3:$S$7,3,FALSE)</f>
        <v>#N/A</v>
      </c>
      <c r="J17" s="108" t="e">
        <f>VLOOKUP(K17,Scales!$W$28:$X$38,2,FALSE)</f>
        <v>#N/A</v>
      </c>
      <c r="K17" s="108" t="e">
        <f t="shared" si="15"/>
        <v>#N/A</v>
      </c>
      <c r="M17" t="e">
        <v>#N/A</v>
      </c>
      <c r="N17" t="e" cm="1">
        <f t="array" ref="N17">_xlfn.TEXTSPLIT(M17,".",,TRUE)</f>
        <v>#N/A</v>
      </c>
      <c r="P17" s="108" t="e">
        <f>VLOOKUP(CONCATENATE(N17,"."),'TE Identification'!$A$3:$E$500,5,FALSE)</f>
        <v>#N/A</v>
      </c>
      <c r="R17" t="e">
        <v>#N/A</v>
      </c>
      <c r="S17" t="e" cm="1">
        <f t="array" ref="S17">_xlfn.TEXTSPLIT(R17,".",,TRUE)</f>
        <v>#N/A</v>
      </c>
      <c r="V17" t="e">
        <f>VLOOKUP(CONCATENATE(S17,"."),'V Identification'!$A$3:$E$500,5,FALSE)</f>
        <v>#N/A</v>
      </c>
      <c r="Z17" t="e">
        <v>#N/A</v>
      </c>
      <c r="AA17" t="e" cm="1">
        <f t="array" ref="AA17">_xlfn.TEXTSPLIT(Z17,".",,TRUE)</f>
        <v>#N/A</v>
      </c>
      <c r="AE17" t="e">
        <f>VLOOKUP(CONCATENATE(AA17,"."),'I Identification'!$A$3:$F$500,6,FALSE)</f>
        <v>#N/A</v>
      </c>
      <c r="AI17" t="e">
        <v>#N/A</v>
      </c>
      <c r="AJ17" t="e" cm="1">
        <f t="array" ref="AJ17">_xlfn.TEXTSPLIT(AI17,".",,TRUE)</f>
        <v>#N/A</v>
      </c>
      <c r="AO17" t="e">
        <f>VLOOKUP(CONCATENATE(AJ17,"."),'C Identification'!$A$3:$G$500,7,FALSE)</f>
        <v>#N/A</v>
      </c>
      <c r="BF17" t="e" cm="1">
        <f t="array" ref="BF17">_xlfn.TEXTSPLIT(AI17,".",,TRUE)</f>
        <v>#N/A</v>
      </c>
      <c r="BL17" t="e">
        <f t="shared" si="1"/>
        <v>#N/A</v>
      </c>
      <c r="BM17">
        <f t="shared" si="2"/>
        <v>0</v>
      </c>
      <c r="BN17" t="e">
        <f t="shared" si="3"/>
        <v>#N/A</v>
      </c>
      <c r="BO17" t="e">
        <f t="shared" si="4"/>
        <v>#N/A</v>
      </c>
      <c r="BP17" t="e">
        <f t="shared" si="5"/>
        <v>#N/A</v>
      </c>
      <c r="BQ17" t="e">
        <f t="shared" si="6"/>
        <v>#N/A</v>
      </c>
      <c r="BR17">
        <f t="shared" si="7"/>
        <v>0</v>
      </c>
      <c r="BS17" t="e">
        <f t="shared" si="8"/>
        <v>#N/A</v>
      </c>
      <c r="BT17">
        <f t="shared" si="9"/>
        <v>0</v>
      </c>
      <c r="BU17" t="e">
        <f t="shared" si="16"/>
        <v>#N/A</v>
      </c>
      <c r="BV17" t="e">
        <f>VLOOKUP(BN17,Scales!$X$28:$Y$38,2,FALSE)</f>
        <v>#N/A</v>
      </c>
      <c r="BW17" t="e">
        <f>VLOOKUP(BQ17,Scales!$X$28:$Y$38,2,FALSE)</f>
        <v>#N/A</v>
      </c>
      <c r="BX17" t="e">
        <f>VLOOKUP(BU17,Scales!$X$28:$Y$38,2,FALSE)</f>
        <v>#N/A</v>
      </c>
      <c r="BY17" t="e">
        <f t="shared" si="10"/>
        <v>#N/A</v>
      </c>
      <c r="BZ17" t="e">
        <f>VLOOKUP(BY17,Scales!$Y$28:$Z$38,2,FALSE)</f>
        <v>#N/A</v>
      </c>
      <c r="CA17" t="str">
        <f>IFERROR(INDEX(Scales!$Q$28:$U$32,MATCH(BZ17,Scales!$P$28:$P$32,0),MATCH(BQ17,Scales!$Q$27:$U$27,0)),"")</f>
        <v/>
      </c>
      <c r="CB17">
        <f t="shared" si="11"/>
        <v>0</v>
      </c>
      <c r="CC17" t="e">
        <f t="shared" si="12"/>
        <v>#N/A</v>
      </c>
      <c r="CD17" t="str">
        <f>IFERROR(INDEX(Scales!$B$44:$F$48,MATCH(CA17,Scales!$A$44:$A$48,0),MATCH(CC17,Scales!$B$43:$F$43,0)),"")</f>
        <v/>
      </c>
      <c r="CE17" t="e">
        <f t="shared" si="13"/>
        <v>#N/A</v>
      </c>
      <c r="CF17" t="e">
        <f t="shared" si="14"/>
        <v>#N/A</v>
      </c>
    </row>
    <row r="18" spans="1:84" x14ac:dyDescent="0.25">
      <c r="A18">
        <v>0</v>
      </c>
      <c r="B18" s="108" t="e">
        <f>VLOOKUP(A18,'TS Identification'!A$3:H$500,5,FALSE)</f>
        <v>#N/A</v>
      </c>
      <c r="C18" s="108" t="e">
        <f>VLOOKUP(B18,Scales!$A$3:$D$7,3,FALSE)</f>
        <v>#N/A</v>
      </c>
      <c r="D18" t="e">
        <f>VLOOKUP(A18,'TS Identification'!A$3:H$500,6,FALSE)</f>
        <v>#N/A</v>
      </c>
      <c r="E18" t="e">
        <f>VLOOKUP(D18,Scales!$F$3:$I$7,3,FALSE)</f>
        <v>#N/A</v>
      </c>
      <c r="F18" s="108" t="e">
        <f>VLOOKUP(A18,'TS Identification'!A$3:H$500,7,FALSE)</f>
        <v>#N/A</v>
      </c>
      <c r="G18" s="108" t="e">
        <f>VLOOKUP(F18,Scales!$K$3:$N$7,3,FALSE)</f>
        <v>#N/A</v>
      </c>
      <c r="H18" t="e">
        <f>VLOOKUP(A18,'TS Identification'!A$3:H$500,8,FALSE)</f>
        <v>#N/A</v>
      </c>
      <c r="I18" t="e">
        <f>VLOOKUP(H18,Scales!$P$3:$S$7,3,FALSE)</f>
        <v>#N/A</v>
      </c>
      <c r="J18" s="108" t="e">
        <f>VLOOKUP(K18,Scales!$W$28:$X$38,2,FALSE)</f>
        <v>#N/A</v>
      </c>
      <c r="K18" s="108" t="e">
        <f t="shared" si="15"/>
        <v>#N/A</v>
      </c>
      <c r="M18" t="e">
        <v>#N/A</v>
      </c>
      <c r="N18" t="e" cm="1">
        <f t="array" ref="N18">_xlfn.TEXTSPLIT(M18,".",,TRUE)</f>
        <v>#N/A</v>
      </c>
      <c r="P18" s="108" t="e">
        <f>VLOOKUP(CONCATENATE(N18,"."),'TE Identification'!$A$3:$E$500,5,FALSE)</f>
        <v>#N/A</v>
      </c>
      <c r="R18" t="e">
        <v>#N/A</v>
      </c>
      <c r="S18" t="e" cm="1">
        <f t="array" ref="S18">_xlfn.TEXTSPLIT(R18,".",,TRUE)</f>
        <v>#N/A</v>
      </c>
      <c r="V18" t="e">
        <f>VLOOKUP(CONCATENATE(S18,"."),'V Identification'!$A$3:$E$500,5,FALSE)</f>
        <v>#N/A</v>
      </c>
      <c r="Z18" t="e">
        <v>#N/A</v>
      </c>
      <c r="AA18" t="e" cm="1">
        <f t="array" ref="AA18">_xlfn.TEXTSPLIT(Z18,".",,TRUE)</f>
        <v>#N/A</v>
      </c>
      <c r="AE18" t="e">
        <f>VLOOKUP(CONCATENATE(AA18,"."),'I Identification'!$A$3:$F$500,6,FALSE)</f>
        <v>#N/A</v>
      </c>
      <c r="AI18" t="e">
        <v>#N/A</v>
      </c>
      <c r="AJ18" t="e" cm="1">
        <f t="array" ref="AJ18">_xlfn.TEXTSPLIT(AI18,".",,TRUE)</f>
        <v>#N/A</v>
      </c>
      <c r="AO18" t="e">
        <f>VLOOKUP(CONCATENATE(AJ18,"."),'C Identification'!$A$3:$G$500,7,FALSE)</f>
        <v>#N/A</v>
      </c>
      <c r="BF18" t="e" cm="1">
        <f t="array" ref="BF18">_xlfn.TEXTSPLIT(AI18,".",,TRUE)</f>
        <v>#N/A</v>
      </c>
      <c r="BL18" t="e">
        <f t="shared" si="1"/>
        <v>#N/A</v>
      </c>
      <c r="BM18">
        <f t="shared" si="2"/>
        <v>0</v>
      </c>
      <c r="BN18" t="e">
        <f t="shared" si="3"/>
        <v>#N/A</v>
      </c>
      <c r="BO18" t="e">
        <f t="shared" si="4"/>
        <v>#N/A</v>
      </c>
      <c r="BP18" t="e">
        <f t="shared" si="5"/>
        <v>#N/A</v>
      </c>
      <c r="BQ18" t="e">
        <f t="shared" si="6"/>
        <v>#N/A</v>
      </c>
      <c r="BR18">
        <f t="shared" si="7"/>
        <v>0</v>
      </c>
      <c r="BS18" t="e">
        <f t="shared" si="8"/>
        <v>#N/A</v>
      </c>
      <c r="BT18">
        <f t="shared" si="9"/>
        <v>0</v>
      </c>
      <c r="BU18" t="e">
        <f t="shared" si="16"/>
        <v>#N/A</v>
      </c>
      <c r="BV18" t="e">
        <f>VLOOKUP(BN18,Scales!$X$28:$Y$38,2,FALSE)</f>
        <v>#N/A</v>
      </c>
      <c r="BW18" t="e">
        <f>VLOOKUP(BQ18,Scales!$X$28:$Y$38,2,FALSE)</f>
        <v>#N/A</v>
      </c>
      <c r="BX18" t="e">
        <f>VLOOKUP(BU18,Scales!$X$28:$Y$38,2,FALSE)</f>
        <v>#N/A</v>
      </c>
      <c r="BY18" t="e">
        <f t="shared" si="10"/>
        <v>#N/A</v>
      </c>
      <c r="BZ18" t="e">
        <f>VLOOKUP(BY18,Scales!$Y$28:$Z$38,2,FALSE)</f>
        <v>#N/A</v>
      </c>
      <c r="CA18" t="str">
        <f>IFERROR(INDEX(Scales!$Q$28:$U$32,MATCH(BZ18,Scales!$P$28:$P$32,0),MATCH(BQ18,Scales!$Q$27:$U$27,0)),"")</f>
        <v/>
      </c>
      <c r="CB18">
        <f t="shared" si="11"/>
        <v>0</v>
      </c>
      <c r="CC18" t="e">
        <f t="shared" si="12"/>
        <v>#N/A</v>
      </c>
      <c r="CD18" t="str">
        <f>IFERROR(INDEX(Scales!$B$44:$F$48,MATCH(CA18,Scales!$A$44:$A$48,0),MATCH(CC18,Scales!$B$43:$F$43,0)),"")</f>
        <v/>
      </c>
      <c r="CE18" t="e">
        <f t="shared" si="13"/>
        <v>#N/A</v>
      </c>
      <c r="CF18" t="e">
        <f t="shared" si="14"/>
        <v>#N/A</v>
      </c>
    </row>
    <row r="19" spans="1:84" x14ac:dyDescent="0.25">
      <c r="A19">
        <v>0</v>
      </c>
      <c r="B19" s="108" t="e">
        <f>VLOOKUP(A19,'TS Identification'!A$3:H$500,5,FALSE)</f>
        <v>#N/A</v>
      </c>
      <c r="C19" s="108" t="e">
        <f>VLOOKUP(B19,Scales!$A$3:$D$7,3,FALSE)</f>
        <v>#N/A</v>
      </c>
      <c r="D19" t="e">
        <f>VLOOKUP(A19,'TS Identification'!A$3:H$500,6,FALSE)</f>
        <v>#N/A</v>
      </c>
      <c r="E19" t="e">
        <f>VLOOKUP(D19,Scales!$F$3:$I$7,3,FALSE)</f>
        <v>#N/A</v>
      </c>
      <c r="F19" s="108" t="e">
        <f>VLOOKUP(A19,'TS Identification'!A$3:H$500,7,FALSE)</f>
        <v>#N/A</v>
      </c>
      <c r="G19" s="108" t="e">
        <f>VLOOKUP(F19,Scales!$K$3:$N$7,3,FALSE)</f>
        <v>#N/A</v>
      </c>
      <c r="H19" t="e">
        <f>VLOOKUP(A19,'TS Identification'!A$3:H$500,8,FALSE)</f>
        <v>#N/A</v>
      </c>
      <c r="I19" t="e">
        <f>VLOOKUP(H19,Scales!$P$3:$S$7,3,FALSE)</f>
        <v>#N/A</v>
      </c>
      <c r="J19" s="108" t="e">
        <f>VLOOKUP(K19,Scales!$W$28:$X$38,2,FALSE)</f>
        <v>#N/A</v>
      </c>
      <c r="K19" s="108" t="e">
        <f t="shared" si="15"/>
        <v>#N/A</v>
      </c>
      <c r="M19" t="e">
        <v>#N/A</v>
      </c>
      <c r="N19" t="e" cm="1">
        <f t="array" ref="N19">_xlfn.TEXTSPLIT(M19,".",,TRUE)</f>
        <v>#N/A</v>
      </c>
      <c r="P19" s="108" t="e">
        <f>VLOOKUP(CONCATENATE(N19,"."),'TE Identification'!$A$3:$E$500,5,FALSE)</f>
        <v>#N/A</v>
      </c>
      <c r="R19" t="e">
        <v>#N/A</v>
      </c>
      <c r="S19" t="e" cm="1">
        <f t="array" ref="S19">_xlfn.TEXTSPLIT(R19,".",,TRUE)</f>
        <v>#N/A</v>
      </c>
      <c r="V19" t="e">
        <f>VLOOKUP(CONCATENATE(S19,"."),'V Identification'!$A$3:$E$500,5,FALSE)</f>
        <v>#N/A</v>
      </c>
      <c r="Z19" t="e">
        <v>#N/A</v>
      </c>
      <c r="AA19" t="e" cm="1">
        <f t="array" ref="AA19">_xlfn.TEXTSPLIT(Z19,".",,TRUE)</f>
        <v>#N/A</v>
      </c>
      <c r="AE19" t="e">
        <f>VLOOKUP(CONCATENATE(AA19,"."),'I Identification'!$A$3:$F$500,6,FALSE)</f>
        <v>#N/A</v>
      </c>
      <c r="AI19" t="e">
        <v>#N/A</v>
      </c>
      <c r="AJ19" t="e" cm="1">
        <f t="array" ref="AJ19">_xlfn.TEXTSPLIT(AI19,".",,TRUE)</f>
        <v>#N/A</v>
      </c>
      <c r="AO19" t="e">
        <f>VLOOKUP(CONCATENATE(AJ19,"."),'C Identification'!$A$3:$G$500,7,FALSE)</f>
        <v>#N/A</v>
      </c>
      <c r="BF19" t="e" cm="1">
        <f t="array" ref="BF19">_xlfn.TEXTSPLIT(AI19,".",,TRUE)</f>
        <v>#N/A</v>
      </c>
      <c r="BL19" t="e">
        <f t="shared" si="1"/>
        <v>#N/A</v>
      </c>
      <c r="BM19">
        <f t="shared" si="2"/>
        <v>0</v>
      </c>
      <c r="BN19" t="e">
        <f t="shared" si="3"/>
        <v>#N/A</v>
      </c>
      <c r="BO19" t="e">
        <f t="shared" si="4"/>
        <v>#N/A</v>
      </c>
      <c r="BP19" t="e">
        <f t="shared" si="5"/>
        <v>#N/A</v>
      </c>
      <c r="BQ19" t="e">
        <f t="shared" si="6"/>
        <v>#N/A</v>
      </c>
      <c r="BR19">
        <f t="shared" si="7"/>
        <v>0</v>
      </c>
      <c r="BS19" t="e">
        <f t="shared" si="8"/>
        <v>#N/A</v>
      </c>
      <c r="BT19">
        <f t="shared" si="9"/>
        <v>0</v>
      </c>
      <c r="BU19" t="e">
        <f t="shared" si="16"/>
        <v>#N/A</v>
      </c>
      <c r="BV19" t="e">
        <f>VLOOKUP(BN19,Scales!$X$28:$Y$38,2,FALSE)</f>
        <v>#N/A</v>
      </c>
      <c r="BW19" t="e">
        <f>VLOOKUP(BQ19,Scales!$X$28:$Y$38,2,FALSE)</f>
        <v>#N/A</v>
      </c>
      <c r="BX19" t="e">
        <f>VLOOKUP(BU19,Scales!$X$28:$Y$38,2,FALSE)</f>
        <v>#N/A</v>
      </c>
      <c r="BY19" t="e">
        <f t="shared" si="10"/>
        <v>#N/A</v>
      </c>
      <c r="BZ19" t="e">
        <f>VLOOKUP(BY19,Scales!$Y$28:$Z$38,2,FALSE)</f>
        <v>#N/A</v>
      </c>
      <c r="CA19" t="str">
        <f>IFERROR(INDEX(Scales!$Q$28:$U$32,MATCH(BZ19,Scales!$P$28:$P$32,0),MATCH(BQ19,Scales!$Q$27:$U$27,0)),"")</f>
        <v/>
      </c>
      <c r="CB19">
        <f t="shared" si="11"/>
        <v>0</v>
      </c>
      <c r="CC19" t="e">
        <f t="shared" si="12"/>
        <v>#N/A</v>
      </c>
      <c r="CD19" t="str">
        <f>IFERROR(INDEX(Scales!$B$44:$F$48,MATCH(CA19,Scales!$A$44:$A$48,0),MATCH(CC19,Scales!$B$43:$F$43,0)),"")</f>
        <v/>
      </c>
      <c r="CE19" t="e">
        <f t="shared" si="13"/>
        <v>#N/A</v>
      </c>
      <c r="CF19" t="e">
        <f t="shared" si="14"/>
        <v>#N/A</v>
      </c>
    </row>
    <row r="20" spans="1:84" x14ac:dyDescent="0.25">
      <c r="A20">
        <v>0</v>
      </c>
      <c r="B20" s="108" t="e">
        <f>VLOOKUP(A20,'TS Identification'!A$3:H$500,5,FALSE)</f>
        <v>#N/A</v>
      </c>
      <c r="C20" s="108" t="e">
        <f>VLOOKUP(B20,Scales!$A$3:$D$7,3,FALSE)</f>
        <v>#N/A</v>
      </c>
      <c r="D20" t="e">
        <f>VLOOKUP(A20,'TS Identification'!A$3:H$500,6,FALSE)</f>
        <v>#N/A</v>
      </c>
      <c r="E20" t="e">
        <f>VLOOKUP(D20,Scales!$F$3:$I$7,3,FALSE)</f>
        <v>#N/A</v>
      </c>
      <c r="F20" s="108" t="e">
        <f>VLOOKUP(A20,'TS Identification'!A$3:H$500,7,FALSE)</f>
        <v>#N/A</v>
      </c>
      <c r="G20" s="108" t="e">
        <f>VLOOKUP(F20,Scales!$K$3:$N$7,3,FALSE)</f>
        <v>#N/A</v>
      </c>
      <c r="H20" t="e">
        <f>VLOOKUP(A20,'TS Identification'!A$3:H$500,8,FALSE)</f>
        <v>#N/A</v>
      </c>
      <c r="I20" t="e">
        <f>VLOOKUP(H20,Scales!$P$3:$S$7,3,FALSE)</f>
        <v>#N/A</v>
      </c>
      <c r="J20" s="108" t="e">
        <f>VLOOKUP(K20,Scales!$W$28:$X$38,2,FALSE)</f>
        <v>#N/A</v>
      </c>
      <c r="K20" s="108" t="e">
        <f t="shared" si="15"/>
        <v>#N/A</v>
      </c>
      <c r="M20" t="e">
        <v>#N/A</v>
      </c>
      <c r="N20" t="e" cm="1">
        <f t="array" ref="N20">_xlfn.TEXTSPLIT(M20,".",,TRUE)</f>
        <v>#N/A</v>
      </c>
      <c r="P20" s="108" t="e">
        <f>VLOOKUP(CONCATENATE(N20,"."),'TE Identification'!$A$3:$E$500,5,FALSE)</f>
        <v>#N/A</v>
      </c>
      <c r="R20" t="e">
        <v>#N/A</v>
      </c>
      <c r="S20" t="e" cm="1">
        <f t="array" ref="S20">_xlfn.TEXTSPLIT(R20,".",,TRUE)</f>
        <v>#N/A</v>
      </c>
      <c r="V20" t="e">
        <f>VLOOKUP(CONCATENATE(S20,"."),'V Identification'!$A$3:$E$500,5,FALSE)</f>
        <v>#N/A</v>
      </c>
      <c r="Z20" t="e">
        <v>#N/A</v>
      </c>
      <c r="AA20" t="e" cm="1">
        <f t="array" ref="AA20">_xlfn.TEXTSPLIT(Z20,".",,TRUE)</f>
        <v>#N/A</v>
      </c>
      <c r="AE20" t="e">
        <f>VLOOKUP(CONCATENATE(AA20,"."),'I Identification'!$A$3:$F$500,6,FALSE)</f>
        <v>#N/A</v>
      </c>
      <c r="AI20" t="e">
        <v>#N/A</v>
      </c>
      <c r="AJ20" t="e" cm="1">
        <f t="array" ref="AJ20">_xlfn.TEXTSPLIT(AI20,".",,TRUE)</f>
        <v>#N/A</v>
      </c>
      <c r="AO20" t="e">
        <f>VLOOKUP(CONCATENATE(AJ20,"."),'C Identification'!$A$3:$G$500,7,FALSE)</f>
        <v>#N/A</v>
      </c>
      <c r="BF20" t="e" cm="1">
        <f t="array" ref="BF20">_xlfn.TEXTSPLIT(AI20,".",,TRUE)</f>
        <v>#N/A</v>
      </c>
      <c r="BL20" t="e">
        <f t="shared" si="1"/>
        <v>#N/A</v>
      </c>
      <c r="BM20">
        <f t="shared" si="2"/>
        <v>0</v>
      </c>
      <c r="BN20" t="e">
        <f t="shared" si="3"/>
        <v>#N/A</v>
      </c>
      <c r="BO20" t="e">
        <f t="shared" si="4"/>
        <v>#N/A</v>
      </c>
      <c r="BP20" t="e">
        <f t="shared" si="5"/>
        <v>#N/A</v>
      </c>
      <c r="BQ20" t="e">
        <f t="shared" si="6"/>
        <v>#N/A</v>
      </c>
      <c r="BR20">
        <f t="shared" si="7"/>
        <v>0</v>
      </c>
      <c r="BS20" t="e">
        <f t="shared" si="8"/>
        <v>#N/A</v>
      </c>
      <c r="BT20">
        <f t="shared" si="9"/>
        <v>0</v>
      </c>
      <c r="BU20" t="e">
        <f t="shared" si="16"/>
        <v>#N/A</v>
      </c>
      <c r="BV20" t="e">
        <f>VLOOKUP(BN20,Scales!$X$28:$Y$38,2,FALSE)</f>
        <v>#N/A</v>
      </c>
      <c r="BW20" t="e">
        <f>VLOOKUP(BQ20,Scales!$X$28:$Y$38,2,FALSE)</f>
        <v>#N/A</v>
      </c>
      <c r="BX20" t="e">
        <f>VLOOKUP(BU20,Scales!$X$28:$Y$38,2,FALSE)</f>
        <v>#N/A</v>
      </c>
      <c r="BY20" t="e">
        <f t="shared" si="10"/>
        <v>#N/A</v>
      </c>
      <c r="BZ20" t="e">
        <f>VLOOKUP(BY20,Scales!$Y$28:$Z$38,2,FALSE)</f>
        <v>#N/A</v>
      </c>
      <c r="CA20" t="str">
        <f>IFERROR(INDEX(Scales!$Q$28:$U$32,MATCH(BZ20,Scales!$P$28:$P$32,0),MATCH(BQ20,Scales!$Q$27:$U$27,0)),"")</f>
        <v/>
      </c>
      <c r="CB20">
        <f t="shared" si="11"/>
        <v>0</v>
      </c>
      <c r="CC20" t="e">
        <f t="shared" si="12"/>
        <v>#N/A</v>
      </c>
      <c r="CD20" t="str">
        <f>IFERROR(INDEX(Scales!$B$44:$F$48,MATCH(CA20,Scales!$A$44:$A$48,0),MATCH(CC20,Scales!$B$43:$F$43,0)),"")</f>
        <v/>
      </c>
      <c r="CE20" t="e">
        <f t="shared" si="13"/>
        <v>#N/A</v>
      </c>
      <c r="CF20" t="e">
        <f t="shared" si="14"/>
        <v>#N/A</v>
      </c>
    </row>
    <row r="21" spans="1:84" x14ac:dyDescent="0.25">
      <c r="A21">
        <v>0</v>
      </c>
      <c r="B21" s="108" t="e">
        <f>VLOOKUP(A21,'TS Identification'!A$3:H$500,5,FALSE)</f>
        <v>#N/A</v>
      </c>
      <c r="C21" s="108" t="e">
        <f>VLOOKUP(B21,Scales!$A$3:$D$7,3,FALSE)</f>
        <v>#N/A</v>
      </c>
      <c r="D21" t="e">
        <f>VLOOKUP(A21,'TS Identification'!A$3:H$500,6,FALSE)</f>
        <v>#N/A</v>
      </c>
      <c r="E21" t="e">
        <f>VLOOKUP(D21,Scales!$F$3:$I$7,3,FALSE)</f>
        <v>#N/A</v>
      </c>
      <c r="F21" s="108" t="e">
        <f>VLOOKUP(A21,'TS Identification'!A$3:H$500,7,FALSE)</f>
        <v>#N/A</v>
      </c>
      <c r="G21" s="108" t="e">
        <f>VLOOKUP(F21,Scales!$K$3:$N$7,3,FALSE)</f>
        <v>#N/A</v>
      </c>
      <c r="H21" t="e">
        <f>VLOOKUP(A21,'TS Identification'!A$3:H$500,8,FALSE)</f>
        <v>#N/A</v>
      </c>
      <c r="I21" t="e">
        <f>VLOOKUP(H21,Scales!$P$3:$S$7,3,FALSE)</f>
        <v>#N/A</v>
      </c>
      <c r="J21" s="108" t="e">
        <f>VLOOKUP(K21,Scales!$W$28:$X$38,2,FALSE)</f>
        <v>#N/A</v>
      </c>
      <c r="K21" s="108" t="e">
        <f t="shared" si="15"/>
        <v>#N/A</v>
      </c>
      <c r="M21" t="e">
        <v>#N/A</v>
      </c>
      <c r="N21" t="e" cm="1">
        <f t="array" ref="N21">_xlfn.TEXTSPLIT(M21,".",,TRUE)</f>
        <v>#N/A</v>
      </c>
      <c r="P21" s="108" t="e">
        <f>VLOOKUP(CONCATENATE(N21,"."),'TE Identification'!$A$3:$E$500,5,FALSE)</f>
        <v>#N/A</v>
      </c>
      <c r="R21" t="e">
        <v>#N/A</v>
      </c>
      <c r="S21" t="e" cm="1">
        <f t="array" ref="S21">_xlfn.TEXTSPLIT(R21,".",,TRUE)</f>
        <v>#N/A</v>
      </c>
      <c r="V21" t="e">
        <f>VLOOKUP(CONCATENATE(S21,"."),'V Identification'!$A$3:$E$500,5,FALSE)</f>
        <v>#N/A</v>
      </c>
      <c r="Z21" t="e">
        <v>#N/A</v>
      </c>
      <c r="AA21" t="e" cm="1">
        <f t="array" ref="AA21">_xlfn.TEXTSPLIT(Z21,".",,TRUE)</f>
        <v>#N/A</v>
      </c>
      <c r="AE21" t="e">
        <f>VLOOKUP(CONCATENATE(AA21,"."),'I Identification'!$A$3:$F$500,6,FALSE)</f>
        <v>#N/A</v>
      </c>
      <c r="AI21" t="e">
        <v>#N/A</v>
      </c>
      <c r="AJ21" t="e" cm="1">
        <f t="array" ref="AJ21">_xlfn.TEXTSPLIT(AI21,".",,TRUE)</f>
        <v>#N/A</v>
      </c>
      <c r="AO21" t="e">
        <f>VLOOKUP(CONCATENATE(AJ21,"."),'C Identification'!$A$3:$G$500,7,FALSE)</f>
        <v>#N/A</v>
      </c>
      <c r="BF21" t="e" cm="1">
        <f t="array" ref="BF21">_xlfn.TEXTSPLIT(AI21,".",,TRUE)</f>
        <v>#N/A</v>
      </c>
      <c r="BL21" t="e">
        <f t="shared" si="1"/>
        <v>#N/A</v>
      </c>
      <c r="BM21">
        <f t="shared" si="2"/>
        <v>0</v>
      </c>
      <c r="BN21" t="e">
        <f t="shared" si="3"/>
        <v>#N/A</v>
      </c>
      <c r="BO21" t="e">
        <f t="shared" si="4"/>
        <v>#N/A</v>
      </c>
      <c r="BP21" t="e">
        <f t="shared" si="5"/>
        <v>#N/A</v>
      </c>
      <c r="BQ21" t="e">
        <f t="shared" si="6"/>
        <v>#N/A</v>
      </c>
      <c r="BR21">
        <f t="shared" si="7"/>
        <v>0</v>
      </c>
      <c r="BS21" t="e">
        <f t="shared" si="8"/>
        <v>#N/A</v>
      </c>
      <c r="BT21">
        <f t="shared" si="9"/>
        <v>0</v>
      </c>
      <c r="BU21" t="e">
        <f t="shared" si="16"/>
        <v>#N/A</v>
      </c>
      <c r="BV21" t="e">
        <f>VLOOKUP(BN21,Scales!$X$28:$Y$38,2,FALSE)</f>
        <v>#N/A</v>
      </c>
      <c r="BW21" t="e">
        <f>VLOOKUP(BQ21,Scales!$X$28:$Y$38,2,FALSE)</f>
        <v>#N/A</v>
      </c>
      <c r="BX21" t="e">
        <f>VLOOKUP(BU21,Scales!$X$28:$Y$38,2,FALSE)</f>
        <v>#N/A</v>
      </c>
      <c r="BY21" t="e">
        <f t="shared" si="10"/>
        <v>#N/A</v>
      </c>
      <c r="BZ21" t="e">
        <f>VLOOKUP(BY21,Scales!$Y$28:$Z$38,2,FALSE)</f>
        <v>#N/A</v>
      </c>
      <c r="CA21" t="str">
        <f>IFERROR(INDEX(Scales!$Q$28:$U$32,MATCH(BZ21,Scales!$P$28:$P$32,0),MATCH(BQ21,Scales!$Q$27:$U$27,0)),"")</f>
        <v/>
      </c>
      <c r="CB21">
        <f t="shared" si="11"/>
        <v>0</v>
      </c>
      <c r="CC21" t="e">
        <f t="shared" si="12"/>
        <v>#N/A</v>
      </c>
      <c r="CD21" t="str">
        <f>IFERROR(INDEX(Scales!$B$44:$F$48,MATCH(CA21,Scales!$A$44:$A$48,0),MATCH(CC21,Scales!$B$43:$F$43,0)),"")</f>
        <v/>
      </c>
      <c r="CE21" t="e">
        <f t="shared" si="13"/>
        <v>#N/A</v>
      </c>
      <c r="CF21" t="e">
        <f t="shared" si="14"/>
        <v>#N/A</v>
      </c>
    </row>
    <row r="22" spans="1:84" x14ac:dyDescent="0.25">
      <c r="A22">
        <v>0</v>
      </c>
      <c r="B22" s="108" t="e">
        <f>VLOOKUP(A22,'TS Identification'!A$3:H$500,5,FALSE)</f>
        <v>#N/A</v>
      </c>
      <c r="C22" s="108" t="e">
        <f>VLOOKUP(B22,Scales!$A$3:$D$7,3,FALSE)</f>
        <v>#N/A</v>
      </c>
      <c r="D22" t="e">
        <f>VLOOKUP(A22,'TS Identification'!A$3:H$500,6,FALSE)</f>
        <v>#N/A</v>
      </c>
      <c r="E22" t="e">
        <f>VLOOKUP(D22,Scales!$F$3:$I$7,3,FALSE)</f>
        <v>#N/A</v>
      </c>
      <c r="F22" s="108" t="e">
        <f>VLOOKUP(A22,'TS Identification'!A$3:H$500,7,FALSE)</f>
        <v>#N/A</v>
      </c>
      <c r="G22" s="108" t="e">
        <f>VLOOKUP(F22,Scales!$K$3:$N$7,3,FALSE)</f>
        <v>#N/A</v>
      </c>
      <c r="H22" t="e">
        <f>VLOOKUP(A22,'TS Identification'!A$3:H$500,8,FALSE)</f>
        <v>#N/A</v>
      </c>
      <c r="I22" t="e">
        <f>VLOOKUP(H22,Scales!$P$3:$S$7,3,FALSE)</f>
        <v>#N/A</v>
      </c>
      <c r="J22" s="108" t="e">
        <f>VLOOKUP(K22,Scales!$W$28:$X$38,2,FALSE)</f>
        <v>#N/A</v>
      </c>
      <c r="K22" s="108" t="e">
        <f t="shared" si="15"/>
        <v>#N/A</v>
      </c>
      <c r="M22" t="e">
        <v>#N/A</v>
      </c>
      <c r="N22" t="e" cm="1">
        <f t="array" ref="N22">_xlfn.TEXTSPLIT(M22,".",,TRUE)</f>
        <v>#N/A</v>
      </c>
      <c r="P22" s="108" t="e">
        <f>VLOOKUP(CONCATENATE(N22,"."),'TE Identification'!$A$3:$E$500,5,FALSE)</f>
        <v>#N/A</v>
      </c>
      <c r="R22" t="e">
        <v>#N/A</v>
      </c>
      <c r="S22" t="e" cm="1">
        <f t="array" ref="S22">_xlfn.TEXTSPLIT(R22,".",,TRUE)</f>
        <v>#N/A</v>
      </c>
      <c r="V22" t="e">
        <f>VLOOKUP(CONCATENATE(S22,"."),'V Identification'!$A$3:$E$500,5,FALSE)</f>
        <v>#N/A</v>
      </c>
      <c r="Z22" t="e">
        <v>#N/A</v>
      </c>
      <c r="AA22" t="e" cm="1">
        <f t="array" ref="AA22">_xlfn.TEXTSPLIT(Z22,".",,TRUE)</f>
        <v>#N/A</v>
      </c>
      <c r="AE22" t="e">
        <f>VLOOKUP(CONCATENATE(AA22,"."),'I Identification'!$A$3:$F$500,6,FALSE)</f>
        <v>#N/A</v>
      </c>
      <c r="AI22" t="e">
        <v>#N/A</v>
      </c>
      <c r="AJ22" t="e" cm="1">
        <f t="array" ref="AJ22">_xlfn.TEXTSPLIT(AI22,".",,TRUE)</f>
        <v>#N/A</v>
      </c>
      <c r="AO22" t="e">
        <f>VLOOKUP(CONCATENATE(AJ22,"."),'C Identification'!$A$3:$G$500,7,FALSE)</f>
        <v>#N/A</v>
      </c>
      <c r="BF22" t="e" cm="1">
        <f t="array" ref="BF22">_xlfn.TEXTSPLIT(AI22,".",,TRUE)</f>
        <v>#N/A</v>
      </c>
      <c r="BL22" t="e">
        <f t="shared" si="1"/>
        <v>#N/A</v>
      </c>
      <c r="BM22">
        <f t="shared" si="2"/>
        <v>0</v>
      </c>
      <c r="BN22" t="e">
        <f t="shared" si="3"/>
        <v>#N/A</v>
      </c>
      <c r="BO22" t="e">
        <f t="shared" si="4"/>
        <v>#N/A</v>
      </c>
      <c r="BP22" t="e">
        <f t="shared" si="5"/>
        <v>#N/A</v>
      </c>
      <c r="BQ22" t="e">
        <f t="shared" si="6"/>
        <v>#N/A</v>
      </c>
      <c r="BR22">
        <f t="shared" si="7"/>
        <v>0</v>
      </c>
      <c r="BS22" t="e">
        <f t="shared" si="8"/>
        <v>#N/A</v>
      </c>
      <c r="BT22">
        <f t="shared" si="9"/>
        <v>0</v>
      </c>
      <c r="BU22" t="e">
        <f t="shared" si="16"/>
        <v>#N/A</v>
      </c>
      <c r="BV22" t="e">
        <f>VLOOKUP(BN22,Scales!$X$28:$Y$38,2,FALSE)</f>
        <v>#N/A</v>
      </c>
      <c r="BW22" t="e">
        <f>VLOOKUP(BQ22,Scales!$X$28:$Y$38,2,FALSE)</f>
        <v>#N/A</v>
      </c>
      <c r="BX22" t="e">
        <f>VLOOKUP(BU22,Scales!$X$28:$Y$38,2,FALSE)</f>
        <v>#N/A</v>
      </c>
      <c r="BY22" t="e">
        <f t="shared" si="10"/>
        <v>#N/A</v>
      </c>
      <c r="BZ22" t="e">
        <f>VLOOKUP(BY22,Scales!$Y$28:$Z$38,2,FALSE)</f>
        <v>#N/A</v>
      </c>
      <c r="CA22" t="str">
        <f>IFERROR(INDEX(Scales!$Q$28:$U$32,MATCH(BZ22,Scales!$P$28:$P$32,0),MATCH(BQ22,Scales!$Q$27:$U$27,0)),"")</f>
        <v/>
      </c>
      <c r="CB22">
        <f t="shared" si="11"/>
        <v>0</v>
      </c>
      <c r="CC22" t="e">
        <f t="shared" si="12"/>
        <v>#N/A</v>
      </c>
      <c r="CD22" t="str">
        <f>IFERROR(INDEX(Scales!$B$44:$F$48,MATCH(CA22,Scales!$A$44:$A$48,0),MATCH(CC22,Scales!$B$43:$F$43,0)),"")</f>
        <v/>
      </c>
      <c r="CE22" t="e">
        <f t="shared" si="13"/>
        <v>#N/A</v>
      </c>
      <c r="CF22" t="e">
        <f t="shared" si="14"/>
        <v>#N/A</v>
      </c>
    </row>
    <row r="23" spans="1:84" x14ac:dyDescent="0.25">
      <c r="A23">
        <v>0</v>
      </c>
      <c r="B23" s="108" t="e">
        <f>VLOOKUP(A23,'TS Identification'!A$3:H$500,5,FALSE)</f>
        <v>#N/A</v>
      </c>
      <c r="C23" s="108" t="e">
        <f>VLOOKUP(B23,Scales!$A$3:$D$7,3,FALSE)</f>
        <v>#N/A</v>
      </c>
      <c r="D23" t="e">
        <f>VLOOKUP(A23,'TS Identification'!A$3:H$500,6,FALSE)</f>
        <v>#N/A</v>
      </c>
      <c r="E23" t="e">
        <f>VLOOKUP(D23,Scales!$F$3:$I$7,3,FALSE)</f>
        <v>#N/A</v>
      </c>
      <c r="F23" s="108" t="e">
        <f>VLOOKUP(A23,'TS Identification'!A$3:H$500,7,FALSE)</f>
        <v>#N/A</v>
      </c>
      <c r="G23" s="108" t="e">
        <f>VLOOKUP(F23,Scales!$K$3:$N$7,3,FALSE)</f>
        <v>#N/A</v>
      </c>
      <c r="H23" t="e">
        <f>VLOOKUP(A23,'TS Identification'!A$3:H$500,8,FALSE)</f>
        <v>#N/A</v>
      </c>
      <c r="I23" t="e">
        <f>VLOOKUP(H23,Scales!$P$3:$S$7,3,FALSE)</f>
        <v>#N/A</v>
      </c>
      <c r="J23" s="108" t="e">
        <f>VLOOKUP(K23,Scales!$W$28:$X$38,2,FALSE)</f>
        <v>#N/A</v>
      </c>
      <c r="K23" s="108" t="e">
        <f t="shared" si="15"/>
        <v>#N/A</v>
      </c>
      <c r="M23" t="e">
        <v>#N/A</v>
      </c>
      <c r="N23" t="e" cm="1">
        <f t="array" ref="N23">_xlfn.TEXTSPLIT(M23,".",,TRUE)</f>
        <v>#N/A</v>
      </c>
      <c r="P23" s="108" t="e">
        <f>VLOOKUP(CONCATENATE(N23,"."),'TE Identification'!$A$3:$E$500,5,FALSE)</f>
        <v>#N/A</v>
      </c>
      <c r="R23" t="e">
        <v>#N/A</v>
      </c>
      <c r="S23" t="e" cm="1">
        <f t="array" ref="S23">_xlfn.TEXTSPLIT(R23,".",,TRUE)</f>
        <v>#N/A</v>
      </c>
      <c r="V23" t="e">
        <f>VLOOKUP(CONCATENATE(S23,"."),'V Identification'!$A$3:$E$500,5,FALSE)</f>
        <v>#N/A</v>
      </c>
      <c r="Z23" t="e">
        <v>#N/A</v>
      </c>
      <c r="AA23" t="e" cm="1">
        <f t="array" ref="AA23">_xlfn.TEXTSPLIT(Z23,".",,TRUE)</f>
        <v>#N/A</v>
      </c>
      <c r="AE23" t="e">
        <f>VLOOKUP(CONCATENATE(AA23,"."),'I Identification'!$A$3:$F$500,6,FALSE)</f>
        <v>#N/A</v>
      </c>
      <c r="AI23" t="e">
        <v>#N/A</v>
      </c>
      <c r="AJ23" t="e" cm="1">
        <f t="array" ref="AJ23">_xlfn.TEXTSPLIT(AI23,".",,TRUE)</f>
        <v>#N/A</v>
      </c>
      <c r="AO23" t="e">
        <f>VLOOKUP(CONCATENATE(AJ23,"."),'C Identification'!$A$3:$G$500,7,FALSE)</f>
        <v>#N/A</v>
      </c>
      <c r="BF23" t="e" cm="1">
        <f t="array" ref="BF23">_xlfn.TEXTSPLIT(AI23,".",,TRUE)</f>
        <v>#N/A</v>
      </c>
      <c r="BL23" t="e">
        <f t="shared" si="1"/>
        <v>#N/A</v>
      </c>
      <c r="BM23">
        <f t="shared" si="2"/>
        <v>0</v>
      </c>
      <c r="BN23" t="e">
        <f t="shared" si="3"/>
        <v>#N/A</v>
      </c>
      <c r="BO23" t="e">
        <f t="shared" si="4"/>
        <v>#N/A</v>
      </c>
      <c r="BP23" t="e">
        <f t="shared" si="5"/>
        <v>#N/A</v>
      </c>
      <c r="BQ23" t="e">
        <f t="shared" si="6"/>
        <v>#N/A</v>
      </c>
      <c r="BR23">
        <f t="shared" si="7"/>
        <v>0</v>
      </c>
      <c r="BS23" t="e">
        <f t="shared" si="8"/>
        <v>#N/A</v>
      </c>
      <c r="BT23">
        <f t="shared" si="9"/>
        <v>0</v>
      </c>
      <c r="BU23" t="e">
        <f t="shared" si="16"/>
        <v>#N/A</v>
      </c>
      <c r="BV23" t="e">
        <f>VLOOKUP(BN23,Scales!$X$28:$Y$38,2,FALSE)</f>
        <v>#N/A</v>
      </c>
      <c r="BW23" t="e">
        <f>VLOOKUP(BQ23,Scales!$X$28:$Y$38,2,FALSE)</f>
        <v>#N/A</v>
      </c>
      <c r="BX23" t="e">
        <f>VLOOKUP(BU23,Scales!$X$28:$Y$38,2,FALSE)</f>
        <v>#N/A</v>
      </c>
      <c r="BY23" t="e">
        <f t="shared" si="10"/>
        <v>#N/A</v>
      </c>
      <c r="BZ23" t="e">
        <f>VLOOKUP(BY23,Scales!$Y$28:$Z$38,2,FALSE)</f>
        <v>#N/A</v>
      </c>
      <c r="CA23" t="str">
        <f>IFERROR(INDEX(Scales!$Q$28:$U$32,MATCH(BZ23,Scales!$P$28:$P$32,0),MATCH(BQ23,Scales!$Q$27:$U$27,0)),"")</f>
        <v/>
      </c>
      <c r="CB23">
        <f t="shared" si="11"/>
        <v>0</v>
      </c>
      <c r="CC23" t="e">
        <f t="shared" si="12"/>
        <v>#N/A</v>
      </c>
      <c r="CD23" t="str">
        <f>IFERROR(INDEX(Scales!$B$44:$F$48,MATCH(CA23,Scales!$A$44:$A$48,0),MATCH(CC23,Scales!$B$43:$F$43,0)),"")</f>
        <v/>
      </c>
      <c r="CE23" t="e">
        <f t="shared" si="13"/>
        <v>#N/A</v>
      </c>
      <c r="CF23" t="e">
        <f t="shared" si="14"/>
        <v>#N/A</v>
      </c>
    </row>
    <row r="24" spans="1:84" x14ac:dyDescent="0.25">
      <c r="A24">
        <v>0</v>
      </c>
      <c r="B24" s="108" t="e">
        <f>VLOOKUP(A24,'TS Identification'!A$3:H$500,5,FALSE)</f>
        <v>#N/A</v>
      </c>
      <c r="C24" s="108" t="e">
        <f>VLOOKUP(B24,Scales!$A$3:$D$7,3,FALSE)</f>
        <v>#N/A</v>
      </c>
      <c r="D24" t="e">
        <f>VLOOKUP(A24,'TS Identification'!A$3:H$500,6,FALSE)</f>
        <v>#N/A</v>
      </c>
      <c r="E24" t="e">
        <f>VLOOKUP(D24,Scales!$F$3:$I$7,3,FALSE)</f>
        <v>#N/A</v>
      </c>
      <c r="F24" s="108" t="e">
        <f>VLOOKUP(A24,'TS Identification'!A$3:H$500,7,FALSE)</f>
        <v>#N/A</v>
      </c>
      <c r="G24" s="108" t="e">
        <f>VLOOKUP(F24,Scales!$K$3:$N$7,3,FALSE)</f>
        <v>#N/A</v>
      </c>
      <c r="H24" t="e">
        <f>VLOOKUP(A24,'TS Identification'!A$3:H$500,8,FALSE)</f>
        <v>#N/A</v>
      </c>
      <c r="I24" t="e">
        <f>VLOOKUP(H24,Scales!$P$3:$S$7,3,FALSE)</f>
        <v>#N/A</v>
      </c>
      <c r="J24" s="108" t="e">
        <f>VLOOKUP(K24,Scales!$W$28:$X$38,2,FALSE)</f>
        <v>#N/A</v>
      </c>
      <c r="K24" s="108" t="e">
        <f t="shared" si="15"/>
        <v>#N/A</v>
      </c>
      <c r="M24" t="e">
        <v>#N/A</v>
      </c>
      <c r="N24" t="e" cm="1">
        <f t="array" ref="N24">_xlfn.TEXTSPLIT(M24,".",,TRUE)</f>
        <v>#N/A</v>
      </c>
      <c r="P24" s="108" t="e">
        <f>VLOOKUP(CONCATENATE(N24,"."),'TE Identification'!$A$3:$E$500,5,FALSE)</f>
        <v>#N/A</v>
      </c>
      <c r="R24" t="e">
        <v>#N/A</v>
      </c>
      <c r="S24" t="e" cm="1">
        <f t="array" ref="S24">_xlfn.TEXTSPLIT(R24,".",,TRUE)</f>
        <v>#N/A</v>
      </c>
      <c r="V24" t="e">
        <f>VLOOKUP(CONCATENATE(S24,"."),'V Identification'!$A$3:$E$500,5,FALSE)</f>
        <v>#N/A</v>
      </c>
      <c r="Z24" t="e">
        <v>#N/A</v>
      </c>
      <c r="AA24" t="e" cm="1">
        <f t="array" ref="AA24">_xlfn.TEXTSPLIT(Z24,".",,TRUE)</f>
        <v>#N/A</v>
      </c>
      <c r="AE24" t="e">
        <f>VLOOKUP(CONCATENATE(AA24,"."),'I Identification'!$A$3:$F$500,6,FALSE)</f>
        <v>#N/A</v>
      </c>
      <c r="AI24" t="e">
        <v>#N/A</v>
      </c>
      <c r="AJ24" t="e" cm="1">
        <f t="array" ref="AJ24">_xlfn.TEXTSPLIT(AI24,".",,TRUE)</f>
        <v>#N/A</v>
      </c>
      <c r="AO24" t="e">
        <f>VLOOKUP(CONCATENATE(AJ24,"."),'C Identification'!$A$3:$G$500,7,FALSE)</f>
        <v>#N/A</v>
      </c>
      <c r="BF24" t="e" cm="1">
        <f t="array" ref="BF24">_xlfn.TEXTSPLIT(AI24,".",,TRUE)</f>
        <v>#N/A</v>
      </c>
      <c r="BL24" t="e">
        <f t="shared" si="1"/>
        <v>#N/A</v>
      </c>
      <c r="BM24">
        <f t="shared" si="2"/>
        <v>0</v>
      </c>
      <c r="BN24" t="e">
        <f t="shared" si="3"/>
        <v>#N/A</v>
      </c>
      <c r="BO24" t="e">
        <f t="shared" si="4"/>
        <v>#N/A</v>
      </c>
      <c r="BP24" t="e">
        <f t="shared" si="5"/>
        <v>#N/A</v>
      </c>
      <c r="BQ24" t="e">
        <f t="shared" si="6"/>
        <v>#N/A</v>
      </c>
      <c r="BR24">
        <f t="shared" si="7"/>
        <v>0</v>
      </c>
      <c r="BS24" t="e">
        <f t="shared" si="8"/>
        <v>#N/A</v>
      </c>
      <c r="BT24">
        <f t="shared" si="9"/>
        <v>0</v>
      </c>
      <c r="BU24" t="e">
        <f t="shared" si="16"/>
        <v>#N/A</v>
      </c>
      <c r="BV24" t="e">
        <f>VLOOKUP(BN24,Scales!$X$28:$Y$38,2,FALSE)</f>
        <v>#N/A</v>
      </c>
      <c r="BW24" t="e">
        <f>VLOOKUP(BQ24,Scales!$X$28:$Y$38,2,FALSE)</f>
        <v>#N/A</v>
      </c>
      <c r="BX24" t="e">
        <f>VLOOKUP(BU24,Scales!$X$28:$Y$38,2,FALSE)</f>
        <v>#N/A</v>
      </c>
      <c r="BY24" t="e">
        <f t="shared" si="10"/>
        <v>#N/A</v>
      </c>
      <c r="BZ24" t="e">
        <f>VLOOKUP(BY24,Scales!$Y$28:$Z$38,2,FALSE)</f>
        <v>#N/A</v>
      </c>
      <c r="CA24" t="str">
        <f>IFERROR(INDEX(Scales!$Q$28:$U$32,MATCH(BZ24,Scales!$P$28:$P$32,0),MATCH(BQ24,Scales!$Q$27:$U$27,0)),"")</f>
        <v/>
      </c>
      <c r="CB24">
        <f t="shared" si="11"/>
        <v>0</v>
      </c>
      <c r="CC24" t="e">
        <f t="shared" si="12"/>
        <v>#N/A</v>
      </c>
      <c r="CD24" t="str">
        <f>IFERROR(INDEX(Scales!$B$44:$F$48,MATCH(CA24,Scales!$A$44:$A$48,0),MATCH(CC24,Scales!$B$43:$F$43,0)),"")</f>
        <v/>
      </c>
      <c r="CE24" t="e">
        <f t="shared" si="13"/>
        <v>#N/A</v>
      </c>
      <c r="CF24" t="e">
        <f t="shared" si="14"/>
        <v>#N/A</v>
      </c>
    </row>
    <row r="25" spans="1:84" x14ac:dyDescent="0.25">
      <c r="A25">
        <v>0</v>
      </c>
      <c r="B25" s="108" t="e">
        <f>VLOOKUP(A25,'TS Identification'!A$3:H$500,5,FALSE)</f>
        <v>#N/A</v>
      </c>
      <c r="C25" s="108" t="e">
        <f>VLOOKUP(B25,Scales!$A$3:$D$7,3,FALSE)</f>
        <v>#N/A</v>
      </c>
      <c r="D25" t="e">
        <f>VLOOKUP(A25,'TS Identification'!A$3:H$500,6,FALSE)</f>
        <v>#N/A</v>
      </c>
      <c r="E25" t="e">
        <f>VLOOKUP(D25,Scales!$F$3:$I$7,3,FALSE)</f>
        <v>#N/A</v>
      </c>
      <c r="F25" s="108" t="e">
        <f>VLOOKUP(A25,'TS Identification'!A$3:H$500,7,FALSE)</f>
        <v>#N/A</v>
      </c>
      <c r="G25" s="108" t="e">
        <f>VLOOKUP(F25,Scales!$K$3:$N$7,3,FALSE)</f>
        <v>#N/A</v>
      </c>
      <c r="H25" t="e">
        <f>VLOOKUP(A25,'TS Identification'!A$3:H$500,8,FALSE)</f>
        <v>#N/A</v>
      </c>
      <c r="I25" t="e">
        <f>VLOOKUP(H25,Scales!$P$3:$S$7,3,FALSE)</f>
        <v>#N/A</v>
      </c>
      <c r="J25" s="108" t="e">
        <f>VLOOKUP(K25,Scales!$W$28:$X$38,2,FALSE)</f>
        <v>#N/A</v>
      </c>
      <c r="K25" s="108" t="e">
        <f t="shared" si="15"/>
        <v>#N/A</v>
      </c>
      <c r="M25" t="e">
        <v>#N/A</v>
      </c>
      <c r="N25" t="e" cm="1">
        <f t="array" ref="N25">_xlfn.TEXTSPLIT(M25,".",,TRUE)</f>
        <v>#N/A</v>
      </c>
      <c r="P25" s="108" t="e">
        <f>VLOOKUP(CONCATENATE(N25,"."),'TE Identification'!$A$3:$E$500,5,FALSE)</f>
        <v>#N/A</v>
      </c>
      <c r="R25" t="e">
        <v>#N/A</v>
      </c>
      <c r="S25" t="e" cm="1">
        <f t="array" ref="S25">_xlfn.TEXTSPLIT(R25,".",,TRUE)</f>
        <v>#N/A</v>
      </c>
      <c r="V25" t="e">
        <f>VLOOKUP(CONCATENATE(S25,"."),'V Identification'!$A$3:$E$500,5,FALSE)</f>
        <v>#N/A</v>
      </c>
      <c r="Z25" t="e">
        <v>#N/A</v>
      </c>
      <c r="AA25" t="e" cm="1">
        <f t="array" ref="AA25">_xlfn.TEXTSPLIT(Z25,".",,TRUE)</f>
        <v>#N/A</v>
      </c>
      <c r="AE25" t="e">
        <f>VLOOKUP(CONCATENATE(AA25,"."),'I Identification'!$A$3:$F$500,6,FALSE)</f>
        <v>#N/A</v>
      </c>
      <c r="AI25" t="e">
        <v>#N/A</v>
      </c>
      <c r="AJ25" t="e" cm="1">
        <f t="array" ref="AJ25">_xlfn.TEXTSPLIT(AI25,".",,TRUE)</f>
        <v>#N/A</v>
      </c>
      <c r="AO25" t="e">
        <f>VLOOKUP(CONCATENATE(AJ25,"."),'C Identification'!$A$3:$G$500,7,FALSE)</f>
        <v>#N/A</v>
      </c>
      <c r="BF25" t="e" cm="1">
        <f t="array" ref="BF25">_xlfn.TEXTSPLIT(AI25,".",,TRUE)</f>
        <v>#N/A</v>
      </c>
      <c r="BL25" t="e">
        <f t="shared" si="1"/>
        <v>#N/A</v>
      </c>
      <c r="BM25">
        <f t="shared" si="2"/>
        <v>0</v>
      </c>
      <c r="BN25" t="e">
        <f t="shared" si="3"/>
        <v>#N/A</v>
      </c>
      <c r="BO25" t="e">
        <f t="shared" si="4"/>
        <v>#N/A</v>
      </c>
      <c r="BP25" t="e">
        <f t="shared" si="5"/>
        <v>#N/A</v>
      </c>
      <c r="BQ25" t="e">
        <f t="shared" si="6"/>
        <v>#N/A</v>
      </c>
      <c r="BR25">
        <f t="shared" si="7"/>
        <v>0</v>
      </c>
      <c r="BS25" t="e">
        <f t="shared" si="8"/>
        <v>#N/A</v>
      </c>
      <c r="BT25">
        <f t="shared" si="9"/>
        <v>0</v>
      </c>
      <c r="BU25" t="e">
        <f t="shared" si="16"/>
        <v>#N/A</v>
      </c>
      <c r="BV25" t="e">
        <f>VLOOKUP(BN25,Scales!$X$28:$Y$38,2,FALSE)</f>
        <v>#N/A</v>
      </c>
      <c r="BW25" t="e">
        <f>VLOOKUP(BQ25,Scales!$X$28:$Y$38,2,FALSE)</f>
        <v>#N/A</v>
      </c>
      <c r="BX25" t="e">
        <f>VLOOKUP(BU25,Scales!$X$28:$Y$38,2,FALSE)</f>
        <v>#N/A</v>
      </c>
      <c r="BY25" t="e">
        <f t="shared" si="10"/>
        <v>#N/A</v>
      </c>
      <c r="BZ25" t="e">
        <f>VLOOKUP(BY25,Scales!$Y$28:$Z$38,2,FALSE)</f>
        <v>#N/A</v>
      </c>
      <c r="CA25" t="str">
        <f>IFERROR(INDEX(Scales!$Q$28:$U$32,MATCH(BZ25,Scales!$P$28:$P$32,0),MATCH(BQ25,Scales!$Q$27:$U$27,0)),"")</f>
        <v/>
      </c>
      <c r="CB25">
        <f t="shared" si="11"/>
        <v>0</v>
      </c>
      <c r="CC25" t="e">
        <f t="shared" si="12"/>
        <v>#N/A</v>
      </c>
      <c r="CD25" t="str">
        <f>IFERROR(INDEX(Scales!$B$44:$F$48,MATCH(CA25,Scales!$A$44:$A$48,0),MATCH(CC25,Scales!$B$43:$F$43,0)),"")</f>
        <v/>
      </c>
      <c r="CE25" t="e">
        <f t="shared" si="13"/>
        <v>#N/A</v>
      </c>
      <c r="CF25" t="e">
        <f t="shared" si="14"/>
        <v>#N/A</v>
      </c>
    </row>
    <row r="26" spans="1:84" x14ac:dyDescent="0.25">
      <c r="A26">
        <v>0</v>
      </c>
      <c r="B26" s="108" t="e">
        <f>VLOOKUP(A26,'TS Identification'!A$3:H$500,5,FALSE)</f>
        <v>#N/A</v>
      </c>
      <c r="C26" s="108" t="e">
        <f>VLOOKUP(B26,Scales!$A$3:$D$7,3,FALSE)</f>
        <v>#N/A</v>
      </c>
      <c r="D26" t="e">
        <f>VLOOKUP(A26,'TS Identification'!A$3:H$500,6,FALSE)</f>
        <v>#N/A</v>
      </c>
      <c r="E26" t="e">
        <f>VLOOKUP(D26,Scales!$F$3:$I$7,3,FALSE)</f>
        <v>#N/A</v>
      </c>
      <c r="F26" s="108" t="e">
        <f>VLOOKUP(A26,'TS Identification'!A$3:H$500,7,FALSE)</f>
        <v>#N/A</v>
      </c>
      <c r="G26" s="108" t="e">
        <f>VLOOKUP(F26,Scales!$K$3:$N$7,3,FALSE)</f>
        <v>#N/A</v>
      </c>
      <c r="H26" t="e">
        <f>VLOOKUP(A26,'TS Identification'!A$3:H$500,8,FALSE)</f>
        <v>#N/A</v>
      </c>
      <c r="I26" t="e">
        <f>VLOOKUP(H26,Scales!$P$3:$S$7,3,FALSE)</f>
        <v>#N/A</v>
      </c>
      <c r="J26" s="108" t="e">
        <f>VLOOKUP(K26,Scales!$W$28:$X$38,2,FALSE)</f>
        <v>#N/A</v>
      </c>
      <c r="K26" s="108" t="e">
        <f t="shared" si="15"/>
        <v>#N/A</v>
      </c>
      <c r="M26" t="e">
        <v>#N/A</v>
      </c>
      <c r="N26" t="e" cm="1">
        <f t="array" ref="N26">_xlfn.TEXTSPLIT(M26,".",,TRUE)</f>
        <v>#N/A</v>
      </c>
      <c r="P26" s="108" t="e">
        <f>VLOOKUP(CONCATENATE(N26,"."),'TE Identification'!$A$3:$E$500,5,FALSE)</f>
        <v>#N/A</v>
      </c>
      <c r="R26" t="e">
        <v>#N/A</v>
      </c>
      <c r="S26" t="e" cm="1">
        <f t="array" ref="S26">_xlfn.TEXTSPLIT(R26,".",,TRUE)</f>
        <v>#N/A</v>
      </c>
      <c r="V26" t="e">
        <f>VLOOKUP(CONCATENATE(S26,"."),'V Identification'!$A$3:$E$500,5,FALSE)</f>
        <v>#N/A</v>
      </c>
      <c r="Z26" t="e">
        <v>#N/A</v>
      </c>
      <c r="AA26" t="e" cm="1">
        <f t="array" ref="AA26">_xlfn.TEXTSPLIT(Z26,".",,TRUE)</f>
        <v>#N/A</v>
      </c>
      <c r="AE26" t="e">
        <f>VLOOKUP(CONCATENATE(AA26,"."),'I Identification'!$A$3:$F$500,6,FALSE)</f>
        <v>#N/A</v>
      </c>
      <c r="AI26" t="e">
        <v>#N/A</v>
      </c>
      <c r="AJ26" t="e" cm="1">
        <f t="array" ref="AJ26">_xlfn.TEXTSPLIT(AI26,".",,TRUE)</f>
        <v>#N/A</v>
      </c>
      <c r="AO26" t="e">
        <f>VLOOKUP(CONCATENATE(AJ26,"."),'C Identification'!$A$3:$G$500,7,FALSE)</f>
        <v>#N/A</v>
      </c>
      <c r="BF26" t="e" cm="1">
        <f t="array" ref="BF26">_xlfn.TEXTSPLIT(AI26,".",,TRUE)</f>
        <v>#N/A</v>
      </c>
      <c r="BL26" t="e">
        <f t="shared" si="1"/>
        <v>#N/A</v>
      </c>
      <c r="BM26">
        <f t="shared" si="2"/>
        <v>0</v>
      </c>
      <c r="BN26" t="e">
        <f t="shared" si="3"/>
        <v>#N/A</v>
      </c>
      <c r="BO26" t="e">
        <f t="shared" si="4"/>
        <v>#N/A</v>
      </c>
      <c r="BP26" t="e">
        <f t="shared" si="5"/>
        <v>#N/A</v>
      </c>
      <c r="BQ26" t="e">
        <f t="shared" si="6"/>
        <v>#N/A</v>
      </c>
      <c r="BR26">
        <f t="shared" si="7"/>
        <v>0</v>
      </c>
      <c r="BS26" t="e">
        <f t="shared" si="8"/>
        <v>#N/A</v>
      </c>
      <c r="BT26">
        <f t="shared" si="9"/>
        <v>0</v>
      </c>
      <c r="BU26" t="e">
        <f t="shared" si="16"/>
        <v>#N/A</v>
      </c>
      <c r="BV26" t="e">
        <f>VLOOKUP(BN26,Scales!$X$28:$Y$38,2,FALSE)</f>
        <v>#N/A</v>
      </c>
      <c r="BW26" t="e">
        <f>VLOOKUP(BQ26,Scales!$X$28:$Y$38,2,FALSE)</f>
        <v>#N/A</v>
      </c>
      <c r="BX26" t="e">
        <f>VLOOKUP(BU26,Scales!$X$28:$Y$38,2,FALSE)</f>
        <v>#N/A</v>
      </c>
      <c r="BY26" t="e">
        <f t="shared" si="10"/>
        <v>#N/A</v>
      </c>
      <c r="BZ26" t="e">
        <f>VLOOKUP(BY26,Scales!$Y$28:$Z$38,2,FALSE)</f>
        <v>#N/A</v>
      </c>
      <c r="CA26" t="str">
        <f>IFERROR(INDEX(Scales!$Q$28:$U$32,MATCH(BZ26,Scales!$P$28:$P$32,0),MATCH(BQ26,Scales!$Q$27:$U$27,0)),"")</f>
        <v/>
      </c>
      <c r="CB26">
        <f t="shared" si="11"/>
        <v>0</v>
      </c>
      <c r="CC26" t="e">
        <f t="shared" si="12"/>
        <v>#N/A</v>
      </c>
      <c r="CD26" t="str">
        <f>IFERROR(INDEX(Scales!$B$44:$F$48,MATCH(CA26,Scales!$A$44:$A$48,0),MATCH(CC26,Scales!$B$43:$F$43,0)),"")</f>
        <v/>
      </c>
      <c r="CE26" t="e">
        <f t="shared" si="13"/>
        <v>#N/A</v>
      </c>
      <c r="CF26" t="e">
        <f t="shared" si="14"/>
        <v>#N/A</v>
      </c>
    </row>
    <row r="27" spans="1:84" x14ac:dyDescent="0.25">
      <c r="A27">
        <v>0</v>
      </c>
      <c r="B27" s="108" t="e">
        <f>VLOOKUP(A27,'TS Identification'!A$3:H$500,5,FALSE)</f>
        <v>#N/A</v>
      </c>
      <c r="C27" s="108" t="e">
        <f>VLOOKUP(B27,Scales!$A$3:$D$7,3,FALSE)</f>
        <v>#N/A</v>
      </c>
      <c r="D27" t="e">
        <f>VLOOKUP(A27,'TS Identification'!A$3:H$500,6,FALSE)</f>
        <v>#N/A</v>
      </c>
      <c r="E27" t="e">
        <f>VLOOKUP(D27,Scales!$F$3:$I$7,3,FALSE)</f>
        <v>#N/A</v>
      </c>
      <c r="F27" s="108" t="e">
        <f>VLOOKUP(A27,'TS Identification'!A$3:H$500,7,FALSE)</f>
        <v>#N/A</v>
      </c>
      <c r="G27" s="108" t="e">
        <f>VLOOKUP(F27,Scales!$K$3:$N$7,3,FALSE)</f>
        <v>#N/A</v>
      </c>
      <c r="H27" t="e">
        <f>VLOOKUP(A27,'TS Identification'!A$3:H$500,8,FALSE)</f>
        <v>#N/A</v>
      </c>
      <c r="I27" t="e">
        <f>VLOOKUP(H27,Scales!$P$3:$S$7,3,FALSE)</f>
        <v>#N/A</v>
      </c>
      <c r="J27" s="108" t="e">
        <f>VLOOKUP(K27,Scales!$W$28:$X$38,2,FALSE)</f>
        <v>#N/A</v>
      </c>
      <c r="K27" s="108" t="e">
        <f t="shared" si="15"/>
        <v>#N/A</v>
      </c>
      <c r="M27" t="e">
        <v>#N/A</v>
      </c>
      <c r="N27" t="e" cm="1">
        <f t="array" ref="N27">_xlfn.TEXTSPLIT(M27,".",,TRUE)</f>
        <v>#N/A</v>
      </c>
      <c r="P27" s="108" t="e">
        <f>VLOOKUP(CONCATENATE(N27,"."),'TE Identification'!$A$3:$E$500,5,FALSE)</f>
        <v>#N/A</v>
      </c>
      <c r="R27" t="e">
        <v>#N/A</v>
      </c>
      <c r="S27" t="e" cm="1">
        <f t="array" ref="S27">_xlfn.TEXTSPLIT(R27,".",,TRUE)</f>
        <v>#N/A</v>
      </c>
      <c r="V27" t="e">
        <f>VLOOKUP(CONCATENATE(S27,"."),'V Identification'!$A$3:$E$500,5,FALSE)</f>
        <v>#N/A</v>
      </c>
      <c r="Z27" t="e">
        <v>#N/A</v>
      </c>
      <c r="AA27" t="e" cm="1">
        <f t="array" ref="AA27">_xlfn.TEXTSPLIT(Z27,".",,TRUE)</f>
        <v>#N/A</v>
      </c>
      <c r="AE27" t="e">
        <f>VLOOKUP(CONCATENATE(AA27,"."),'I Identification'!$A$3:$F$500,6,FALSE)</f>
        <v>#N/A</v>
      </c>
      <c r="AI27" t="e">
        <v>#N/A</v>
      </c>
      <c r="AJ27" t="e" cm="1">
        <f t="array" ref="AJ27">_xlfn.TEXTSPLIT(AI27,".",,TRUE)</f>
        <v>#N/A</v>
      </c>
      <c r="AO27" t="e">
        <f>VLOOKUP(CONCATENATE(AJ27,"."),'C Identification'!$A$3:$G$500,7,FALSE)</f>
        <v>#N/A</v>
      </c>
      <c r="BF27" t="e" cm="1">
        <f t="array" ref="BF27">_xlfn.TEXTSPLIT(AI27,".",,TRUE)</f>
        <v>#N/A</v>
      </c>
      <c r="BL27" t="e">
        <f t="shared" si="1"/>
        <v>#N/A</v>
      </c>
      <c r="BM27">
        <f t="shared" si="2"/>
        <v>0</v>
      </c>
      <c r="BN27" t="e">
        <f t="shared" si="3"/>
        <v>#N/A</v>
      </c>
      <c r="BO27" t="e">
        <f t="shared" si="4"/>
        <v>#N/A</v>
      </c>
      <c r="BP27" t="e">
        <f t="shared" si="5"/>
        <v>#N/A</v>
      </c>
      <c r="BQ27" t="e">
        <f t="shared" si="6"/>
        <v>#N/A</v>
      </c>
      <c r="BR27">
        <f t="shared" si="7"/>
        <v>0</v>
      </c>
      <c r="BS27" t="e">
        <f t="shared" si="8"/>
        <v>#N/A</v>
      </c>
      <c r="BT27">
        <f t="shared" si="9"/>
        <v>0</v>
      </c>
      <c r="BU27" t="e">
        <f t="shared" si="16"/>
        <v>#N/A</v>
      </c>
      <c r="BV27" t="e">
        <f>VLOOKUP(BN27,Scales!$X$28:$Y$38,2,FALSE)</f>
        <v>#N/A</v>
      </c>
      <c r="BW27" t="e">
        <f>VLOOKUP(BQ27,Scales!$X$28:$Y$38,2,FALSE)</f>
        <v>#N/A</v>
      </c>
      <c r="BX27" t="e">
        <f>VLOOKUP(BU27,Scales!$X$28:$Y$38,2,FALSE)</f>
        <v>#N/A</v>
      </c>
      <c r="BY27" t="e">
        <f t="shared" si="10"/>
        <v>#N/A</v>
      </c>
      <c r="BZ27" t="e">
        <f>VLOOKUP(BY27,Scales!$Y$28:$Z$38,2,FALSE)</f>
        <v>#N/A</v>
      </c>
      <c r="CA27" t="str">
        <f>IFERROR(INDEX(Scales!$Q$28:$U$32,MATCH(BZ27,Scales!$P$28:$P$32,0),MATCH(BQ27,Scales!$Q$27:$U$27,0)),"")</f>
        <v/>
      </c>
      <c r="CB27">
        <f t="shared" si="11"/>
        <v>0</v>
      </c>
      <c r="CC27" t="e">
        <f t="shared" si="12"/>
        <v>#N/A</v>
      </c>
      <c r="CD27" t="str">
        <f>IFERROR(INDEX(Scales!$B$44:$F$48,MATCH(CA27,Scales!$A$44:$A$48,0),MATCH(CC27,Scales!$B$43:$F$43,0)),"")</f>
        <v/>
      </c>
      <c r="CE27" t="e">
        <f t="shared" si="13"/>
        <v>#N/A</v>
      </c>
      <c r="CF27" t="e">
        <f t="shared" si="14"/>
        <v>#N/A</v>
      </c>
    </row>
    <row r="28" spans="1:84" x14ac:dyDescent="0.25">
      <c r="A28">
        <v>0</v>
      </c>
      <c r="B28" s="108" t="e">
        <f>VLOOKUP(A28,'TS Identification'!A$3:H$500,5,FALSE)</f>
        <v>#N/A</v>
      </c>
      <c r="C28" s="108" t="e">
        <f>VLOOKUP(B28,Scales!$A$3:$D$7,3,FALSE)</f>
        <v>#N/A</v>
      </c>
      <c r="D28" t="e">
        <f>VLOOKUP(A28,'TS Identification'!A$3:H$500,6,FALSE)</f>
        <v>#N/A</v>
      </c>
      <c r="E28" t="e">
        <f>VLOOKUP(D28,Scales!$F$3:$I$7,3,FALSE)</f>
        <v>#N/A</v>
      </c>
      <c r="F28" s="108" t="e">
        <f>VLOOKUP(A28,'TS Identification'!A$3:H$500,7,FALSE)</f>
        <v>#N/A</v>
      </c>
      <c r="G28" s="108" t="e">
        <f>VLOOKUP(F28,Scales!$K$3:$N$7,3,FALSE)</f>
        <v>#N/A</v>
      </c>
      <c r="H28" t="e">
        <f>VLOOKUP(A28,'TS Identification'!A$3:H$500,8,FALSE)</f>
        <v>#N/A</v>
      </c>
      <c r="I28" t="e">
        <f>VLOOKUP(H28,Scales!$P$3:$S$7,3,FALSE)</f>
        <v>#N/A</v>
      </c>
      <c r="J28" s="108" t="e">
        <f>VLOOKUP(K28,Scales!$W$28:$X$38,2,FALSE)</f>
        <v>#N/A</v>
      </c>
      <c r="K28" s="108" t="e">
        <f t="shared" si="15"/>
        <v>#N/A</v>
      </c>
      <c r="M28" t="e">
        <v>#N/A</v>
      </c>
      <c r="N28" t="e" cm="1">
        <f t="array" ref="N28">_xlfn.TEXTSPLIT(M28,".",,TRUE)</f>
        <v>#N/A</v>
      </c>
      <c r="P28" s="108" t="e">
        <f>VLOOKUP(CONCATENATE(N28,"."),'TE Identification'!$A$3:$E$500,5,FALSE)</f>
        <v>#N/A</v>
      </c>
      <c r="R28" t="e">
        <v>#N/A</v>
      </c>
      <c r="S28" t="e" cm="1">
        <f t="array" ref="S28">_xlfn.TEXTSPLIT(R28,".",,TRUE)</f>
        <v>#N/A</v>
      </c>
      <c r="V28" t="e">
        <f>VLOOKUP(CONCATENATE(S28,"."),'V Identification'!$A$3:$E$500,5,FALSE)</f>
        <v>#N/A</v>
      </c>
      <c r="Z28" t="e">
        <v>#N/A</v>
      </c>
      <c r="AA28" t="e" cm="1">
        <f t="array" ref="AA28">_xlfn.TEXTSPLIT(Z28,".",,TRUE)</f>
        <v>#N/A</v>
      </c>
      <c r="AE28" t="e">
        <f>VLOOKUP(CONCATENATE(AA28,"."),'I Identification'!$A$3:$F$500,6,FALSE)</f>
        <v>#N/A</v>
      </c>
      <c r="AI28" t="e">
        <v>#N/A</v>
      </c>
      <c r="AJ28" t="e" cm="1">
        <f t="array" ref="AJ28">_xlfn.TEXTSPLIT(AI28,".",,TRUE)</f>
        <v>#N/A</v>
      </c>
      <c r="AO28" t="e">
        <f>VLOOKUP(CONCATENATE(AJ28,"."),'C Identification'!$A$3:$G$500,7,FALSE)</f>
        <v>#N/A</v>
      </c>
      <c r="BF28" t="e" cm="1">
        <f t="array" ref="BF28">_xlfn.TEXTSPLIT(AI28,".",,TRUE)</f>
        <v>#N/A</v>
      </c>
      <c r="BL28" t="e">
        <f t="shared" si="1"/>
        <v>#N/A</v>
      </c>
      <c r="BM28">
        <f t="shared" si="2"/>
        <v>0</v>
      </c>
      <c r="BN28" t="e">
        <f t="shared" si="3"/>
        <v>#N/A</v>
      </c>
      <c r="BO28" t="e">
        <f t="shared" si="4"/>
        <v>#N/A</v>
      </c>
      <c r="BP28" t="e">
        <f t="shared" si="5"/>
        <v>#N/A</v>
      </c>
      <c r="BQ28" t="e">
        <f t="shared" si="6"/>
        <v>#N/A</v>
      </c>
      <c r="BR28">
        <f t="shared" si="7"/>
        <v>0</v>
      </c>
      <c r="BS28" t="e">
        <f t="shared" si="8"/>
        <v>#N/A</v>
      </c>
      <c r="BT28">
        <f t="shared" si="9"/>
        <v>0</v>
      </c>
      <c r="BU28" t="e">
        <f t="shared" si="16"/>
        <v>#N/A</v>
      </c>
      <c r="BV28" t="e">
        <f>VLOOKUP(BN28,Scales!$X$28:$Y$38,2,FALSE)</f>
        <v>#N/A</v>
      </c>
      <c r="BW28" t="e">
        <f>VLOOKUP(BQ28,Scales!$X$28:$Y$38,2,FALSE)</f>
        <v>#N/A</v>
      </c>
      <c r="BX28" t="e">
        <f>VLOOKUP(BU28,Scales!$X$28:$Y$38,2,FALSE)</f>
        <v>#N/A</v>
      </c>
      <c r="BY28" t="e">
        <f t="shared" si="10"/>
        <v>#N/A</v>
      </c>
      <c r="BZ28" t="e">
        <f>VLOOKUP(BY28,Scales!$Y$28:$Z$38,2,FALSE)</f>
        <v>#N/A</v>
      </c>
      <c r="CA28" t="str">
        <f>IFERROR(INDEX(Scales!$Q$28:$U$32,MATCH(BZ28,Scales!$P$28:$P$32,0),MATCH(BQ28,Scales!$Q$27:$U$27,0)),"")</f>
        <v/>
      </c>
      <c r="CB28">
        <f t="shared" si="11"/>
        <v>0</v>
      </c>
      <c r="CC28" t="e">
        <f t="shared" si="12"/>
        <v>#N/A</v>
      </c>
      <c r="CD28" t="str">
        <f>IFERROR(INDEX(Scales!$B$44:$F$48,MATCH(CA28,Scales!$A$44:$A$48,0),MATCH(CC28,Scales!$B$43:$F$43,0)),"")</f>
        <v/>
      </c>
      <c r="CE28" t="e">
        <f t="shared" si="13"/>
        <v>#N/A</v>
      </c>
      <c r="CF28" t="e">
        <f t="shared" si="14"/>
        <v>#N/A</v>
      </c>
    </row>
    <row r="29" spans="1:84" x14ac:dyDescent="0.25">
      <c r="A29">
        <v>0</v>
      </c>
      <c r="B29" s="108" t="e">
        <f>VLOOKUP(A29,'TS Identification'!A$3:H$500,5,FALSE)</f>
        <v>#N/A</v>
      </c>
      <c r="C29" s="108" t="e">
        <f>VLOOKUP(B29,Scales!$A$3:$D$7,3,FALSE)</f>
        <v>#N/A</v>
      </c>
      <c r="D29" t="e">
        <f>VLOOKUP(A29,'TS Identification'!A$3:H$500,6,FALSE)</f>
        <v>#N/A</v>
      </c>
      <c r="E29" t="e">
        <f>VLOOKUP(D29,Scales!$F$3:$I$7,3,FALSE)</f>
        <v>#N/A</v>
      </c>
      <c r="F29" s="108" t="e">
        <f>VLOOKUP(A29,'TS Identification'!A$3:H$500,7,FALSE)</f>
        <v>#N/A</v>
      </c>
      <c r="G29" s="108" t="e">
        <f>VLOOKUP(F29,Scales!$K$3:$N$7,3,FALSE)</f>
        <v>#N/A</v>
      </c>
      <c r="H29" t="e">
        <f>VLOOKUP(A29,'TS Identification'!A$3:H$500,8,FALSE)</f>
        <v>#N/A</v>
      </c>
      <c r="I29" t="e">
        <f>VLOOKUP(H29,Scales!$P$3:$S$7,3,FALSE)</f>
        <v>#N/A</v>
      </c>
      <c r="J29" s="108" t="e">
        <f>VLOOKUP(K29,Scales!$W$28:$X$38,2,FALSE)</f>
        <v>#N/A</v>
      </c>
      <c r="K29" s="108" t="e">
        <f t="shared" si="15"/>
        <v>#N/A</v>
      </c>
      <c r="M29" t="e">
        <v>#N/A</v>
      </c>
      <c r="N29" t="e" cm="1">
        <f t="array" ref="N29">_xlfn.TEXTSPLIT(M29,".",,TRUE)</f>
        <v>#N/A</v>
      </c>
      <c r="P29" s="108" t="e">
        <f>VLOOKUP(CONCATENATE(N29,"."),'TE Identification'!$A$3:$E$500,5,FALSE)</f>
        <v>#N/A</v>
      </c>
      <c r="R29" t="e">
        <v>#N/A</v>
      </c>
      <c r="S29" t="e" cm="1">
        <f t="array" ref="S29">_xlfn.TEXTSPLIT(R29,".",,TRUE)</f>
        <v>#N/A</v>
      </c>
      <c r="V29" t="e">
        <f>VLOOKUP(CONCATENATE(S29,"."),'V Identification'!$A$3:$E$500,5,FALSE)</f>
        <v>#N/A</v>
      </c>
      <c r="Z29" t="e">
        <v>#N/A</v>
      </c>
      <c r="AA29" t="e" cm="1">
        <f t="array" ref="AA29">_xlfn.TEXTSPLIT(Z29,".",,TRUE)</f>
        <v>#N/A</v>
      </c>
      <c r="AE29" t="e">
        <f>VLOOKUP(CONCATENATE(AA29,"."),'I Identification'!$A$3:$F$500,6,FALSE)</f>
        <v>#N/A</v>
      </c>
      <c r="AI29" t="e">
        <v>#N/A</v>
      </c>
      <c r="AJ29" t="e" cm="1">
        <f t="array" ref="AJ29">_xlfn.TEXTSPLIT(AI29,".",,TRUE)</f>
        <v>#N/A</v>
      </c>
      <c r="AO29" t="e">
        <f>VLOOKUP(CONCATENATE(AJ29,"."),'C Identification'!$A$3:$G$500,7,FALSE)</f>
        <v>#N/A</v>
      </c>
      <c r="BF29" t="e" cm="1">
        <f t="array" ref="BF29">_xlfn.TEXTSPLIT(AI29,".",,TRUE)</f>
        <v>#N/A</v>
      </c>
      <c r="BL29" t="e">
        <f t="shared" si="1"/>
        <v>#N/A</v>
      </c>
      <c r="BM29">
        <f t="shared" si="2"/>
        <v>0</v>
      </c>
      <c r="BN29" t="e">
        <f t="shared" si="3"/>
        <v>#N/A</v>
      </c>
      <c r="BO29" t="e">
        <f t="shared" si="4"/>
        <v>#N/A</v>
      </c>
      <c r="BP29" t="e">
        <f t="shared" si="5"/>
        <v>#N/A</v>
      </c>
      <c r="BQ29" t="e">
        <f t="shared" si="6"/>
        <v>#N/A</v>
      </c>
      <c r="BR29">
        <f t="shared" si="7"/>
        <v>0</v>
      </c>
      <c r="BS29" t="e">
        <f t="shared" si="8"/>
        <v>#N/A</v>
      </c>
      <c r="BT29">
        <f t="shared" si="9"/>
        <v>0</v>
      </c>
      <c r="BU29" t="e">
        <f t="shared" si="16"/>
        <v>#N/A</v>
      </c>
      <c r="BV29" t="e">
        <f>VLOOKUP(BN29,Scales!$X$28:$Y$38,2,FALSE)</f>
        <v>#N/A</v>
      </c>
      <c r="BW29" t="e">
        <f>VLOOKUP(BQ29,Scales!$X$28:$Y$38,2,FALSE)</f>
        <v>#N/A</v>
      </c>
      <c r="BX29" t="e">
        <f>VLOOKUP(BU29,Scales!$X$28:$Y$38,2,FALSE)</f>
        <v>#N/A</v>
      </c>
      <c r="BY29" t="e">
        <f t="shared" si="10"/>
        <v>#N/A</v>
      </c>
      <c r="BZ29" t="e">
        <f>VLOOKUP(BY29,Scales!$Y$28:$Z$38,2,FALSE)</f>
        <v>#N/A</v>
      </c>
      <c r="CA29" t="str">
        <f>IFERROR(INDEX(Scales!$Q$28:$U$32,MATCH(BZ29,Scales!$P$28:$P$32,0),MATCH(BQ29,Scales!$Q$27:$U$27,0)),"")</f>
        <v/>
      </c>
      <c r="CB29">
        <f t="shared" si="11"/>
        <v>0</v>
      </c>
      <c r="CC29" t="e">
        <f t="shared" si="12"/>
        <v>#N/A</v>
      </c>
      <c r="CD29" t="str">
        <f>IFERROR(INDEX(Scales!$B$44:$F$48,MATCH(CA29,Scales!$A$44:$A$48,0),MATCH(CC29,Scales!$B$43:$F$43,0)),"")</f>
        <v/>
      </c>
      <c r="CE29" t="e">
        <f t="shared" si="13"/>
        <v>#N/A</v>
      </c>
      <c r="CF29" t="e">
        <f t="shared" si="14"/>
        <v>#N/A</v>
      </c>
    </row>
    <row r="30" spans="1:84" x14ac:dyDescent="0.25">
      <c r="A30">
        <v>0</v>
      </c>
      <c r="B30" s="108" t="e">
        <f>VLOOKUP(A30,'TS Identification'!A$3:H$500,5,FALSE)</f>
        <v>#N/A</v>
      </c>
      <c r="C30" s="108" t="e">
        <f>VLOOKUP(B30,Scales!$A$3:$D$7,3,FALSE)</f>
        <v>#N/A</v>
      </c>
      <c r="D30" t="e">
        <f>VLOOKUP(A30,'TS Identification'!A$3:H$500,6,FALSE)</f>
        <v>#N/A</v>
      </c>
      <c r="E30" t="e">
        <f>VLOOKUP(D30,Scales!$F$3:$I$7,3,FALSE)</f>
        <v>#N/A</v>
      </c>
      <c r="F30" s="108" t="e">
        <f>VLOOKUP(A30,'TS Identification'!A$3:H$500,7,FALSE)</f>
        <v>#N/A</v>
      </c>
      <c r="G30" s="108" t="e">
        <f>VLOOKUP(F30,Scales!$K$3:$N$7,3,FALSE)</f>
        <v>#N/A</v>
      </c>
      <c r="H30" t="e">
        <f>VLOOKUP(A30,'TS Identification'!A$3:H$500,8,FALSE)</f>
        <v>#N/A</v>
      </c>
      <c r="I30" t="e">
        <f>VLOOKUP(H30,Scales!$P$3:$S$7,3,FALSE)</f>
        <v>#N/A</v>
      </c>
      <c r="J30" s="108" t="e">
        <f>VLOOKUP(K30,Scales!$W$28:$X$38,2,FALSE)</f>
        <v>#N/A</v>
      </c>
      <c r="K30" s="108" t="e">
        <f t="shared" si="15"/>
        <v>#N/A</v>
      </c>
      <c r="M30" t="e">
        <v>#N/A</v>
      </c>
      <c r="N30" t="e" cm="1">
        <f t="array" ref="N30">_xlfn.TEXTSPLIT(M30,".",,TRUE)</f>
        <v>#N/A</v>
      </c>
      <c r="P30" s="108" t="e">
        <f>VLOOKUP(CONCATENATE(N30,"."),'TE Identification'!$A$3:$E$500,5,FALSE)</f>
        <v>#N/A</v>
      </c>
      <c r="R30" t="e">
        <v>#N/A</v>
      </c>
      <c r="S30" t="e" cm="1">
        <f t="array" ref="S30">_xlfn.TEXTSPLIT(R30,".",,TRUE)</f>
        <v>#N/A</v>
      </c>
      <c r="V30" t="e">
        <f>VLOOKUP(CONCATENATE(S30,"."),'V Identification'!$A$3:$E$500,5,FALSE)</f>
        <v>#N/A</v>
      </c>
      <c r="Z30" t="e">
        <v>#N/A</v>
      </c>
      <c r="AA30" t="e" cm="1">
        <f t="array" ref="AA30">_xlfn.TEXTSPLIT(Z30,".",,TRUE)</f>
        <v>#N/A</v>
      </c>
      <c r="AE30" t="e">
        <f>VLOOKUP(CONCATENATE(AA30,"."),'I Identification'!$A$3:$F$500,6,FALSE)</f>
        <v>#N/A</v>
      </c>
      <c r="AI30" t="e">
        <v>#N/A</v>
      </c>
      <c r="AJ30" t="e" cm="1">
        <f t="array" ref="AJ30">_xlfn.TEXTSPLIT(AI30,".",,TRUE)</f>
        <v>#N/A</v>
      </c>
      <c r="AO30" t="e">
        <f>VLOOKUP(CONCATENATE(AJ30,"."),'C Identification'!$A$3:$G$500,7,FALSE)</f>
        <v>#N/A</v>
      </c>
      <c r="BF30" t="e" cm="1">
        <f t="array" ref="BF30">_xlfn.TEXTSPLIT(AI30,".",,TRUE)</f>
        <v>#N/A</v>
      </c>
      <c r="BL30" t="e">
        <f t="shared" si="1"/>
        <v>#N/A</v>
      </c>
      <c r="BM30">
        <f t="shared" si="2"/>
        <v>0</v>
      </c>
      <c r="BN30" t="e">
        <f t="shared" si="3"/>
        <v>#N/A</v>
      </c>
      <c r="BO30" t="e">
        <f t="shared" si="4"/>
        <v>#N/A</v>
      </c>
      <c r="BP30" t="e">
        <f t="shared" si="5"/>
        <v>#N/A</v>
      </c>
      <c r="BQ30" t="e">
        <f t="shared" si="6"/>
        <v>#N/A</v>
      </c>
      <c r="BR30">
        <f t="shared" si="7"/>
        <v>0</v>
      </c>
      <c r="BS30" t="e">
        <f t="shared" si="8"/>
        <v>#N/A</v>
      </c>
      <c r="BT30">
        <f t="shared" si="9"/>
        <v>0</v>
      </c>
      <c r="BU30" t="e">
        <f t="shared" si="16"/>
        <v>#N/A</v>
      </c>
      <c r="BV30" t="e">
        <f>VLOOKUP(BN30,Scales!$X$28:$Y$38,2,FALSE)</f>
        <v>#N/A</v>
      </c>
      <c r="BW30" t="e">
        <f>VLOOKUP(BQ30,Scales!$X$28:$Y$38,2,FALSE)</f>
        <v>#N/A</v>
      </c>
      <c r="BX30" t="e">
        <f>VLOOKUP(BU30,Scales!$X$28:$Y$38,2,FALSE)</f>
        <v>#N/A</v>
      </c>
      <c r="BY30" t="e">
        <f t="shared" si="10"/>
        <v>#N/A</v>
      </c>
      <c r="BZ30" t="e">
        <f>VLOOKUP(BY30,Scales!$Y$28:$Z$38,2,FALSE)</f>
        <v>#N/A</v>
      </c>
      <c r="CA30" t="str">
        <f>IFERROR(INDEX(Scales!$Q$28:$U$32,MATCH(BZ30,Scales!$P$28:$P$32,0),MATCH(BQ30,Scales!$Q$27:$U$27,0)),"")</f>
        <v/>
      </c>
      <c r="CB30">
        <f t="shared" si="11"/>
        <v>0</v>
      </c>
      <c r="CC30" t="e">
        <f t="shared" si="12"/>
        <v>#N/A</v>
      </c>
      <c r="CD30" t="str">
        <f>IFERROR(INDEX(Scales!$B$44:$F$48,MATCH(CA30,Scales!$A$44:$A$48,0),MATCH(CC30,Scales!$B$43:$F$43,0)),"")</f>
        <v/>
      </c>
      <c r="CE30" t="e">
        <f t="shared" si="13"/>
        <v>#N/A</v>
      </c>
      <c r="CF30" t="e">
        <f t="shared" si="14"/>
        <v>#N/A</v>
      </c>
    </row>
    <row r="31" spans="1:84" x14ac:dyDescent="0.25">
      <c r="A31">
        <v>0</v>
      </c>
      <c r="B31" s="108" t="e">
        <f>VLOOKUP(A31,'TS Identification'!A$3:H$500,5,FALSE)</f>
        <v>#N/A</v>
      </c>
      <c r="C31" s="108" t="e">
        <f>VLOOKUP(B31,Scales!$A$3:$D$7,3,FALSE)</f>
        <v>#N/A</v>
      </c>
      <c r="D31" t="e">
        <f>VLOOKUP(A31,'TS Identification'!A$3:H$500,6,FALSE)</f>
        <v>#N/A</v>
      </c>
      <c r="E31" t="e">
        <f>VLOOKUP(D31,Scales!$F$3:$I$7,3,FALSE)</f>
        <v>#N/A</v>
      </c>
      <c r="F31" s="108" t="e">
        <f>VLOOKUP(A31,'TS Identification'!A$3:H$500,7,FALSE)</f>
        <v>#N/A</v>
      </c>
      <c r="G31" s="108" t="e">
        <f>VLOOKUP(F31,Scales!$K$3:$N$7,3,FALSE)</f>
        <v>#N/A</v>
      </c>
      <c r="H31" t="e">
        <f>VLOOKUP(A31,'TS Identification'!A$3:H$500,8,FALSE)</f>
        <v>#N/A</v>
      </c>
      <c r="I31" t="e">
        <f>VLOOKUP(H31,Scales!$P$3:$S$7,3,FALSE)</f>
        <v>#N/A</v>
      </c>
      <c r="J31" s="108" t="e">
        <f>VLOOKUP(K31,Scales!$W$28:$X$38,2,FALSE)</f>
        <v>#N/A</v>
      </c>
      <c r="K31" s="108" t="e">
        <f t="shared" si="15"/>
        <v>#N/A</v>
      </c>
      <c r="M31" t="e">
        <v>#N/A</v>
      </c>
      <c r="N31" t="e" cm="1">
        <f t="array" ref="N31">_xlfn.TEXTSPLIT(M31,".",,TRUE)</f>
        <v>#N/A</v>
      </c>
      <c r="P31" s="108" t="e">
        <f>VLOOKUP(CONCATENATE(N31,"."),'TE Identification'!$A$3:$E$500,5,FALSE)</f>
        <v>#N/A</v>
      </c>
      <c r="R31" t="e">
        <v>#N/A</v>
      </c>
      <c r="S31" t="e" cm="1">
        <f t="array" ref="S31">_xlfn.TEXTSPLIT(R31,".",,TRUE)</f>
        <v>#N/A</v>
      </c>
      <c r="V31" t="e">
        <f>VLOOKUP(CONCATENATE(S31,"."),'V Identification'!$A$3:$E$500,5,FALSE)</f>
        <v>#N/A</v>
      </c>
      <c r="Z31" t="e">
        <v>#N/A</v>
      </c>
      <c r="AA31" t="e" cm="1">
        <f t="array" ref="AA31">_xlfn.TEXTSPLIT(Z31,".",,TRUE)</f>
        <v>#N/A</v>
      </c>
      <c r="AE31" t="e">
        <f>VLOOKUP(CONCATENATE(AA31,"."),'I Identification'!$A$3:$F$500,6,FALSE)</f>
        <v>#N/A</v>
      </c>
      <c r="AI31" t="e">
        <v>#N/A</v>
      </c>
      <c r="AJ31" t="e" cm="1">
        <f t="array" ref="AJ31">_xlfn.TEXTSPLIT(AI31,".",,TRUE)</f>
        <v>#N/A</v>
      </c>
      <c r="AO31" t="e">
        <f>VLOOKUP(CONCATENATE(AJ31,"."),'C Identification'!$A$3:$G$500,7,FALSE)</f>
        <v>#N/A</v>
      </c>
      <c r="BF31" t="e" cm="1">
        <f t="array" ref="BF31">_xlfn.TEXTSPLIT(AI31,".",,TRUE)</f>
        <v>#N/A</v>
      </c>
      <c r="BL31" t="e">
        <f t="shared" si="1"/>
        <v>#N/A</v>
      </c>
      <c r="BM31">
        <f t="shared" si="2"/>
        <v>0</v>
      </c>
      <c r="BN31" t="e">
        <f t="shared" si="3"/>
        <v>#N/A</v>
      </c>
      <c r="BO31" t="e">
        <f t="shared" si="4"/>
        <v>#N/A</v>
      </c>
      <c r="BP31" t="e">
        <f t="shared" si="5"/>
        <v>#N/A</v>
      </c>
      <c r="BQ31" t="e">
        <f t="shared" si="6"/>
        <v>#N/A</v>
      </c>
      <c r="BR31">
        <f t="shared" si="7"/>
        <v>0</v>
      </c>
      <c r="BS31" t="e">
        <f t="shared" si="8"/>
        <v>#N/A</v>
      </c>
      <c r="BT31">
        <f t="shared" si="9"/>
        <v>0</v>
      </c>
      <c r="BU31" t="e">
        <f t="shared" si="16"/>
        <v>#N/A</v>
      </c>
      <c r="BV31" t="e">
        <f>VLOOKUP(BN31,Scales!$X$28:$Y$38,2,FALSE)</f>
        <v>#N/A</v>
      </c>
      <c r="BW31" t="e">
        <f>VLOOKUP(BQ31,Scales!$X$28:$Y$38,2,FALSE)</f>
        <v>#N/A</v>
      </c>
      <c r="BX31" t="e">
        <f>VLOOKUP(BU31,Scales!$X$28:$Y$38,2,FALSE)</f>
        <v>#N/A</v>
      </c>
      <c r="BY31" t="e">
        <f t="shared" si="10"/>
        <v>#N/A</v>
      </c>
      <c r="BZ31" t="e">
        <f>VLOOKUP(BY31,Scales!$Y$28:$Z$38,2,FALSE)</f>
        <v>#N/A</v>
      </c>
      <c r="CA31" t="str">
        <f>IFERROR(INDEX(Scales!$Q$28:$U$32,MATCH(BZ31,Scales!$P$28:$P$32,0),MATCH(BQ31,Scales!$Q$27:$U$27,0)),"")</f>
        <v/>
      </c>
      <c r="CB31">
        <f t="shared" si="11"/>
        <v>0</v>
      </c>
      <c r="CC31" t="e">
        <f t="shared" si="12"/>
        <v>#N/A</v>
      </c>
      <c r="CD31" t="str">
        <f>IFERROR(INDEX(Scales!$B$44:$F$48,MATCH(CA31,Scales!$A$44:$A$48,0),MATCH(CC31,Scales!$B$43:$F$43,0)),"")</f>
        <v/>
      </c>
      <c r="CE31" t="e">
        <f t="shared" si="13"/>
        <v>#N/A</v>
      </c>
      <c r="CF31" t="e">
        <f t="shared" si="14"/>
        <v>#N/A</v>
      </c>
    </row>
    <row r="32" spans="1:84" x14ac:dyDescent="0.25">
      <c r="A32">
        <v>0</v>
      </c>
      <c r="B32" s="108" t="e">
        <f>VLOOKUP(A32,'TS Identification'!A$3:H$500,5,FALSE)</f>
        <v>#N/A</v>
      </c>
      <c r="C32" s="108" t="e">
        <f>VLOOKUP(B32,Scales!$A$3:$D$7,3,FALSE)</f>
        <v>#N/A</v>
      </c>
      <c r="D32" t="e">
        <f>VLOOKUP(A32,'TS Identification'!A$3:H$500,6,FALSE)</f>
        <v>#N/A</v>
      </c>
      <c r="E32" t="e">
        <f>VLOOKUP(D32,Scales!$F$3:$I$7,3,FALSE)</f>
        <v>#N/A</v>
      </c>
      <c r="F32" s="108" t="e">
        <f>VLOOKUP(A32,'TS Identification'!A$3:H$500,7,FALSE)</f>
        <v>#N/A</v>
      </c>
      <c r="G32" s="108" t="e">
        <f>VLOOKUP(F32,Scales!$K$3:$N$7,3,FALSE)</f>
        <v>#N/A</v>
      </c>
      <c r="H32" t="e">
        <f>VLOOKUP(A32,'TS Identification'!A$3:H$500,8,FALSE)</f>
        <v>#N/A</v>
      </c>
      <c r="I32" t="e">
        <f>VLOOKUP(H32,Scales!$P$3:$S$7,3,FALSE)</f>
        <v>#N/A</v>
      </c>
      <c r="J32" s="108" t="e">
        <f>VLOOKUP(K32,Scales!$W$28:$X$38,2,FALSE)</f>
        <v>#N/A</v>
      </c>
      <c r="K32" s="108" t="e">
        <f t="shared" si="15"/>
        <v>#N/A</v>
      </c>
      <c r="M32" t="e">
        <v>#N/A</v>
      </c>
      <c r="N32" t="e" cm="1">
        <f t="array" ref="N32">_xlfn.TEXTSPLIT(M32,".",,TRUE)</f>
        <v>#N/A</v>
      </c>
      <c r="P32" s="108" t="e">
        <f>VLOOKUP(CONCATENATE(N32,"."),'TE Identification'!$A$3:$E$500,5,FALSE)</f>
        <v>#N/A</v>
      </c>
      <c r="R32" t="e">
        <v>#N/A</v>
      </c>
      <c r="S32" t="e" cm="1">
        <f t="array" ref="S32">_xlfn.TEXTSPLIT(R32,".",,TRUE)</f>
        <v>#N/A</v>
      </c>
      <c r="V32" t="e">
        <f>VLOOKUP(CONCATENATE(S32,"."),'V Identification'!$A$3:$E$500,5,FALSE)</f>
        <v>#N/A</v>
      </c>
      <c r="Z32" t="e">
        <v>#N/A</v>
      </c>
      <c r="AA32" t="e" cm="1">
        <f t="array" ref="AA32">_xlfn.TEXTSPLIT(Z32,".",,TRUE)</f>
        <v>#N/A</v>
      </c>
      <c r="AE32" t="e">
        <f>VLOOKUP(CONCATENATE(AA32,"."),'I Identification'!$A$3:$F$500,6,FALSE)</f>
        <v>#N/A</v>
      </c>
      <c r="AI32" t="e">
        <v>#N/A</v>
      </c>
      <c r="AJ32" t="e" cm="1">
        <f t="array" ref="AJ32">_xlfn.TEXTSPLIT(AI32,".",,TRUE)</f>
        <v>#N/A</v>
      </c>
      <c r="AO32" t="e">
        <f>VLOOKUP(CONCATENATE(AJ32,"."),'C Identification'!$A$3:$G$500,7,FALSE)</f>
        <v>#N/A</v>
      </c>
      <c r="BF32" t="e" cm="1">
        <f t="array" ref="BF32">_xlfn.TEXTSPLIT(AI32,".",,TRUE)</f>
        <v>#N/A</v>
      </c>
      <c r="BL32" t="e">
        <f t="shared" si="1"/>
        <v>#N/A</v>
      </c>
      <c r="BM32">
        <f t="shared" si="2"/>
        <v>0</v>
      </c>
      <c r="BN32" t="e">
        <f t="shared" si="3"/>
        <v>#N/A</v>
      </c>
      <c r="BO32" t="e">
        <f t="shared" si="4"/>
        <v>#N/A</v>
      </c>
      <c r="BP32" t="e">
        <f t="shared" si="5"/>
        <v>#N/A</v>
      </c>
      <c r="BQ32" t="e">
        <f t="shared" si="6"/>
        <v>#N/A</v>
      </c>
      <c r="BR32">
        <f t="shared" si="7"/>
        <v>0</v>
      </c>
      <c r="BS32" t="e">
        <f t="shared" si="8"/>
        <v>#N/A</v>
      </c>
      <c r="BT32">
        <f t="shared" si="9"/>
        <v>0</v>
      </c>
      <c r="BU32" t="e">
        <f t="shared" si="16"/>
        <v>#N/A</v>
      </c>
      <c r="BV32" t="e">
        <f>VLOOKUP(BN32,Scales!$X$28:$Y$38,2,FALSE)</f>
        <v>#N/A</v>
      </c>
      <c r="BW32" t="e">
        <f>VLOOKUP(BQ32,Scales!$X$28:$Y$38,2,FALSE)</f>
        <v>#N/A</v>
      </c>
      <c r="BX32" t="e">
        <f>VLOOKUP(BU32,Scales!$X$28:$Y$38,2,FALSE)</f>
        <v>#N/A</v>
      </c>
      <c r="BY32" t="e">
        <f t="shared" si="10"/>
        <v>#N/A</v>
      </c>
      <c r="BZ32" t="e">
        <f>VLOOKUP(BY32,Scales!$Y$28:$Z$38,2,FALSE)</f>
        <v>#N/A</v>
      </c>
      <c r="CA32" t="str">
        <f>IFERROR(INDEX(Scales!$Q$28:$U$32,MATCH(BZ32,Scales!$P$28:$P$32,0),MATCH(BQ32,Scales!$Q$27:$U$27,0)),"")</f>
        <v/>
      </c>
      <c r="CB32">
        <f t="shared" si="11"/>
        <v>0</v>
      </c>
      <c r="CC32" t="e">
        <f t="shared" si="12"/>
        <v>#N/A</v>
      </c>
      <c r="CD32" t="str">
        <f>IFERROR(INDEX(Scales!$B$44:$F$48,MATCH(CA32,Scales!$A$44:$A$48,0),MATCH(CC32,Scales!$B$43:$F$43,0)),"")</f>
        <v/>
      </c>
      <c r="CE32" t="e">
        <f t="shared" si="13"/>
        <v>#N/A</v>
      </c>
      <c r="CF32" t="e">
        <f t="shared" si="14"/>
        <v>#N/A</v>
      </c>
    </row>
    <row r="33" spans="1:84" x14ac:dyDescent="0.25">
      <c r="A33">
        <v>0</v>
      </c>
      <c r="B33" s="108" t="e">
        <f>VLOOKUP(A33,'TS Identification'!A$3:H$500,5,FALSE)</f>
        <v>#N/A</v>
      </c>
      <c r="C33" s="108" t="e">
        <f>VLOOKUP(B33,Scales!$A$3:$D$7,3,FALSE)</f>
        <v>#N/A</v>
      </c>
      <c r="D33" t="e">
        <f>VLOOKUP(A33,'TS Identification'!A$3:H$500,6,FALSE)</f>
        <v>#N/A</v>
      </c>
      <c r="E33" t="e">
        <f>VLOOKUP(D33,Scales!$F$3:$I$7,3,FALSE)</f>
        <v>#N/A</v>
      </c>
      <c r="F33" s="108" t="e">
        <f>VLOOKUP(A33,'TS Identification'!A$3:H$500,7,FALSE)</f>
        <v>#N/A</v>
      </c>
      <c r="G33" s="108" t="e">
        <f>VLOOKUP(F33,Scales!$K$3:$N$7,3,FALSE)</f>
        <v>#N/A</v>
      </c>
      <c r="H33" t="e">
        <f>VLOOKUP(A33,'TS Identification'!A$3:H$500,8,FALSE)</f>
        <v>#N/A</v>
      </c>
      <c r="I33" t="e">
        <f>VLOOKUP(H33,Scales!$P$3:$S$7,3,FALSE)</f>
        <v>#N/A</v>
      </c>
      <c r="J33" s="108" t="e">
        <f>VLOOKUP(K33,Scales!$W$28:$X$38,2,FALSE)</f>
        <v>#N/A</v>
      </c>
      <c r="K33" s="108" t="e">
        <f t="shared" si="15"/>
        <v>#N/A</v>
      </c>
      <c r="M33" t="e">
        <v>#N/A</v>
      </c>
      <c r="N33" t="e" cm="1">
        <f t="array" ref="N33">_xlfn.TEXTSPLIT(M33,".",,TRUE)</f>
        <v>#N/A</v>
      </c>
      <c r="P33" s="108" t="e">
        <f>VLOOKUP(CONCATENATE(N33,"."),'TE Identification'!$A$3:$E$500,5,FALSE)</f>
        <v>#N/A</v>
      </c>
      <c r="R33" t="e">
        <v>#N/A</v>
      </c>
      <c r="S33" t="e" cm="1">
        <f t="array" ref="S33">_xlfn.TEXTSPLIT(R33,".",,TRUE)</f>
        <v>#N/A</v>
      </c>
      <c r="V33" t="e">
        <f>VLOOKUP(CONCATENATE(S33,"."),'V Identification'!$A$3:$E$500,5,FALSE)</f>
        <v>#N/A</v>
      </c>
      <c r="Z33" t="e">
        <v>#N/A</v>
      </c>
      <c r="AA33" t="e" cm="1">
        <f t="array" ref="AA33">_xlfn.TEXTSPLIT(Z33,".",,TRUE)</f>
        <v>#N/A</v>
      </c>
      <c r="AE33" t="e">
        <f>VLOOKUP(CONCATENATE(AA33,"."),'I Identification'!$A$3:$F$500,6,FALSE)</f>
        <v>#N/A</v>
      </c>
      <c r="AI33" t="e">
        <v>#N/A</v>
      </c>
      <c r="AJ33" t="e" cm="1">
        <f t="array" ref="AJ33">_xlfn.TEXTSPLIT(AI33,".",,TRUE)</f>
        <v>#N/A</v>
      </c>
      <c r="AO33" t="e">
        <f>VLOOKUP(CONCATENATE(AJ33,"."),'C Identification'!$A$3:$G$500,7,FALSE)</f>
        <v>#N/A</v>
      </c>
      <c r="BF33" t="e" cm="1">
        <f t="array" ref="BF33">_xlfn.TEXTSPLIT(AI33,".",,TRUE)</f>
        <v>#N/A</v>
      </c>
      <c r="BL33" t="e">
        <f t="shared" si="1"/>
        <v>#N/A</v>
      </c>
      <c r="BM33">
        <f t="shared" si="2"/>
        <v>0</v>
      </c>
      <c r="BN33" t="e">
        <f t="shared" si="3"/>
        <v>#N/A</v>
      </c>
      <c r="BO33" t="e">
        <f t="shared" si="4"/>
        <v>#N/A</v>
      </c>
      <c r="BP33" t="e">
        <f t="shared" si="5"/>
        <v>#N/A</v>
      </c>
      <c r="BQ33" t="e">
        <f t="shared" si="6"/>
        <v>#N/A</v>
      </c>
      <c r="BR33">
        <f t="shared" si="7"/>
        <v>0</v>
      </c>
      <c r="BS33" t="e">
        <f t="shared" si="8"/>
        <v>#N/A</v>
      </c>
      <c r="BT33">
        <f t="shared" si="9"/>
        <v>0</v>
      </c>
      <c r="BU33" t="e">
        <f t="shared" si="16"/>
        <v>#N/A</v>
      </c>
      <c r="BV33" t="e">
        <f>VLOOKUP(BN33,Scales!$X$28:$Y$38,2,FALSE)</f>
        <v>#N/A</v>
      </c>
      <c r="BW33" t="e">
        <f>VLOOKUP(BQ33,Scales!$X$28:$Y$38,2,FALSE)</f>
        <v>#N/A</v>
      </c>
      <c r="BX33" t="e">
        <f>VLOOKUP(BU33,Scales!$X$28:$Y$38,2,FALSE)</f>
        <v>#N/A</v>
      </c>
      <c r="BY33" t="e">
        <f t="shared" si="10"/>
        <v>#N/A</v>
      </c>
      <c r="BZ33" t="e">
        <f>VLOOKUP(BY33,Scales!$Y$28:$Z$38,2,FALSE)</f>
        <v>#N/A</v>
      </c>
      <c r="CA33" t="str">
        <f>IFERROR(INDEX(Scales!$Q$28:$U$32,MATCH(BZ33,Scales!$P$28:$P$32,0),MATCH(BQ33,Scales!$Q$27:$U$27,0)),"")</f>
        <v/>
      </c>
      <c r="CB33">
        <f t="shared" si="11"/>
        <v>0</v>
      </c>
      <c r="CC33" t="e">
        <f t="shared" si="12"/>
        <v>#N/A</v>
      </c>
      <c r="CD33" t="str">
        <f>IFERROR(INDEX(Scales!$B$44:$F$48,MATCH(CA33,Scales!$A$44:$A$48,0),MATCH(CC33,Scales!$B$43:$F$43,0)),"")</f>
        <v/>
      </c>
      <c r="CE33" t="e">
        <f t="shared" si="13"/>
        <v>#N/A</v>
      </c>
      <c r="CF33" t="e">
        <f t="shared" si="14"/>
        <v>#N/A</v>
      </c>
    </row>
    <row r="34" spans="1:84" x14ac:dyDescent="0.25">
      <c r="A34">
        <v>0</v>
      </c>
      <c r="B34" s="108" t="e">
        <f>VLOOKUP(A34,'TS Identification'!A$3:H$500,5,FALSE)</f>
        <v>#N/A</v>
      </c>
      <c r="C34" s="108" t="e">
        <f>VLOOKUP(B34,Scales!$A$3:$D$7,3,FALSE)</f>
        <v>#N/A</v>
      </c>
      <c r="D34" t="e">
        <f>VLOOKUP(A34,'TS Identification'!A$3:H$500,6,FALSE)</f>
        <v>#N/A</v>
      </c>
      <c r="E34" t="e">
        <f>VLOOKUP(D34,Scales!$F$3:$I$7,3,FALSE)</f>
        <v>#N/A</v>
      </c>
      <c r="F34" s="108" t="e">
        <f>VLOOKUP(A34,'TS Identification'!A$3:H$500,7,FALSE)</f>
        <v>#N/A</v>
      </c>
      <c r="G34" s="108" t="e">
        <f>VLOOKUP(F34,Scales!$K$3:$N$7,3,FALSE)</f>
        <v>#N/A</v>
      </c>
      <c r="H34" t="e">
        <f>VLOOKUP(A34,'TS Identification'!A$3:H$500,8,FALSE)</f>
        <v>#N/A</v>
      </c>
      <c r="I34" t="e">
        <f>VLOOKUP(H34,Scales!$P$3:$S$7,3,FALSE)</f>
        <v>#N/A</v>
      </c>
      <c r="J34" s="108" t="e">
        <f>VLOOKUP(K34,Scales!$W$28:$X$38,2,FALSE)</f>
        <v>#N/A</v>
      </c>
      <c r="K34" s="108" t="e">
        <f t="shared" si="15"/>
        <v>#N/A</v>
      </c>
      <c r="M34" t="e">
        <v>#N/A</v>
      </c>
      <c r="N34" t="e" cm="1">
        <f t="array" ref="N34">_xlfn.TEXTSPLIT(M34,".",,TRUE)</f>
        <v>#N/A</v>
      </c>
      <c r="P34" s="108" t="e">
        <f>VLOOKUP(CONCATENATE(N34,"."),'TE Identification'!$A$3:$E$500,5,FALSE)</f>
        <v>#N/A</v>
      </c>
      <c r="R34" t="e">
        <v>#N/A</v>
      </c>
      <c r="S34" t="e" cm="1">
        <f t="array" ref="S34">_xlfn.TEXTSPLIT(R34,".",,TRUE)</f>
        <v>#N/A</v>
      </c>
      <c r="V34" t="e">
        <f>VLOOKUP(CONCATENATE(S34,"."),'V Identification'!$A$3:$E$500,5,FALSE)</f>
        <v>#N/A</v>
      </c>
      <c r="Z34" t="e">
        <v>#N/A</v>
      </c>
      <c r="AA34" t="e" cm="1">
        <f t="array" ref="AA34">_xlfn.TEXTSPLIT(Z34,".",,TRUE)</f>
        <v>#N/A</v>
      </c>
      <c r="AE34" t="e">
        <f>VLOOKUP(CONCATENATE(AA34,"."),'I Identification'!$A$3:$F$500,6,FALSE)</f>
        <v>#N/A</v>
      </c>
      <c r="AI34" t="e">
        <v>#N/A</v>
      </c>
      <c r="AJ34" t="e" cm="1">
        <f t="array" ref="AJ34">_xlfn.TEXTSPLIT(AI34,".",,TRUE)</f>
        <v>#N/A</v>
      </c>
      <c r="AO34" t="e">
        <f>VLOOKUP(CONCATENATE(AJ34,"."),'C Identification'!$A$3:$G$500,7,FALSE)</f>
        <v>#N/A</v>
      </c>
      <c r="BF34" t="e" cm="1">
        <f t="array" ref="BF34">_xlfn.TEXTSPLIT(AI34,".",,TRUE)</f>
        <v>#N/A</v>
      </c>
      <c r="BL34" t="e">
        <f t="shared" si="1"/>
        <v>#N/A</v>
      </c>
      <c r="BM34">
        <f t="shared" si="2"/>
        <v>0</v>
      </c>
      <c r="BN34" t="e">
        <f t="shared" si="3"/>
        <v>#N/A</v>
      </c>
      <c r="BO34" t="e">
        <f t="shared" si="4"/>
        <v>#N/A</v>
      </c>
      <c r="BP34" t="e">
        <f t="shared" si="5"/>
        <v>#N/A</v>
      </c>
      <c r="BQ34" t="e">
        <f t="shared" si="6"/>
        <v>#N/A</v>
      </c>
      <c r="BR34">
        <f t="shared" si="7"/>
        <v>0</v>
      </c>
      <c r="BS34" t="e">
        <f t="shared" si="8"/>
        <v>#N/A</v>
      </c>
      <c r="BT34">
        <f t="shared" si="9"/>
        <v>0</v>
      </c>
      <c r="BU34" t="e">
        <f t="shared" si="16"/>
        <v>#N/A</v>
      </c>
      <c r="BV34" t="e">
        <f>VLOOKUP(BN34,Scales!$X$28:$Y$38,2,FALSE)</f>
        <v>#N/A</v>
      </c>
      <c r="BW34" t="e">
        <f>VLOOKUP(BQ34,Scales!$X$28:$Y$38,2,FALSE)</f>
        <v>#N/A</v>
      </c>
      <c r="BX34" t="e">
        <f>VLOOKUP(BU34,Scales!$X$28:$Y$38,2,FALSE)</f>
        <v>#N/A</v>
      </c>
      <c r="BY34" t="e">
        <f t="shared" si="10"/>
        <v>#N/A</v>
      </c>
      <c r="BZ34" t="e">
        <f>VLOOKUP(BY34,Scales!$Y$28:$Z$38,2,FALSE)</f>
        <v>#N/A</v>
      </c>
      <c r="CA34" t="str">
        <f>IFERROR(INDEX(Scales!$Q$28:$U$32,MATCH(BZ34,Scales!$P$28:$P$32,0),MATCH(BQ34,Scales!$Q$27:$U$27,0)),"")</f>
        <v/>
      </c>
      <c r="CB34">
        <f t="shared" si="11"/>
        <v>0</v>
      </c>
      <c r="CC34" t="e">
        <f t="shared" si="12"/>
        <v>#N/A</v>
      </c>
      <c r="CD34" t="str">
        <f>IFERROR(INDEX(Scales!$B$44:$F$48,MATCH(CA34,Scales!$A$44:$A$48,0),MATCH(CC34,Scales!$B$43:$F$43,0)),"")</f>
        <v/>
      </c>
      <c r="CE34" t="e">
        <f t="shared" si="13"/>
        <v>#N/A</v>
      </c>
      <c r="CF34" t="e">
        <f t="shared" si="14"/>
        <v>#N/A</v>
      </c>
    </row>
    <row r="35" spans="1:84" x14ac:dyDescent="0.25">
      <c r="A35">
        <v>0</v>
      </c>
      <c r="B35" s="108" t="e">
        <f>VLOOKUP(A35,'TS Identification'!A$3:H$500,5,FALSE)</f>
        <v>#N/A</v>
      </c>
      <c r="C35" s="108" t="e">
        <f>VLOOKUP(B35,Scales!$A$3:$D$7,3,FALSE)</f>
        <v>#N/A</v>
      </c>
      <c r="D35" t="e">
        <f>VLOOKUP(A35,'TS Identification'!A$3:H$500,6,FALSE)</f>
        <v>#N/A</v>
      </c>
      <c r="E35" t="e">
        <f>VLOOKUP(D35,Scales!$F$3:$I$7,3,FALSE)</f>
        <v>#N/A</v>
      </c>
      <c r="F35" s="108" t="e">
        <f>VLOOKUP(A35,'TS Identification'!A$3:H$500,7,FALSE)</f>
        <v>#N/A</v>
      </c>
      <c r="G35" s="108" t="e">
        <f>VLOOKUP(F35,Scales!$K$3:$N$7,3,FALSE)</f>
        <v>#N/A</v>
      </c>
      <c r="H35" t="e">
        <f>VLOOKUP(A35,'TS Identification'!A$3:H$500,8,FALSE)</f>
        <v>#N/A</v>
      </c>
      <c r="I35" t="e">
        <f>VLOOKUP(H35,Scales!$P$3:$S$7,3,FALSE)</f>
        <v>#N/A</v>
      </c>
      <c r="J35" s="108" t="e">
        <f>VLOOKUP(K35,Scales!$W$28:$X$38,2,FALSE)</f>
        <v>#N/A</v>
      </c>
      <c r="K35" s="108" t="e">
        <f t="shared" si="15"/>
        <v>#N/A</v>
      </c>
      <c r="M35" t="e">
        <v>#N/A</v>
      </c>
      <c r="N35" t="e" cm="1">
        <f t="array" ref="N35">_xlfn.TEXTSPLIT(M35,".",,TRUE)</f>
        <v>#N/A</v>
      </c>
      <c r="P35" s="108" t="e">
        <f>VLOOKUP(CONCATENATE(N35,"."),'TE Identification'!$A$3:$E$500,5,FALSE)</f>
        <v>#N/A</v>
      </c>
      <c r="R35" t="e">
        <v>#N/A</v>
      </c>
      <c r="S35" t="e" cm="1">
        <f t="array" ref="S35">_xlfn.TEXTSPLIT(R35,".",,TRUE)</f>
        <v>#N/A</v>
      </c>
      <c r="V35" t="e">
        <f>VLOOKUP(CONCATENATE(S35,"."),'V Identification'!$A$3:$E$500,5,FALSE)</f>
        <v>#N/A</v>
      </c>
      <c r="Z35" t="e">
        <v>#N/A</v>
      </c>
      <c r="AA35" t="e" cm="1">
        <f t="array" ref="AA35">_xlfn.TEXTSPLIT(Z35,".",,TRUE)</f>
        <v>#N/A</v>
      </c>
      <c r="AE35" t="e">
        <f>VLOOKUP(CONCATENATE(AA35,"."),'I Identification'!$A$3:$F$500,6,FALSE)</f>
        <v>#N/A</v>
      </c>
      <c r="AI35" t="e">
        <v>#N/A</v>
      </c>
      <c r="AJ35" t="e" cm="1">
        <f t="array" ref="AJ35">_xlfn.TEXTSPLIT(AI35,".",,TRUE)</f>
        <v>#N/A</v>
      </c>
      <c r="AO35" t="e">
        <f>VLOOKUP(CONCATENATE(AJ35,"."),'C Identification'!$A$3:$G$500,7,FALSE)</f>
        <v>#N/A</v>
      </c>
      <c r="BF35" t="e" cm="1">
        <f t="array" ref="BF35">_xlfn.TEXTSPLIT(AI35,".",,TRUE)</f>
        <v>#N/A</v>
      </c>
      <c r="BL35" t="e">
        <f t="shared" si="1"/>
        <v>#N/A</v>
      </c>
      <c r="BM35">
        <f t="shared" si="2"/>
        <v>0</v>
      </c>
      <c r="BN35" t="e">
        <f t="shared" si="3"/>
        <v>#N/A</v>
      </c>
      <c r="BO35" t="e">
        <f t="shared" si="4"/>
        <v>#N/A</v>
      </c>
      <c r="BP35" t="e">
        <f t="shared" si="5"/>
        <v>#N/A</v>
      </c>
      <c r="BQ35" t="e">
        <f t="shared" si="6"/>
        <v>#N/A</v>
      </c>
      <c r="BR35">
        <f t="shared" si="7"/>
        <v>0</v>
      </c>
      <c r="BS35" t="e">
        <f t="shared" si="8"/>
        <v>#N/A</v>
      </c>
      <c r="BT35">
        <f t="shared" si="9"/>
        <v>0</v>
      </c>
      <c r="BU35" t="e">
        <f t="shared" si="16"/>
        <v>#N/A</v>
      </c>
      <c r="BV35" t="e">
        <f>VLOOKUP(BN35,Scales!$X$28:$Y$38,2,FALSE)</f>
        <v>#N/A</v>
      </c>
      <c r="BW35" t="e">
        <f>VLOOKUP(BQ35,Scales!$X$28:$Y$38,2,FALSE)</f>
        <v>#N/A</v>
      </c>
      <c r="BX35" t="e">
        <f>VLOOKUP(BU35,Scales!$X$28:$Y$38,2,FALSE)</f>
        <v>#N/A</v>
      </c>
      <c r="BY35" t="e">
        <f t="shared" si="10"/>
        <v>#N/A</v>
      </c>
      <c r="BZ35" t="e">
        <f>VLOOKUP(BY35,Scales!$Y$28:$Z$38,2,FALSE)</f>
        <v>#N/A</v>
      </c>
      <c r="CA35" t="str">
        <f>IFERROR(INDEX(Scales!$Q$28:$U$32,MATCH(BZ35,Scales!$P$28:$P$32,0),MATCH(BQ35,Scales!$Q$27:$U$27,0)),"")</f>
        <v/>
      </c>
      <c r="CB35">
        <f t="shared" si="11"/>
        <v>0</v>
      </c>
      <c r="CC35" t="e">
        <f t="shared" si="12"/>
        <v>#N/A</v>
      </c>
      <c r="CD35" t="str">
        <f>IFERROR(INDEX(Scales!$B$44:$F$48,MATCH(CA35,Scales!$A$44:$A$48,0),MATCH(CC35,Scales!$B$43:$F$43,0)),"")</f>
        <v/>
      </c>
      <c r="CE35" t="e">
        <f t="shared" si="13"/>
        <v>#N/A</v>
      </c>
      <c r="CF35" t="e">
        <f t="shared" si="14"/>
        <v>#N/A</v>
      </c>
    </row>
    <row r="36" spans="1:84" x14ac:dyDescent="0.25">
      <c r="A36">
        <v>0</v>
      </c>
      <c r="B36" s="108" t="e">
        <f>VLOOKUP(A36,'TS Identification'!A$3:H$500,5,FALSE)</f>
        <v>#N/A</v>
      </c>
      <c r="C36" s="108" t="e">
        <f>VLOOKUP(B36,Scales!$A$3:$D$7,3,FALSE)</f>
        <v>#N/A</v>
      </c>
      <c r="D36" t="e">
        <f>VLOOKUP(A36,'TS Identification'!A$3:H$500,6,FALSE)</f>
        <v>#N/A</v>
      </c>
      <c r="E36" t="e">
        <f>VLOOKUP(D36,Scales!$F$3:$I$7,3,FALSE)</f>
        <v>#N/A</v>
      </c>
      <c r="F36" s="108" t="e">
        <f>VLOOKUP(A36,'TS Identification'!A$3:H$500,7,FALSE)</f>
        <v>#N/A</v>
      </c>
      <c r="G36" s="108" t="e">
        <f>VLOOKUP(F36,Scales!$K$3:$N$7,3,FALSE)</f>
        <v>#N/A</v>
      </c>
      <c r="H36" t="e">
        <f>VLOOKUP(A36,'TS Identification'!A$3:H$500,8,FALSE)</f>
        <v>#N/A</v>
      </c>
      <c r="I36" t="e">
        <f>VLOOKUP(H36,Scales!$P$3:$S$7,3,FALSE)</f>
        <v>#N/A</v>
      </c>
      <c r="J36" s="108" t="e">
        <f>VLOOKUP(K36,Scales!$W$28:$X$38,2,FALSE)</f>
        <v>#N/A</v>
      </c>
      <c r="K36" s="108" t="e">
        <f t="shared" si="15"/>
        <v>#N/A</v>
      </c>
      <c r="M36" t="e">
        <v>#N/A</v>
      </c>
      <c r="N36" t="e" cm="1">
        <f t="array" ref="N36">_xlfn.TEXTSPLIT(M36,".",,TRUE)</f>
        <v>#N/A</v>
      </c>
      <c r="P36" s="108" t="e">
        <f>VLOOKUP(CONCATENATE(N36,"."),'TE Identification'!$A$3:$E$500,5,FALSE)</f>
        <v>#N/A</v>
      </c>
      <c r="R36" t="e">
        <v>#N/A</v>
      </c>
      <c r="S36" t="e" cm="1">
        <f t="array" ref="S36">_xlfn.TEXTSPLIT(R36,".",,TRUE)</f>
        <v>#N/A</v>
      </c>
      <c r="V36" t="e">
        <f>VLOOKUP(CONCATENATE(S36,"."),'V Identification'!$A$3:$E$500,5,FALSE)</f>
        <v>#N/A</v>
      </c>
      <c r="Z36" t="e">
        <v>#N/A</v>
      </c>
      <c r="AA36" t="e" cm="1">
        <f t="array" ref="AA36">_xlfn.TEXTSPLIT(Z36,".",,TRUE)</f>
        <v>#N/A</v>
      </c>
      <c r="AE36" t="e">
        <f>VLOOKUP(CONCATENATE(AA36,"."),'I Identification'!$A$3:$F$500,6,FALSE)</f>
        <v>#N/A</v>
      </c>
      <c r="AI36" t="e">
        <v>#N/A</v>
      </c>
      <c r="AJ36" t="e" cm="1">
        <f t="array" ref="AJ36">_xlfn.TEXTSPLIT(AI36,".",,TRUE)</f>
        <v>#N/A</v>
      </c>
      <c r="AO36" t="e">
        <f>VLOOKUP(CONCATENATE(AJ36,"."),'C Identification'!$A$3:$G$500,7,FALSE)</f>
        <v>#N/A</v>
      </c>
      <c r="BF36" t="e" cm="1">
        <f t="array" ref="BF36">_xlfn.TEXTSPLIT(AI36,".",,TRUE)</f>
        <v>#N/A</v>
      </c>
      <c r="BL36" t="e">
        <f t="shared" si="1"/>
        <v>#N/A</v>
      </c>
      <c r="BM36">
        <f t="shared" si="2"/>
        <v>0</v>
      </c>
      <c r="BN36" t="e">
        <f t="shared" si="3"/>
        <v>#N/A</v>
      </c>
      <c r="BO36" t="e">
        <f t="shared" si="4"/>
        <v>#N/A</v>
      </c>
      <c r="BP36" t="e">
        <f t="shared" si="5"/>
        <v>#N/A</v>
      </c>
      <c r="BQ36" t="e">
        <f t="shared" si="6"/>
        <v>#N/A</v>
      </c>
      <c r="BR36">
        <f t="shared" si="7"/>
        <v>0</v>
      </c>
      <c r="BS36" t="e">
        <f t="shared" si="8"/>
        <v>#N/A</v>
      </c>
      <c r="BT36">
        <f t="shared" si="9"/>
        <v>0</v>
      </c>
      <c r="BU36" t="e">
        <f t="shared" si="16"/>
        <v>#N/A</v>
      </c>
      <c r="BV36" t="e">
        <f>VLOOKUP(BN36,Scales!$X$28:$Y$38,2,FALSE)</f>
        <v>#N/A</v>
      </c>
      <c r="BW36" t="e">
        <f>VLOOKUP(BQ36,Scales!$X$28:$Y$38,2,FALSE)</f>
        <v>#N/A</v>
      </c>
      <c r="BX36" t="e">
        <f>VLOOKUP(BU36,Scales!$X$28:$Y$38,2,FALSE)</f>
        <v>#N/A</v>
      </c>
      <c r="BY36" t="e">
        <f t="shared" si="10"/>
        <v>#N/A</v>
      </c>
      <c r="BZ36" t="e">
        <f>VLOOKUP(BY36,Scales!$Y$28:$Z$38,2,FALSE)</f>
        <v>#N/A</v>
      </c>
      <c r="CA36" t="str">
        <f>IFERROR(INDEX(Scales!$Q$28:$U$32,MATCH(BZ36,Scales!$P$28:$P$32,0),MATCH(BQ36,Scales!$Q$27:$U$27,0)),"")</f>
        <v/>
      </c>
      <c r="CB36">
        <f t="shared" si="11"/>
        <v>0</v>
      </c>
      <c r="CC36" t="e">
        <f t="shared" si="12"/>
        <v>#N/A</v>
      </c>
      <c r="CD36" t="str">
        <f>IFERROR(INDEX(Scales!$B$44:$F$48,MATCH(CA36,Scales!$A$44:$A$48,0),MATCH(CC36,Scales!$B$43:$F$43,0)),"")</f>
        <v/>
      </c>
      <c r="CE36" t="e">
        <f t="shared" si="13"/>
        <v>#N/A</v>
      </c>
      <c r="CF36" t="e">
        <f t="shared" si="14"/>
        <v>#N/A</v>
      </c>
    </row>
    <row r="37" spans="1:84" x14ac:dyDescent="0.25">
      <c r="A37">
        <v>0</v>
      </c>
      <c r="B37" s="108" t="e">
        <f>VLOOKUP(A37,'TS Identification'!A$3:H$500,5,FALSE)</f>
        <v>#N/A</v>
      </c>
      <c r="C37" s="108" t="e">
        <f>VLOOKUP(B37,Scales!$A$3:$D$7,3,FALSE)</f>
        <v>#N/A</v>
      </c>
      <c r="D37" t="e">
        <f>VLOOKUP(A37,'TS Identification'!A$3:H$500,6,FALSE)</f>
        <v>#N/A</v>
      </c>
      <c r="E37" t="e">
        <f>VLOOKUP(D37,Scales!$F$3:$I$7,3,FALSE)</f>
        <v>#N/A</v>
      </c>
      <c r="F37" s="108" t="e">
        <f>VLOOKUP(A37,'TS Identification'!A$3:H$500,7,FALSE)</f>
        <v>#N/A</v>
      </c>
      <c r="G37" s="108" t="e">
        <f>VLOOKUP(F37,Scales!$K$3:$N$7,3,FALSE)</f>
        <v>#N/A</v>
      </c>
      <c r="H37" t="e">
        <f>VLOOKUP(A37,'TS Identification'!A$3:H$500,8,FALSE)</f>
        <v>#N/A</v>
      </c>
      <c r="I37" t="e">
        <f>VLOOKUP(H37,Scales!$P$3:$S$7,3,FALSE)</f>
        <v>#N/A</v>
      </c>
      <c r="J37" s="108" t="e">
        <f>VLOOKUP(K37,Scales!$W$28:$X$38,2,FALSE)</f>
        <v>#N/A</v>
      </c>
      <c r="K37" s="108" t="e">
        <f t="shared" si="15"/>
        <v>#N/A</v>
      </c>
      <c r="M37" t="e">
        <v>#N/A</v>
      </c>
      <c r="N37" t="e" cm="1">
        <f t="array" ref="N37">_xlfn.TEXTSPLIT(M37,".",,TRUE)</f>
        <v>#N/A</v>
      </c>
      <c r="P37" s="108" t="e">
        <f>VLOOKUP(CONCATENATE(N37,"."),'TE Identification'!$A$3:$E$500,5,FALSE)</f>
        <v>#N/A</v>
      </c>
      <c r="R37" t="e">
        <v>#N/A</v>
      </c>
      <c r="S37" t="e" cm="1">
        <f t="array" ref="S37">_xlfn.TEXTSPLIT(R37,".",,TRUE)</f>
        <v>#N/A</v>
      </c>
      <c r="V37" t="e">
        <f>VLOOKUP(CONCATENATE(S37,"."),'V Identification'!$A$3:$E$500,5,FALSE)</f>
        <v>#N/A</v>
      </c>
      <c r="Z37" t="e">
        <v>#N/A</v>
      </c>
      <c r="AA37" t="e" cm="1">
        <f t="array" ref="AA37">_xlfn.TEXTSPLIT(Z37,".",,TRUE)</f>
        <v>#N/A</v>
      </c>
      <c r="AE37" t="e">
        <f>VLOOKUP(CONCATENATE(AA37,"."),'I Identification'!$A$3:$F$500,6,FALSE)</f>
        <v>#N/A</v>
      </c>
      <c r="AI37" t="e">
        <v>#N/A</v>
      </c>
      <c r="AJ37" t="e" cm="1">
        <f t="array" ref="AJ37">_xlfn.TEXTSPLIT(AI37,".",,TRUE)</f>
        <v>#N/A</v>
      </c>
      <c r="AO37" t="e">
        <f>VLOOKUP(CONCATENATE(AJ37,"."),'C Identification'!$A$3:$G$500,7,FALSE)</f>
        <v>#N/A</v>
      </c>
      <c r="BF37" t="e" cm="1">
        <f t="array" ref="BF37">_xlfn.TEXTSPLIT(AI37,".",,TRUE)</f>
        <v>#N/A</v>
      </c>
      <c r="BL37" t="e">
        <f t="shared" si="1"/>
        <v>#N/A</v>
      </c>
      <c r="BM37">
        <f t="shared" si="2"/>
        <v>0</v>
      </c>
      <c r="BN37" t="e">
        <f t="shared" si="3"/>
        <v>#N/A</v>
      </c>
      <c r="BO37" t="e">
        <f t="shared" si="4"/>
        <v>#N/A</v>
      </c>
      <c r="BP37" t="e">
        <f t="shared" si="5"/>
        <v>#N/A</v>
      </c>
      <c r="BQ37" t="e">
        <f t="shared" si="6"/>
        <v>#N/A</v>
      </c>
      <c r="BR37">
        <f t="shared" si="7"/>
        <v>0</v>
      </c>
      <c r="BS37" t="e">
        <f t="shared" si="8"/>
        <v>#N/A</v>
      </c>
      <c r="BT37">
        <f t="shared" si="9"/>
        <v>0</v>
      </c>
      <c r="BU37" t="e">
        <f t="shared" si="16"/>
        <v>#N/A</v>
      </c>
      <c r="BV37" t="e">
        <f>VLOOKUP(BN37,Scales!$X$28:$Y$38,2,FALSE)</f>
        <v>#N/A</v>
      </c>
      <c r="BW37" t="e">
        <f>VLOOKUP(BQ37,Scales!$X$28:$Y$38,2,FALSE)</f>
        <v>#N/A</v>
      </c>
      <c r="BX37" t="e">
        <f>VLOOKUP(BU37,Scales!$X$28:$Y$38,2,FALSE)</f>
        <v>#N/A</v>
      </c>
      <c r="BY37" t="e">
        <f t="shared" si="10"/>
        <v>#N/A</v>
      </c>
      <c r="BZ37" t="e">
        <f>VLOOKUP(BY37,Scales!$Y$28:$Z$38,2,FALSE)</f>
        <v>#N/A</v>
      </c>
      <c r="CA37" t="str">
        <f>IFERROR(INDEX(Scales!$Q$28:$U$32,MATCH(BZ37,Scales!$P$28:$P$32,0),MATCH(BQ37,Scales!$Q$27:$U$27,0)),"")</f>
        <v/>
      </c>
      <c r="CB37">
        <f t="shared" si="11"/>
        <v>0</v>
      </c>
      <c r="CC37" t="e">
        <f t="shared" si="12"/>
        <v>#N/A</v>
      </c>
      <c r="CD37" t="str">
        <f>IFERROR(INDEX(Scales!$B$44:$F$48,MATCH(CA37,Scales!$A$44:$A$48,0),MATCH(CC37,Scales!$B$43:$F$43,0)),"")</f>
        <v/>
      </c>
      <c r="CE37" t="e">
        <f t="shared" si="13"/>
        <v>#N/A</v>
      </c>
      <c r="CF37" t="e">
        <f t="shared" si="14"/>
        <v>#N/A</v>
      </c>
    </row>
    <row r="38" spans="1:84" x14ac:dyDescent="0.25">
      <c r="A38">
        <v>0</v>
      </c>
      <c r="B38" s="108" t="e">
        <f>VLOOKUP(A38,'TS Identification'!A$3:H$500,5,FALSE)</f>
        <v>#N/A</v>
      </c>
      <c r="C38" s="108" t="e">
        <f>VLOOKUP(B38,Scales!$A$3:$D$7,3,FALSE)</f>
        <v>#N/A</v>
      </c>
      <c r="D38" t="e">
        <f>VLOOKUP(A38,'TS Identification'!A$3:H$500,6,FALSE)</f>
        <v>#N/A</v>
      </c>
      <c r="E38" t="e">
        <f>VLOOKUP(D38,Scales!$F$3:$I$7,3,FALSE)</f>
        <v>#N/A</v>
      </c>
      <c r="F38" s="108" t="e">
        <f>VLOOKUP(A38,'TS Identification'!A$3:H$500,7,FALSE)</f>
        <v>#N/A</v>
      </c>
      <c r="G38" s="108" t="e">
        <f>VLOOKUP(F38,Scales!$K$3:$N$7,3,FALSE)</f>
        <v>#N/A</v>
      </c>
      <c r="H38" t="e">
        <f>VLOOKUP(A38,'TS Identification'!A$3:H$500,8,FALSE)</f>
        <v>#N/A</v>
      </c>
      <c r="I38" t="e">
        <f>VLOOKUP(H38,Scales!$P$3:$S$7,3,FALSE)</f>
        <v>#N/A</v>
      </c>
      <c r="J38" s="108" t="e">
        <f>VLOOKUP(K38,Scales!$W$28:$X$38,2,FALSE)</f>
        <v>#N/A</v>
      </c>
      <c r="K38" s="108" t="e">
        <f t="shared" si="15"/>
        <v>#N/A</v>
      </c>
      <c r="M38" t="e">
        <v>#N/A</v>
      </c>
      <c r="N38" t="e" cm="1">
        <f t="array" ref="N38">_xlfn.TEXTSPLIT(M38,".",,TRUE)</f>
        <v>#N/A</v>
      </c>
      <c r="P38" s="108" t="e">
        <f>VLOOKUP(CONCATENATE(N38,"."),'TE Identification'!$A$3:$E$500,5,FALSE)</f>
        <v>#N/A</v>
      </c>
      <c r="R38" t="e">
        <v>#N/A</v>
      </c>
      <c r="S38" t="e" cm="1">
        <f t="array" ref="S38">_xlfn.TEXTSPLIT(R38,".",,TRUE)</f>
        <v>#N/A</v>
      </c>
      <c r="V38" t="e">
        <f>VLOOKUP(CONCATENATE(S38,"."),'V Identification'!$A$3:$E$500,5,FALSE)</f>
        <v>#N/A</v>
      </c>
      <c r="Z38" t="e">
        <v>#N/A</v>
      </c>
      <c r="AA38" t="e" cm="1">
        <f t="array" ref="AA38">_xlfn.TEXTSPLIT(Z38,".",,TRUE)</f>
        <v>#N/A</v>
      </c>
      <c r="AE38" t="e">
        <f>VLOOKUP(CONCATENATE(AA38,"."),'I Identification'!$A$3:$F$500,6,FALSE)</f>
        <v>#N/A</v>
      </c>
      <c r="AI38" t="e">
        <v>#N/A</v>
      </c>
      <c r="AJ38" t="e" cm="1">
        <f t="array" ref="AJ38">_xlfn.TEXTSPLIT(AI38,".",,TRUE)</f>
        <v>#N/A</v>
      </c>
      <c r="AO38" t="e">
        <f>VLOOKUP(CONCATENATE(AJ38,"."),'C Identification'!$A$3:$G$500,7,FALSE)</f>
        <v>#N/A</v>
      </c>
      <c r="BF38" t="e" cm="1">
        <f t="array" ref="BF38">_xlfn.TEXTSPLIT(AI38,".",,TRUE)</f>
        <v>#N/A</v>
      </c>
      <c r="BL38" t="e">
        <f t="shared" si="1"/>
        <v>#N/A</v>
      </c>
      <c r="BM38">
        <f t="shared" si="2"/>
        <v>0</v>
      </c>
      <c r="BN38" t="e">
        <f t="shared" si="3"/>
        <v>#N/A</v>
      </c>
      <c r="BO38" t="e">
        <f t="shared" si="4"/>
        <v>#N/A</v>
      </c>
      <c r="BP38" t="e">
        <f t="shared" si="5"/>
        <v>#N/A</v>
      </c>
      <c r="BQ38" t="e">
        <f t="shared" si="6"/>
        <v>#N/A</v>
      </c>
      <c r="BR38">
        <f t="shared" si="7"/>
        <v>0</v>
      </c>
      <c r="BS38" t="e">
        <f t="shared" si="8"/>
        <v>#N/A</v>
      </c>
      <c r="BT38">
        <f t="shared" si="9"/>
        <v>0</v>
      </c>
      <c r="BU38" t="e">
        <f t="shared" si="16"/>
        <v>#N/A</v>
      </c>
      <c r="BV38" t="e">
        <f>VLOOKUP(BN38,Scales!$X$28:$Y$38,2,FALSE)</f>
        <v>#N/A</v>
      </c>
      <c r="BW38" t="e">
        <f>VLOOKUP(BQ38,Scales!$X$28:$Y$38,2,FALSE)</f>
        <v>#N/A</v>
      </c>
      <c r="BX38" t="e">
        <f>VLOOKUP(BU38,Scales!$X$28:$Y$38,2,FALSE)</f>
        <v>#N/A</v>
      </c>
      <c r="BY38" t="e">
        <f t="shared" si="10"/>
        <v>#N/A</v>
      </c>
      <c r="BZ38" t="e">
        <f>VLOOKUP(BY38,Scales!$Y$28:$Z$38,2,FALSE)</f>
        <v>#N/A</v>
      </c>
      <c r="CA38" t="str">
        <f>IFERROR(INDEX(Scales!$Q$28:$U$32,MATCH(BZ38,Scales!$P$28:$P$32,0),MATCH(BQ38,Scales!$Q$27:$U$27,0)),"")</f>
        <v/>
      </c>
      <c r="CB38">
        <f t="shared" si="11"/>
        <v>0</v>
      </c>
      <c r="CC38" t="e">
        <f t="shared" si="12"/>
        <v>#N/A</v>
      </c>
      <c r="CD38" t="str">
        <f>IFERROR(INDEX(Scales!$B$44:$F$48,MATCH(CA38,Scales!$A$44:$A$48,0),MATCH(CC38,Scales!$B$43:$F$43,0)),"")</f>
        <v/>
      </c>
      <c r="CE38" t="e">
        <f t="shared" si="13"/>
        <v>#N/A</v>
      </c>
      <c r="CF38" t="e">
        <f t="shared" si="14"/>
        <v>#N/A</v>
      </c>
    </row>
    <row r="39" spans="1:84" x14ac:dyDescent="0.25">
      <c r="A39">
        <v>0</v>
      </c>
      <c r="B39" s="108" t="e">
        <f>VLOOKUP(A39,'TS Identification'!A$3:H$500,5,FALSE)</f>
        <v>#N/A</v>
      </c>
      <c r="C39" s="108" t="e">
        <f>VLOOKUP(B39,Scales!$A$3:$D$7,3,FALSE)</f>
        <v>#N/A</v>
      </c>
      <c r="D39" t="e">
        <f>VLOOKUP(A39,'TS Identification'!A$3:H$500,6,FALSE)</f>
        <v>#N/A</v>
      </c>
      <c r="E39" t="e">
        <f>VLOOKUP(D39,Scales!$F$3:$I$7,3,FALSE)</f>
        <v>#N/A</v>
      </c>
      <c r="F39" s="108" t="e">
        <f>VLOOKUP(A39,'TS Identification'!A$3:H$500,7,FALSE)</f>
        <v>#N/A</v>
      </c>
      <c r="G39" s="108" t="e">
        <f>VLOOKUP(F39,Scales!$K$3:$N$7,3,FALSE)</f>
        <v>#N/A</v>
      </c>
      <c r="H39" t="e">
        <f>VLOOKUP(A39,'TS Identification'!A$3:H$500,8,FALSE)</f>
        <v>#N/A</v>
      </c>
      <c r="I39" t="e">
        <f>VLOOKUP(H39,Scales!$P$3:$S$7,3,FALSE)</f>
        <v>#N/A</v>
      </c>
      <c r="J39" s="108" t="e">
        <f>VLOOKUP(K39,Scales!$W$28:$X$38,2,FALSE)</f>
        <v>#N/A</v>
      </c>
      <c r="K39" s="108" t="e">
        <f t="shared" si="15"/>
        <v>#N/A</v>
      </c>
      <c r="M39" t="e">
        <v>#N/A</v>
      </c>
      <c r="N39" t="e" cm="1">
        <f t="array" ref="N39">_xlfn.TEXTSPLIT(M39,".",,TRUE)</f>
        <v>#N/A</v>
      </c>
      <c r="P39" s="108" t="e">
        <f>VLOOKUP(CONCATENATE(N39,"."),'TE Identification'!$A$3:$E$500,5,FALSE)</f>
        <v>#N/A</v>
      </c>
      <c r="R39" t="e">
        <v>#N/A</v>
      </c>
      <c r="S39" t="e" cm="1">
        <f t="array" ref="S39">_xlfn.TEXTSPLIT(R39,".",,TRUE)</f>
        <v>#N/A</v>
      </c>
      <c r="V39" t="e">
        <f>VLOOKUP(CONCATENATE(S39,"."),'V Identification'!$A$3:$E$500,5,FALSE)</f>
        <v>#N/A</v>
      </c>
      <c r="Z39" t="e">
        <v>#N/A</v>
      </c>
      <c r="AA39" t="e" cm="1">
        <f t="array" ref="AA39">_xlfn.TEXTSPLIT(Z39,".",,TRUE)</f>
        <v>#N/A</v>
      </c>
      <c r="AE39" t="e">
        <f>VLOOKUP(CONCATENATE(AA39,"."),'I Identification'!$A$3:$F$500,6,FALSE)</f>
        <v>#N/A</v>
      </c>
      <c r="AI39" t="e">
        <v>#N/A</v>
      </c>
      <c r="AJ39" t="e" cm="1">
        <f t="array" ref="AJ39">_xlfn.TEXTSPLIT(AI39,".",,TRUE)</f>
        <v>#N/A</v>
      </c>
      <c r="AO39" t="e">
        <f>VLOOKUP(CONCATENATE(AJ39,"."),'C Identification'!$A$3:$G$500,7,FALSE)</f>
        <v>#N/A</v>
      </c>
      <c r="BF39" t="e" cm="1">
        <f t="array" ref="BF39">_xlfn.TEXTSPLIT(AI39,".",,TRUE)</f>
        <v>#N/A</v>
      </c>
      <c r="BL39" t="e">
        <f t="shared" si="1"/>
        <v>#N/A</v>
      </c>
      <c r="BM39">
        <f t="shared" si="2"/>
        <v>0</v>
      </c>
      <c r="BN39" t="e">
        <f t="shared" si="3"/>
        <v>#N/A</v>
      </c>
      <c r="BO39" t="e">
        <f t="shared" si="4"/>
        <v>#N/A</v>
      </c>
      <c r="BP39" t="e">
        <f t="shared" si="5"/>
        <v>#N/A</v>
      </c>
      <c r="BQ39" t="e">
        <f t="shared" si="6"/>
        <v>#N/A</v>
      </c>
      <c r="BR39">
        <f t="shared" si="7"/>
        <v>0</v>
      </c>
      <c r="BS39" t="e">
        <f t="shared" si="8"/>
        <v>#N/A</v>
      </c>
      <c r="BT39">
        <f t="shared" si="9"/>
        <v>0</v>
      </c>
      <c r="BU39" t="e">
        <f t="shared" si="16"/>
        <v>#N/A</v>
      </c>
      <c r="BV39" t="e">
        <f>VLOOKUP(BN39,Scales!$X$28:$Y$38,2,FALSE)</f>
        <v>#N/A</v>
      </c>
      <c r="BW39" t="e">
        <f>VLOOKUP(BQ39,Scales!$X$28:$Y$38,2,FALSE)</f>
        <v>#N/A</v>
      </c>
      <c r="BX39" t="e">
        <f>VLOOKUP(BU39,Scales!$X$28:$Y$38,2,FALSE)</f>
        <v>#N/A</v>
      </c>
      <c r="BY39" t="e">
        <f t="shared" si="10"/>
        <v>#N/A</v>
      </c>
      <c r="BZ39" t="e">
        <f>VLOOKUP(BY39,Scales!$Y$28:$Z$38,2,FALSE)</f>
        <v>#N/A</v>
      </c>
      <c r="CA39" t="str">
        <f>IFERROR(INDEX(Scales!$Q$28:$U$32,MATCH(BZ39,Scales!$P$28:$P$32,0),MATCH(BQ39,Scales!$Q$27:$U$27,0)),"")</f>
        <v/>
      </c>
      <c r="CB39">
        <f t="shared" si="11"/>
        <v>0</v>
      </c>
      <c r="CC39" t="e">
        <f t="shared" si="12"/>
        <v>#N/A</v>
      </c>
      <c r="CD39" t="str">
        <f>IFERROR(INDEX(Scales!$B$44:$F$48,MATCH(CA39,Scales!$A$44:$A$48,0),MATCH(CC39,Scales!$B$43:$F$43,0)),"")</f>
        <v/>
      </c>
      <c r="CE39" t="e">
        <f t="shared" si="13"/>
        <v>#N/A</v>
      </c>
      <c r="CF39" t="e">
        <f t="shared" si="14"/>
        <v>#N/A</v>
      </c>
    </row>
    <row r="40" spans="1:84" x14ac:dyDescent="0.25">
      <c r="A40">
        <v>0</v>
      </c>
      <c r="B40" s="108" t="e">
        <f>VLOOKUP(A40,'TS Identification'!A$3:H$500,5,FALSE)</f>
        <v>#N/A</v>
      </c>
      <c r="C40" s="108" t="e">
        <f>VLOOKUP(B40,Scales!$A$3:$D$7,3,FALSE)</f>
        <v>#N/A</v>
      </c>
      <c r="D40" t="e">
        <f>VLOOKUP(A40,'TS Identification'!A$3:H$500,6,FALSE)</f>
        <v>#N/A</v>
      </c>
      <c r="E40" t="e">
        <f>VLOOKUP(D40,Scales!$F$3:$I$7,3,FALSE)</f>
        <v>#N/A</v>
      </c>
      <c r="F40" s="108" t="e">
        <f>VLOOKUP(A40,'TS Identification'!A$3:H$500,7,FALSE)</f>
        <v>#N/A</v>
      </c>
      <c r="G40" s="108" t="e">
        <f>VLOOKUP(F40,Scales!$K$3:$N$7,3,FALSE)</f>
        <v>#N/A</v>
      </c>
      <c r="H40" t="e">
        <f>VLOOKUP(A40,'TS Identification'!A$3:H$500,8,FALSE)</f>
        <v>#N/A</v>
      </c>
      <c r="I40" t="e">
        <f>VLOOKUP(H40,Scales!$P$3:$S$7,3,FALSE)</f>
        <v>#N/A</v>
      </c>
      <c r="J40" s="108" t="e">
        <f>VLOOKUP(K40,Scales!$W$28:$X$38,2,FALSE)</f>
        <v>#N/A</v>
      </c>
      <c r="K40" s="108" t="e">
        <f t="shared" si="15"/>
        <v>#N/A</v>
      </c>
      <c r="M40" t="e">
        <v>#N/A</v>
      </c>
      <c r="N40" t="e" cm="1">
        <f t="array" ref="N40">_xlfn.TEXTSPLIT(M40,".",,TRUE)</f>
        <v>#N/A</v>
      </c>
      <c r="P40" s="108" t="e">
        <f>VLOOKUP(CONCATENATE(N40,"."),'TE Identification'!$A$3:$E$500,5,FALSE)</f>
        <v>#N/A</v>
      </c>
      <c r="R40" t="e">
        <v>#N/A</v>
      </c>
      <c r="S40" t="e" cm="1">
        <f t="array" ref="S40">_xlfn.TEXTSPLIT(R40,".",,TRUE)</f>
        <v>#N/A</v>
      </c>
      <c r="V40" t="e">
        <f>VLOOKUP(CONCATENATE(S40,"."),'V Identification'!$A$3:$E$500,5,FALSE)</f>
        <v>#N/A</v>
      </c>
      <c r="Z40" t="e">
        <v>#N/A</v>
      </c>
      <c r="AA40" t="e" cm="1">
        <f t="array" ref="AA40">_xlfn.TEXTSPLIT(Z40,".",,TRUE)</f>
        <v>#N/A</v>
      </c>
      <c r="AE40" t="e">
        <f>VLOOKUP(CONCATENATE(AA40,"."),'I Identification'!$A$3:$F$500,6,FALSE)</f>
        <v>#N/A</v>
      </c>
      <c r="AI40" t="e">
        <v>#N/A</v>
      </c>
      <c r="AJ40" t="e" cm="1">
        <f t="array" ref="AJ40">_xlfn.TEXTSPLIT(AI40,".",,TRUE)</f>
        <v>#N/A</v>
      </c>
      <c r="AO40" t="e">
        <f>VLOOKUP(CONCATENATE(AJ40,"."),'C Identification'!$A$3:$G$500,7,FALSE)</f>
        <v>#N/A</v>
      </c>
      <c r="BF40" t="e" cm="1">
        <f t="array" ref="BF40">_xlfn.TEXTSPLIT(AI40,".",,TRUE)</f>
        <v>#N/A</v>
      </c>
      <c r="BL40" t="e">
        <f t="shared" si="1"/>
        <v>#N/A</v>
      </c>
      <c r="BM40">
        <f t="shared" si="2"/>
        <v>0</v>
      </c>
      <c r="BN40" t="e">
        <f t="shared" si="3"/>
        <v>#N/A</v>
      </c>
      <c r="BO40" t="e">
        <f t="shared" si="4"/>
        <v>#N/A</v>
      </c>
      <c r="BP40" t="e">
        <f t="shared" si="5"/>
        <v>#N/A</v>
      </c>
      <c r="BQ40" t="e">
        <f t="shared" si="6"/>
        <v>#N/A</v>
      </c>
      <c r="BR40">
        <f t="shared" si="7"/>
        <v>0</v>
      </c>
      <c r="BS40" t="e">
        <f t="shared" si="8"/>
        <v>#N/A</v>
      </c>
      <c r="BT40">
        <f t="shared" si="9"/>
        <v>0</v>
      </c>
      <c r="BU40" t="e">
        <f t="shared" si="16"/>
        <v>#N/A</v>
      </c>
      <c r="BV40" t="e">
        <f>VLOOKUP(BN40,Scales!$X$28:$Y$38,2,FALSE)</f>
        <v>#N/A</v>
      </c>
      <c r="BW40" t="e">
        <f>VLOOKUP(BQ40,Scales!$X$28:$Y$38,2,FALSE)</f>
        <v>#N/A</v>
      </c>
      <c r="BX40" t="e">
        <f>VLOOKUP(BU40,Scales!$X$28:$Y$38,2,FALSE)</f>
        <v>#N/A</v>
      </c>
      <c r="BY40" t="e">
        <f t="shared" si="10"/>
        <v>#N/A</v>
      </c>
      <c r="BZ40" t="e">
        <f>VLOOKUP(BY40,Scales!$Y$28:$Z$38,2,FALSE)</f>
        <v>#N/A</v>
      </c>
      <c r="CA40" t="str">
        <f>IFERROR(INDEX(Scales!$Q$28:$U$32,MATCH(BZ40,Scales!$P$28:$P$32,0),MATCH(BQ40,Scales!$Q$27:$U$27,0)),"")</f>
        <v/>
      </c>
      <c r="CB40">
        <f t="shared" si="11"/>
        <v>0</v>
      </c>
      <c r="CC40" t="e">
        <f t="shared" si="12"/>
        <v>#N/A</v>
      </c>
      <c r="CD40" t="str">
        <f>IFERROR(INDEX(Scales!$B$44:$F$48,MATCH(CA40,Scales!$A$44:$A$48,0),MATCH(CC40,Scales!$B$43:$F$43,0)),"")</f>
        <v/>
      </c>
      <c r="CE40" t="e">
        <f t="shared" si="13"/>
        <v>#N/A</v>
      </c>
      <c r="CF40" t="e">
        <f t="shared" si="14"/>
        <v>#N/A</v>
      </c>
    </row>
    <row r="41" spans="1:84" x14ac:dyDescent="0.25">
      <c r="A41">
        <v>0</v>
      </c>
      <c r="B41" s="108" t="e">
        <f>VLOOKUP(A41,'TS Identification'!A$3:H$500,5,FALSE)</f>
        <v>#N/A</v>
      </c>
      <c r="C41" s="108" t="e">
        <f>VLOOKUP(B41,Scales!$A$3:$D$7,3,FALSE)</f>
        <v>#N/A</v>
      </c>
      <c r="D41" t="e">
        <f>VLOOKUP(A41,'TS Identification'!A$3:H$500,6,FALSE)</f>
        <v>#N/A</v>
      </c>
      <c r="E41" t="e">
        <f>VLOOKUP(D41,Scales!$F$3:$I$7,3,FALSE)</f>
        <v>#N/A</v>
      </c>
      <c r="F41" s="108" t="e">
        <f>VLOOKUP(A41,'TS Identification'!A$3:H$500,7,FALSE)</f>
        <v>#N/A</v>
      </c>
      <c r="G41" s="108" t="e">
        <f>VLOOKUP(F41,Scales!$K$3:$N$7,3,FALSE)</f>
        <v>#N/A</v>
      </c>
      <c r="H41" t="e">
        <f>VLOOKUP(A41,'TS Identification'!A$3:H$500,8,FALSE)</f>
        <v>#N/A</v>
      </c>
      <c r="I41" t="e">
        <f>VLOOKUP(H41,Scales!$P$3:$S$7,3,FALSE)</f>
        <v>#N/A</v>
      </c>
      <c r="J41" s="108" t="e">
        <f>VLOOKUP(K41,Scales!$W$28:$X$38,2,FALSE)</f>
        <v>#N/A</v>
      </c>
      <c r="K41" s="108" t="e">
        <f t="shared" si="15"/>
        <v>#N/A</v>
      </c>
      <c r="M41" t="e">
        <v>#N/A</v>
      </c>
      <c r="N41" t="e" cm="1">
        <f t="array" ref="N41">_xlfn.TEXTSPLIT(M41,".",,TRUE)</f>
        <v>#N/A</v>
      </c>
      <c r="P41" s="108" t="e">
        <f>VLOOKUP(CONCATENATE(N41,"."),'TE Identification'!$A$3:$E$500,5,FALSE)</f>
        <v>#N/A</v>
      </c>
      <c r="R41" t="e">
        <v>#N/A</v>
      </c>
      <c r="S41" t="e" cm="1">
        <f t="array" ref="S41">_xlfn.TEXTSPLIT(R41,".",,TRUE)</f>
        <v>#N/A</v>
      </c>
      <c r="V41" t="e">
        <f>VLOOKUP(CONCATENATE(S41,"."),'V Identification'!$A$3:$E$500,5,FALSE)</f>
        <v>#N/A</v>
      </c>
      <c r="Z41" t="e">
        <v>#N/A</v>
      </c>
      <c r="AA41" t="e" cm="1">
        <f t="array" ref="AA41">_xlfn.TEXTSPLIT(Z41,".",,TRUE)</f>
        <v>#N/A</v>
      </c>
      <c r="AE41" t="e">
        <f>VLOOKUP(CONCATENATE(AA41,"."),'I Identification'!$A$3:$F$500,6,FALSE)</f>
        <v>#N/A</v>
      </c>
      <c r="AI41" t="e">
        <v>#N/A</v>
      </c>
      <c r="AJ41" t="e" cm="1">
        <f t="array" ref="AJ41">_xlfn.TEXTSPLIT(AI41,".",,TRUE)</f>
        <v>#N/A</v>
      </c>
      <c r="AO41" t="e">
        <f>VLOOKUP(CONCATENATE(AJ41,"."),'C Identification'!$A$3:$G$500,7,FALSE)</f>
        <v>#N/A</v>
      </c>
      <c r="BF41" t="e" cm="1">
        <f t="array" ref="BF41">_xlfn.TEXTSPLIT(AI41,".",,TRUE)</f>
        <v>#N/A</v>
      </c>
      <c r="BL41" t="e">
        <f t="shared" si="1"/>
        <v>#N/A</v>
      </c>
      <c r="BM41">
        <f t="shared" si="2"/>
        <v>0</v>
      </c>
      <c r="BN41" t="e">
        <f t="shared" si="3"/>
        <v>#N/A</v>
      </c>
      <c r="BO41" t="e">
        <f t="shared" si="4"/>
        <v>#N/A</v>
      </c>
      <c r="BP41" t="e">
        <f t="shared" si="5"/>
        <v>#N/A</v>
      </c>
      <c r="BQ41" t="e">
        <f t="shared" si="6"/>
        <v>#N/A</v>
      </c>
      <c r="BR41">
        <f t="shared" si="7"/>
        <v>0</v>
      </c>
      <c r="BS41" t="e">
        <f t="shared" si="8"/>
        <v>#N/A</v>
      </c>
      <c r="BT41">
        <f t="shared" si="9"/>
        <v>0</v>
      </c>
      <c r="BU41" t="e">
        <f t="shared" si="16"/>
        <v>#N/A</v>
      </c>
      <c r="BV41" t="e">
        <f>VLOOKUP(BN41,Scales!$X$28:$Y$38,2,FALSE)</f>
        <v>#N/A</v>
      </c>
      <c r="BW41" t="e">
        <f>VLOOKUP(BQ41,Scales!$X$28:$Y$38,2,FALSE)</f>
        <v>#N/A</v>
      </c>
      <c r="BX41" t="e">
        <f>VLOOKUP(BU41,Scales!$X$28:$Y$38,2,FALSE)</f>
        <v>#N/A</v>
      </c>
      <c r="BY41" t="e">
        <f t="shared" si="10"/>
        <v>#N/A</v>
      </c>
      <c r="BZ41" t="e">
        <f>VLOOKUP(BY41,Scales!$Y$28:$Z$38,2,FALSE)</f>
        <v>#N/A</v>
      </c>
      <c r="CA41" t="str">
        <f>IFERROR(INDEX(Scales!$Q$28:$U$32,MATCH(BZ41,Scales!$P$28:$P$32,0),MATCH(BQ41,Scales!$Q$27:$U$27,0)),"")</f>
        <v/>
      </c>
      <c r="CB41">
        <f t="shared" si="11"/>
        <v>0</v>
      </c>
      <c r="CC41" t="e">
        <f t="shared" si="12"/>
        <v>#N/A</v>
      </c>
      <c r="CD41" t="str">
        <f>IFERROR(INDEX(Scales!$B$44:$F$48,MATCH(CA41,Scales!$A$44:$A$48,0),MATCH(CC41,Scales!$B$43:$F$43,0)),"")</f>
        <v/>
      </c>
      <c r="CE41" t="e">
        <f t="shared" si="13"/>
        <v>#N/A</v>
      </c>
      <c r="CF41" t="e">
        <f t="shared" si="14"/>
        <v>#N/A</v>
      </c>
    </row>
    <row r="42" spans="1:84" x14ac:dyDescent="0.25">
      <c r="A42">
        <v>0</v>
      </c>
      <c r="B42" s="108" t="e">
        <f>VLOOKUP(A42,'TS Identification'!A$3:H$500,5,FALSE)</f>
        <v>#N/A</v>
      </c>
      <c r="C42" s="108" t="e">
        <f>VLOOKUP(B42,Scales!$A$3:$D$7,3,FALSE)</f>
        <v>#N/A</v>
      </c>
      <c r="D42" t="e">
        <f>VLOOKUP(A42,'TS Identification'!A$3:H$500,6,FALSE)</f>
        <v>#N/A</v>
      </c>
      <c r="E42" t="e">
        <f>VLOOKUP(D42,Scales!$F$3:$I$7,3,FALSE)</f>
        <v>#N/A</v>
      </c>
      <c r="F42" s="108" t="e">
        <f>VLOOKUP(A42,'TS Identification'!A$3:H$500,7,FALSE)</f>
        <v>#N/A</v>
      </c>
      <c r="G42" s="108" t="e">
        <f>VLOOKUP(F42,Scales!$K$3:$N$7,3,FALSE)</f>
        <v>#N/A</v>
      </c>
      <c r="H42" t="e">
        <f>VLOOKUP(A42,'TS Identification'!A$3:H$500,8,FALSE)</f>
        <v>#N/A</v>
      </c>
      <c r="I42" t="e">
        <f>VLOOKUP(H42,Scales!$P$3:$S$7,3,FALSE)</f>
        <v>#N/A</v>
      </c>
      <c r="J42" s="108" t="e">
        <f>VLOOKUP(K42,Scales!$W$28:$X$38,2,FALSE)</f>
        <v>#N/A</v>
      </c>
      <c r="K42" s="108" t="e">
        <f t="shared" si="15"/>
        <v>#N/A</v>
      </c>
      <c r="M42" t="e">
        <v>#N/A</v>
      </c>
      <c r="N42" t="e" cm="1">
        <f t="array" ref="N42">_xlfn.TEXTSPLIT(M42,".",,TRUE)</f>
        <v>#N/A</v>
      </c>
      <c r="P42" s="108" t="e">
        <f>VLOOKUP(CONCATENATE(N42,"."),'TE Identification'!$A$3:$E$500,5,FALSE)</f>
        <v>#N/A</v>
      </c>
      <c r="R42" t="e">
        <v>#N/A</v>
      </c>
      <c r="S42" t="e" cm="1">
        <f t="array" ref="S42">_xlfn.TEXTSPLIT(R42,".",,TRUE)</f>
        <v>#N/A</v>
      </c>
      <c r="V42" t="e">
        <f>VLOOKUP(CONCATENATE(S42,"."),'V Identification'!$A$3:$E$500,5,FALSE)</f>
        <v>#N/A</v>
      </c>
      <c r="Z42" t="e">
        <v>#N/A</v>
      </c>
      <c r="AA42" t="e" cm="1">
        <f t="array" ref="AA42">_xlfn.TEXTSPLIT(Z42,".",,TRUE)</f>
        <v>#N/A</v>
      </c>
      <c r="AE42" t="e">
        <f>VLOOKUP(CONCATENATE(AA42,"."),'I Identification'!$A$3:$F$500,6,FALSE)</f>
        <v>#N/A</v>
      </c>
      <c r="AI42" t="e">
        <v>#N/A</v>
      </c>
      <c r="AJ42" t="e" cm="1">
        <f t="array" ref="AJ42">_xlfn.TEXTSPLIT(AI42,".",,TRUE)</f>
        <v>#N/A</v>
      </c>
      <c r="AO42" t="e">
        <f>VLOOKUP(CONCATENATE(AJ42,"."),'C Identification'!$A$3:$G$500,7,FALSE)</f>
        <v>#N/A</v>
      </c>
      <c r="BF42" t="e" cm="1">
        <f t="array" ref="BF42">_xlfn.TEXTSPLIT(AI42,".",,TRUE)</f>
        <v>#N/A</v>
      </c>
      <c r="BL42" t="e">
        <f t="shared" si="1"/>
        <v>#N/A</v>
      </c>
      <c r="BM42">
        <f t="shared" si="2"/>
        <v>0</v>
      </c>
      <c r="BN42" t="e">
        <f t="shared" si="3"/>
        <v>#N/A</v>
      </c>
      <c r="BO42" t="e">
        <f t="shared" si="4"/>
        <v>#N/A</v>
      </c>
      <c r="BP42" t="e">
        <f t="shared" si="5"/>
        <v>#N/A</v>
      </c>
      <c r="BQ42" t="e">
        <f t="shared" si="6"/>
        <v>#N/A</v>
      </c>
      <c r="BR42">
        <f t="shared" si="7"/>
        <v>0</v>
      </c>
      <c r="BS42" t="e">
        <f t="shared" si="8"/>
        <v>#N/A</v>
      </c>
      <c r="BT42">
        <f t="shared" si="9"/>
        <v>0</v>
      </c>
      <c r="BU42" t="e">
        <f t="shared" si="16"/>
        <v>#N/A</v>
      </c>
      <c r="BV42" t="e">
        <f>VLOOKUP(BN42,Scales!$X$28:$Y$38,2,FALSE)</f>
        <v>#N/A</v>
      </c>
      <c r="BW42" t="e">
        <f>VLOOKUP(BQ42,Scales!$X$28:$Y$38,2,FALSE)</f>
        <v>#N/A</v>
      </c>
      <c r="BX42" t="e">
        <f>VLOOKUP(BU42,Scales!$X$28:$Y$38,2,FALSE)</f>
        <v>#N/A</v>
      </c>
      <c r="BY42" t="e">
        <f t="shared" si="10"/>
        <v>#N/A</v>
      </c>
      <c r="BZ42" t="e">
        <f>VLOOKUP(BY42,Scales!$Y$28:$Z$38,2,FALSE)</f>
        <v>#N/A</v>
      </c>
      <c r="CA42" t="str">
        <f>IFERROR(INDEX(Scales!$Q$28:$U$32,MATCH(BZ42,Scales!$P$28:$P$32,0),MATCH(BQ42,Scales!$Q$27:$U$27,0)),"")</f>
        <v/>
      </c>
      <c r="CB42">
        <f t="shared" si="11"/>
        <v>0</v>
      </c>
      <c r="CC42" t="e">
        <f t="shared" si="12"/>
        <v>#N/A</v>
      </c>
      <c r="CD42" t="str">
        <f>IFERROR(INDEX(Scales!$B$44:$F$48,MATCH(CA42,Scales!$A$44:$A$48,0),MATCH(CC42,Scales!$B$43:$F$43,0)),"")</f>
        <v/>
      </c>
      <c r="CE42" t="e">
        <f t="shared" si="13"/>
        <v>#N/A</v>
      </c>
      <c r="CF42" t="e">
        <f t="shared" si="14"/>
        <v>#N/A</v>
      </c>
    </row>
    <row r="43" spans="1:84" x14ac:dyDescent="0.25">
      <c r="A43">
        <v>0</v>
      </c>
      <c r="B43" s="108" t="e">
        <f>VLOOKUP(A43,'TS Identification'!A$3:H$500,5,FALSE)</f>
        <v>#N/A</v>
      </c>
      <c r="C43" s="108" t="e">
        <f>VLOOKUP(B43,Scales!$A$3:$D$7,3,FALSE)</f>
        <v>#N/A</v>
      </c>
      <c r="D43" t="e">
        <f>VLOOKUP(A43,'TS Identification'!A$3:H$500,6,FALSE)</f>
        <v>#N/A</v>
      </c>
      <c r="E43" t="e">
        <f>VLOOKUP(D43,Scales!$F$3:$I$7,3,FALSE)</f>
        <v>#N/A</v>
      </c>
      <c r="F43" s="108" t="e">
        <f>VLOOKUP(A43,'TS Identification'!A$3:H$500,7,FALSE)</f>
        <v>#N/A</v>
      </c>
      <c r="G43" s="108" t="e">
        <f>VLOOKUP(F43,Scales!$K$3:$N$7,3,FALSE)</f>
        <v>#N/A</v>
      </c>
      <c r="H43" t="e">
        <f>VLOOKUP(A43,'TS Identification'!A$3:H$500,8,FALSE)</f>
        <v>#N/A</v>
      </c>
      <c r="I43" t="e">
        <f>VLOOKUP(H43,Scales!$P$3:$S$7,3,FALSE)</f>
        <v>#N/A</v>
      </c>
      <c r="J43" s="108" t="e">
        <f>VLOOKUP(K43,Scales!$W$28:$X$38,2,FALSE)</f>
        <v>#N/A</v>
      </c>
      <c r="K43" s="108" t="e">
        <f t="shared" si="15"/>
        <v>#N/A</v>
      </c>
      <c r="M43" t="e">
        <v>#N/A</v>
      </c>
      <c r="N43" t="e" cm="1">
        <f t="array" ref="N43">_xlfn.TEXTSPLIT(M43,".",,TRUE)</f>
        <v>#N/A</v>
      </c>
      <c r="P43" s="108" t="e">
        <f>VLOOKUP(CONCATENATE(N43,"."),'TE Identification'!$A$3:$E$500,5,FALSE)</f>
        <v>#N/A</v>
      </c>
      <c r="R43" t="e">
        <v>#N/A</v>
      </c>
      <c r="S43" t="e" cm="1">
        <f t="array" ref="S43">_xlfn.TEXTSPLIT(R43,".",,TRUE)</f>
        <v>#N/A</v>
      </c>
      <c r="V43" t="e">
        <f>VLOOKUP(CONCATENATE(S43,"."),'V Identification'!$A$3:$E$500,5,FALSE)</f>
        <v>#N/A</v>
      </c>
      <c r="Z43" t="e">
        <v>#N/A</v>
      </c>
      <c r="AA43" t="e" cm="1">
        <f t="array" ref="AA43">_xlfn.TEXTSPLIT(Z43,".",,TRUE)</f>
        <v>#N/A</v>
      </c>
      <c r="AE43" t="e">
        <f>VLOOKUP(CONCATENATE(AA43,"."),'I Identification'!$A$3:$F$500,6,FALSE)</f>
        <v>#N/A</v>
      </c>
      <c r="AI43" t="e">
        <v>#N/A</v>
      </c>
      <c r="AJ43" t="e" cm="1">
        <f t="array" ref="AJ43">_xlfn.TEXTSPLIT(AI43,".",,TRUE)</f>
        <v>#N/A</v>
      </c>
      <c r="AO43" t="e">
        <f>VLOOKUP(CONCATENATE(AJ43,"."),'C Identification'!$A$3:$G$500,7,FALSE)</f>
        <v>#N/A</v>
      </c>
      <c r="BF43" t="e" cm="1">
        <f t="array" ref="BF43">_xlfn.TEXTSPLIT(AI43,".",,TRUE)</f>
        <v>#N/A</v>
      </c>
      <c r="BL43" t="e">
        <f t="shared" si="1"/>
        <v>#N/A</v>
      </c>
      <c r="BM43">
        <f t="shared" si="2"/>
        <v>0</v>
      </c>
      <c r="BN43" t="e">
        <f t="shared" si="3"/>
        <v>#N/A</v>
      </c>
      <c r="BO43" t="e">
        <f t="shared" si="4"/>
        <v>#N/A</v>
      </c>
      <c r="BP43" t="e">
        <f t="shared" si="5"/>
        <v>#N/A</v>
      </c>
      <c r="BQ43" t="e">
        <f t="shared" si="6"/>
        <v>#N/A</v>
      </c>
      <c r="BR43">
        <f t="shared" si="7"/>
        <v>0</v>
      </c>
      <c r="BS43" t="e">
        <f t="shared" si="8"/>
        <v>#N/A</v>
      </c>
      <c r="BT43">
        <f t="shared" si="9"/>
        <v>0</v>
      </c>
      <c r="BU43" t="e">
        <f t="shared" si="16"/>
        <v>#N/A</v>
      </c>
      <c r="BV43" t="e">
        <f>VLOOKUP(BN43,Scales!$X$28:$Y$38,2,FALSE)</f>
        <v>#N/A</v>
      </c>
      <c r="BW43" t="e">
        <f>VLOOKUP(BQ43,Scales!$X$28:$Y$38,2,FALSE)</f>
        <v>#N/A</v>
      </c>
      <c r="BX43" t="e">
        <f>VLOOKUP(BU43,Scales!$X$28:$Y$38,2,FALSE)</f>
        <v>#N/A</v>
      </c>
      <c r="BY43" t="e">
        <f t="shared" si="10"/>
        <v>#N/A</v>
      </c>
      <c r="BZ43" t="e">
        <f>VLOOKUP(BY43,Scales!$Y$28:$Z$38,2,FALSE)</f>
        <v>#N/A</v>
      </c>
      <c r="CA43" t="str">
        <f>IFERROR(INDEX(Scales!$Q$28:$U$32,MATCH(BZ43,Scales!$P$28:$P$32,0),MATCH(BQ43,Scales!$Q$27:$U$27,0)),"")</f>
        <v/>
      </c>
      <c r="CB43">
        <f t="shared" si="11"/>
        <v>0</v>
      </c>
      <c r="CC43" t="e">
        <f t="shared" si="12"/>
        <v>#N/A</v>
      </c>
      <c r="CD43" t="str">
        <f>IFERROR(INDEX(Scales!$B$44:$F$48,MATCH(CA43,Scales!$A$44:$A$48,0),MATCH(CC43,Scales!$B$43:$F$43,0)),"")</f>
        <v/>
      </c>
      <c r="CE43" t="e">
        <f t="shared" si="13"/>
        <v>#N/A</v>
      </c>
      <c r="CF43" t="e">
        <f t="shared" si="14"/>
        <v>#N/A</v>
      </c>
    </row>
    <row r="44" spans="1:84" x14ac:dyDescent="0.25">
      <c r="A44">
        <v>0</v>
      </c>
      <c r="B44" s="108" t="e">
        <f>VLOOKUP(A44,'TS Identification'!A$3:H$500,5,FALSE)</f>
        <v>#N/A</v>
      </c>
      <c r="C44" s="108" t="e">
        <f>VLOOKUP(B44,Scales!$A$3:$D$7,3,FALSE)</f>
        <v>#N/A</v>
      </c>
      <c r="D44" t="e">
        <f>VLOOKUP(A44,'TS Identification'!A$3:H$500,6,FALSE)</f>
        <v>#N/A</v>
      </c>
      <c r="E44" t="e">
        <f>VLOOKUP(D44,Scales!$F$3:$I$7,3,FALSE)</f>
        <v>#N/A</v>
      </c>
      <c r="F44" s="108" t="e">
        <f>VLOOKUP(A44,'TS Identification'!A$3:H$500,7,FALSE)</f>
        <v>#N/A</v>
      </c>
      <c r="G44" s="108" t="e">
        <f>VLOOKUP(F44,Scales!$K$3:$N$7,3,FALSE)</f>
        <v>#N/A</v>
      </c>
      <c r="H44" t="e">
        <f>VLOOKUP(A44,'TS Identification'!A$3:H$500,8,FALSE)</f>
        <v>#N/A</v>
      </c>
      <c r="I44" t="e">
        <f>VLOOKUP(H44,Scales!$P$3:$S$7,3,FALSE)</f>
        <v>#N/A</v>
      </c>
      <c r="J44" s="108" t="e">
        <f>VLOOKUP(K44,Scales!$W$28:$X$38,2,FALSE)</f>
        <v>#N/A</v>
      </c>
      <c r="K44" s="108" t="e">
        <f t="shared" si="15"/>
        <v>#N/A</v>
      </c>
      <c r="M44" t="e">
        <v>#N/A</v>
      </c>
      <c r="N44" t="e" cm="1">
        <f t="array" ref="N44">_xlfn.TEXTSPLIT(M44,".",,TRUE)</f>
        <v>#N/A</v>
      </c>
      <c r="P44" s="108" t="e">
        <f>VLOOKUP(CONCATENATE(N44,"."),'TE Identification'!$A$3:$E$500,5,FALSE)</f>
        <v>#N/A</v>
      </c>
      <c r="R44" t="e">
        <v>#N/A</v>
      </c>
      <c r="S44" t="e" cm="1">
        <f t="array" ref="S44">_xlfn.TEXTSPLIT(R44,".",,TRUE)</f>
        <v>#N/A</v>
      </c>
      <c r="V44" t="e">
        <f>VLOOKUP(CONCATENATE(S44,"."),'V Identification'!$A$3:$E$500,5,FALSE)</f>
        <v>#N/A</v>
      </c>
      <c r="Z44" t="e">
        <v>#N/A</v>
      </c>
      <c r="AA44" t="e" cm="1">
        <f t="array" ref="AA44">_xlfn.TEXTSPLIT(Z44,".",,TRUE)</f>
        <v>#N/A</v>
      </c>
      <c r="AE44" t="e">
        <f>VLOOKUP(CONCATENATE(AA44,"."),'I Identification'!$A$3:$F$500,6,FALSE)</f>
        <v>#N/A</v>
      </c>
      <c r="AI44" t="e">
        <v>#N/A</v>
      </c>
      <c r="AJ44" t="e" cm="1">
        <f t="array" ref="AJ44">_xlfn.TEXTSPLIT(AI44,".",,TRUE)</f>
        <v>#N/A</v>
      </c>
      <c r="AO44" t="e">
        <f>VLOOKUP(CONCATENATE(AJ44,"."),'C Identification'!$A$3:$G$500,7,FALSE)</f>
        <v>#N/A</v>
      </c>
      <c r="BF44" t="e" cm="1">
        <f t="array" ref="BF44">_xlfn.TEXTSPLIT(AI44,".",,TRUE)</f>
        <v>#N/A</v>
      </c>
      <c r="BL44" t="e">
        <f t="shared" si="1"/>
        <v>#N/A</v>
      </c>
      <c r="BM44">
        <f t="shared" si="2"/>
        <v>0</v>
      </c>
      <c r="BN44" t="e">
        <f t="shared" si="3"/>
        <v>#N/A</v>
      </c>
      <c r="BO44" t="e">
        <f t="shared" si="4"/>
        <v>#N/A</v>
      </c>
      <c r="BP44" t="e">
        <f t="shared" si="5"/>
        <v>#N/A</v>
      </c>
      <c r="BQ44" t="e">
        <f t="shared" si="6"/>
        <v>#N/A</v>
      </c>
      <c r="BR44">
        <f t="shared" si="7"/>
        <v>0</v>
      </c>
      <c r="BS44" t="e">
        <f t="shared" si="8"/>
        <v>#N/A</v>
      </c>
      <c r="BT44">
        <f t="shared" si="9"/>
        <v>0</v>
      </c>
      <c r="BU44" t="e">
        <f t="shared" si="16"/>
        <v>#N/A</v>
      </c>
      <c r="BV44" t="e">
        <f>VLOOKUP(BN44,Scales!$X$28:$Y$38,2,FALSE)</f>
        <v>#N/A</v>
      </c>
      <c r="BW44" t="e">
        <f>VLOOKUP(BQ44,Scales!$X$28:$Y$38,2,FALSE)</f>
        <v>#N/A</v>
      </c>
      <c r="BX44" t="e">
        <f>VLOOKUP(BU44,Scales!$X$28:$Y$38,2,FALSE)</f>
        <v>#N/A</v>
      </c>
      <c r="BY44" t="e">
        <f t="shared" si="10"/>
        <v>#N/A</v>
      </c>
      <c r="BZ44" t="e">
        <f>VLOOKUP(BY44,Scales!$Y$28:$Z$38,2,FALSE)</f>
        <v>#N/A</v>
      </c>
      <c r="CA44" t="str">
        <f>IFERROR(INDEX(Scales!$Q$28:$U$32,MATCH(BZ44,Scales!$P$28:$P$32,0),MATCH(BQ44,Scales!$Q$27:$U$27,0)),"")</f>
        <v/>
      </c>
      <c r="CB44">
        <f t="shared" si="11"/>
        <v>0</v>
      </c>
      <c r="CC44" t="e">
        <f t="shared" si="12"/>
        <v>#N/A</v>
      </c>
      <c r="CD44" t="str">
        <f>IFERROR(INDEX(Scales!$B$44:$F$48,MATCH(CA44,Scales!$A$44:$A$48,0),MATCH(CC44,Scales!$B$43:$F$43,0)),"")</f>
        <v/>
      </c>
      <c r="CE44" t="e">
        <f t="shared" si="13"/>
        <v>#N/A</v>
      </c>
      <c r="CF44" t="e">
        <f t="shared" si="14"/>
        <v>#N/A</v>
      </c>
    </row>
    <row r="45" spans="1:84" x14ac:dyDescent="0.25">
      <c r="A45">
        <v>0</v>
      </c>
      <c r="B45" s="108" t="e">
        <f>VLOOKUP(A45,'TS Identification'!A$3:H$500,5,FALSE)</f>
        <v>#N/A</v>
      </c>
      <c r="C45" s="108" t="e">
        <f>VLOOKUP(B45,Scales!$A$3:$D$7,3,FALSE)</f>
        <v>#N/A</v>
      </c>
      <c r="D45" t="e">
        <f>VLOOKUP(A45,'TS Identification'!A$3:H$500,6,FALSE)</f>
        <v>#N/A</v>
      </c>
      <c r="E45" t="e">
        <f>VLOOKUP(D45,Scales!$F$3:$I$7,3,FALSE)</f>
        <v>#N/A</v>
      </c>
      <c r="F45" s="108" t="e">
        <f>VLOOKUP(A45,'TS Identification'!A$3:H$500,7,FALSE)</f>
        <v>#N/A</v>
      </c>
      <c r="G45" s="108" t="e">
        <f>VLOOKUP(F45,Scales!$K$3:$N$7,3,FALSE)</f>
        <v>#N/A</v>
      </c>
      <c r="H45" t="e">
        <f>VLOOKUP(A45,'TS Identification'!A$3:H$500,8,FALSE)</f>
        <v>#N/A</v>
      </c>
      <c r="I45" t="e">
        <f>VLOOKUP(H45,Scales!$P$3:$S$7,3,FALSE)</f>
        <v>#N/A</v>
      </c>
      <c r="J45" s="108" t="e">
        <f>VLOOKUP(K45,Scales!$W$28:$X$38,2,FALSE)</f>
        <v>#N/A</v>
      </c>
      <c r="K45" s="108" t="e">
        <f t="shared" si="15"/>
        <v>#N/A</v>
      </c>
      <c r="M45" t="e">
        <v>#N/A</v>
      </c>
      <c r="N45" t="e" cm="1">
        <f t="array" ref="N45">_xlfn.TEXTSPLIT(M45,".",,TRUE)</f>
        <v>#N/A</v>
      </c>
      <c r="P45" s="108" t="e">
        <f>VLOOKUP(CONCATENATE(N45,"."),'TE Identification'!$A$3:$E$500,5,FALSE)</f>
        <v>#N/A</v>
      </c>
      <c r="R45" t="e">
        <v>#N/A</v>
      </c>
      <c r="S45" t="e" cm="1">
        <f t="array" ref="S45">_xlfn.TEXTSPLIT(R45,".",,TRUE)</f>
        <v>#N/A</v>
      </c>
      <c r="V45" t="e">
        <f>VLOOKUP(CONCATENATE(S45,"."),'V Identification'!$A$3:$E$500,5,FALSE)</f>
        <v>#N/A</v>
      </c>
      <c r="Z45" t="e">
        <v>#N/A</v>
      </c>
      <c r="AA45" t="e" cm="1">
        <f t="array" ref="AA45">_xlfn.TEXTSPLIT(Z45,".",,TRUE)</f>
        <v>#N/A</v>
      </c>
      <c r="AE45" t="e">
        <f>VLOOKUP(CONCATENATE(AA45,"."),'I Identification'!$A$3:$F$500,6,FALSE)</f>
        <v>#N/A</v>
      </c>
      <c r="AI45" t="e">
        <v>#N/A</v>
      </c>
      <c r="AJ45" t="e" cm="1">
        <f t="array" ref="AJ45">_xlfn.TEXTSPLIT(AI45,".",,TRUE)</f>
        <v>#N/A</v>
      </c>
      <c r="AO45" t="e">
        <f>VLOOKUP(CONCATENATE(AJ45,"."),'C Identification'!$A$3:$G$500,7,FALSE)</f>
        <v>#N/A</v>
      </c>
      <c r="BF45" t="e" cm="1">
        <f t="array" ref="BF45">_xlfn.TEXTSPLIT(AI45,".",,TRUE)</f>
        <v>#N/A</v>
      </c>
      <c r="BL45" t="e">
        <f t="shared" si="1"/>
        <v>#N/A</v>
      </c>
      <c r="BM45">
        <f t="shared" si="2"/>
        <v>0</v>
      </c>
      <c r="BN45" t="e">
        <f t="shared" si="3"/>
        <v>#N/A</v>
      </c>
      <c r="BO45" t="e">
        <f t="shared" si="4"/>
        <v>#N/A</v>
      </c>
      <c r="BP45" t="e">
        <f t="shared" si="5"/>
        <v>#N/A</v>
      </c>
      <c r="BQ45" t="e">
        <f t="shared" si="6"/>
        <v>#N/A</v>
      </c>
      <c r="BR45">
        <f t="shared" si="7"/>
        <v>0</v>
      </c>
      <c r="BS45" t="e">
        <f t="shared" si="8"/>
        <v>#N/A</v>
      </c>
      <c r="BT45">
        <f t="shared" si="9"/>
        <v>0</v>
      </c>
      <c r="BU45" t="e">
        <f t="shared" si="16"/>
        <v>#N/A</v>
      </c>
      <c r="BV45" t="e">
        <f>VLOOKUP(BN45,Scales!$X$28:$Y$38,2,FALSE)</f>
        <v>#N/A</v>
      </c>
      <c r="BW45" t="e">
        <f>VLOOKUP(BQ45,Scales!$X$28:$Y$38,2,FALSE)</f>
        <v>#N/A</v>
      </c>
      <c r="BX45" t="e">
        <f>VLOOKUP(BU45,Scales!$X$28:$Y$38,2,FALSE)</f>
        <v>#N/A</v>
      </c>
      <c r="BY45" t="e">
        <f t="shared" si="10"/>
        <v>#N/A</v>
      </c>
      <c r="BZ45" t="e">
        <f>VLOOKUP(BY45,Scales!$Y$28:$Z$38,2,FALSE)</f>
        <v>#N/A</v>
      </c>
      <c r="CA45" t="str">
        <f>IFERROR(INDEX(Scales!$Q$28:$U$32,MATCH(BZ45,Scales!$P$28:$P$32,0),MATCH(BQ45,Scales!$Q$27:$U$27,0)),"")</f>
        <v/>
      </c>
      <c r="CB45">
        <f t="shared" si="11"/>
        <v>0</v>
      </c>
      <c r="CC45" t="e">
        <f t="shared" si="12"/>
        <v>#N/A</v>
      </c>
      <c r="CD45" t="str">
        <f>IFERROR(INDEX(Scales!$B$44:$F$48,MATCH(CA45,Scales!$A$44:$A$48,0),MATCH(CC45,Scales!$B$43:$F$43,0)),"")</f>
        <v/>
      </c>
      <c r="CE45" t="e">
        <f t="shared" si="13"/>
        <v>#N/A</v>
      </c>
      <c r="CF45" t="e">
        <f t="shared" si="14"/>
        <v>#N/A</v>
      </c>
    </row>
    <row r="46" spans="1:84" x14ac:dyDescent="0.25">
      <c r="A46">
        <v>0</v>
      </c>
      <c r="B46" s="108" t="e">
        <f>VLOOKUP(A46,'TS Identification'!A$3:H$500,5,FALSE)</f>
        <v>#N/A</v>
      </c>
      <c r="C46" s="108" t="e">
        <f>VLOOKUP(B46,Scales!$A$3:$D$7,3,FALSE)</f>
        <v>#N/A</v>
      </c>
      <c r="D46" t="e">
        <f>VLOOKUP(A46,'TS Identification'!A$3:H$500,6,FALSE)</f>
        <v>#N/A</v>
      </c>
      <c r="E46" t="e">
        <f>VLOOKUP(D46,Scales!$F$3:$I$7,3,FALSE)</f>
        <v>#N/A</v>
      </c>
      <c r="F46" s="108" t="e">
        <f>VLOOKUP(A46,'TS Identification'!A$3:H$500,7,FALSE)</f>
        <v>#N/A</v>
      </c>
      <c r="G46" s="108" t="e">
        <f>VLOOKUP(F46,Scales!$K$3:$N$7,3,FALSE)</f>
        <v>#N/A</v>
      </c>
      <c r="H46" t="e">
        <f>VLOOKUP(A46,'TS Identification'!A$3:H$500,8,FALSE)</f>
        <v>#N/A</v>
      </c>
      <c r="I46" t="e">
        <f>VLOOKUP(H46,Scales!$P$3:$S$7,3,FALSE)</f>
        <v>#N/A</v>
      </c>
      <c r="J46" s="108" t="e">
        <f>VLOOKUP(K46,Scales!$W$28:$X$38,2,FALSE)</f>
        <v>#N/A</v>
      </c>
      <c r="K46" s="108" t="e">
        <f t="shared" si="15"/>
        <v>#N/A</v>
      </c>
      <c r="M46" t="e">
        <v>#N/A</v>
      </c>
      <c r="N46" t="e" cm="1">
        <f t="array" ref="N46">_xlfn.TEXTSPLIT(M46,".",,TRUE)</f>
        <v>#N/A</v>
      </c>
      <c r="P46" s="108" t="e">
        <f>VLOOKUP(CONCATENATE(N46,"."),'TE Identification'!$A$3:$E$500,5,FALSE)</f>
        <v>#N/A</v>
      </c>
      <c r="R46" t="e">
        <v>#N/A</v>
      </c>
      <c r="S46" t="e" cm="1">
        <f t="array" ref="S46">_xlfn.TEXTSPLIT(R46,".",,TRUE)</f>
        <v>#N/A</v>
      </c>
      <c r="V46" t="e">
        <f>VLOOKUP(CONCATENATE(S46,"."),'V Identification'!$A$3:$E$500,5,FALSE)</f>
        <v>#N/A</v>
      </c>
      <c r="Z46" t="e">
        <v>#N/A</v>
      </c>
      <c r="AA46" t="e" cm="1">
        <f t="array" ref="AA46">_xlfn.TEXTSPLIT(Z46,".",,TRUE)</f>
        <v>#N/A</v>
      </c>
      <c r="AE46" t="e">
        <f>VLOOKUP(CONCATENATE(AA46,"."),'I Identification'!$A$3:$F$500,6,FALSE)</f>
        <v>#N/A</v>
      </c>
      <c r="AI46" t="e">
        <v>#N/A</v>
      </c>
      <c r="AJ46" t="e" cm="1">
        <f t="array" ref="AJ46">_xlfn.TEXTSPLIT(AI46,".",,TRUE)</f>
        <v>#N/A</v>
      </c>
      <c r="AO46" t="e">
        <f>VLOOKUP(CONCATENATE(AJ46,"."),'C Identification'!$A$3:$G$500,7,FALSE)</f>
        <v>#N/A</v>
      </c>
      <c r="BF46" t="e" cm="1">
        <f t="array" ref="BF46">_xlfn.TEXTSPLIT(AI46,".",,TRUE)</f>
        <v>#N/A</v>
      </c>
      <c r="BL46" t="e">
        <f t="shared" si="1"/>
        <v>#N/A</v>
      </c>
      <c r="BM46">
        <f t="shared" si="2"/>
        <v>0</v>
      </c>
      <c r="BN46" t="e">
        <f t="shared" si="3"/>
        <v>#N/A</v>
      </c>
      <c r="BO46" t="e">
        <f t="shared" si="4"/>
        <v>#N/A</v>
      </c>
      <c r="BP46" t="e">
        <f t="shared" si="5"/>
        <v>#N/A</v>
      </c>
      <c r="BQ46" t="e">
        <f t="shared" si="6"/>
        <v>#N/A</v>
      </c>
      <c r="BR46">
        <f t="shared" si="7"/>
        <v>0</v>
      </c>
      <c r="BS46" t="e">
        <f t="shared" si="8"/>
        <v>#N/A</v>
      </c>
      <c r="BT46">
        <f t="shared" si="9"/>
        <v>0</v>
      </c>
      <c r="BU46" t="e">
        <f t="shared" si="16"/>
        <v>#N/A</v>
      </c>
      <c r="BV46" t="e">
        <f>VLOOKUP(BN46,Scales!$X$28:$Y$38,2,FALSE)</f>
        <v>#N/A</v>
      </c>
      <c r="BW46" t="e">
        <f>VLOOKUP(BQ46,Scales!$X$28:$Y$38,2,FALSE)</f>
        <v>#N/A</v>
      </c>
      <c r="BX46" t="e">
        <f>VLOOKUP(BU46,Scales!$X$28:$Y$38,2,FALSE)</f>
        <v>#N/A</v>
      </c>
      <c r="BY46" t="e">
        <f t="shared" si="10"/>
        <v>#N/A</v>
      </c>
      <c r="BZ46" t="e">
        <f>VLOOKUP(BY46,Scales!$Y$28:$Z$38,2,FALSE)</f>
        <v>#N/A</v>
      </c>
      <c r="CA46" t="str">
        <f>IFERROR(INDEX(Scales!$Q$28:$U$32,MATCH(BZ46,Scales!$P$28:$P$32,0),MATCH(BQ46,Scales!$Q$27:$U$27,0)),"")</f>
        <v/>
      </c>
      <c r="CB46">
        <f t="shared" si="11"/>
        <v>0</v>
      </c>
      <c r="CC46" t="e">
        <f t="shared" si="12"/>
        <v>#N/A</v>
      </c>
      <c r="CD46" t="str">
        <f>IFERROR(INDEX(Scales!$B$44:$F$48,MATCH(CA46,Scales!$A$44:$A$48,0),MATCH(CC46,Scales!$B$43:$F$43,0)),"")</f>
        <v/>
      </c>
      <c r="CE46" t="e">
        <f t="shared" si="13"/>
        <v>#N/A</v>
      </c>
      <c r="CF46" t="e">
        <f t="shared" si="14"/>
        <v>#N/A</v>
      </c>
    </row>
    <row r="47" spans="1:84" x14ac:dyDescent="0.25">
      <c r="A47">
        <v>0</v>
      </c>
      <c r="B47" s="108" t="e">
        <f>VLOOKUP(A47,'TS Identification'!A$3:H$500,5,FALSE)</f>
        <v>#N/A</v>
      </c>
      <c r="C47" s="108" t="e">
        <f>VLOOKUP(B47,Scales!$A$3:$D$7,3,FALSE)</f>
        <v>#N/A</v>
      </c>
      <c r="D47" t="e">
        <f>VLOOKUP(A47,'TS Identification'!A$3:H$500,6,FALSE)</f>
        <v>#N/A</v>
      </c>
      <c r="E47" t="e">
        <f>VLOOKUP(D47,Scales!$F$3:$I$7,3,FALSE)</f>
        <v>#N/A</v>
      </c>
      <c r="F47" s="108" t="e">
        <f>VLOOKUP(A47,'TS Identification'!A$3:H$500,7,FALSE)</f>
        <v>#N/A</v>
      </c>
      <c r="G47" s="108" t="e">
        <f>VLOOKUP(F47,Scales!$K$3:$N$7,3,FALSE)</f>
        <v>#N/A</v>
      </c>
      <c r="H47" t="e">
        <f>VLOOKUP(A47,'TS Identification'!A$3:H$500,8,FALSE)</f>
        <v>#N/A</v>
      </c>
      <c r="I47" t="e">
        <f>VLOOKUP(H47,Scales!$P$3:$S$7,3,FALSE)</f>
        <v>#N/A</v>
      </c>
      <c r="J47" s="108" t="e">
        <f>VLOOKUP(K47,Scales!$W$28:$X$38,2,FALSE)</f>
        <v>#N/A</v>
      </c>
      <c r="K47" s="108" t="e">
        <f t="shared" si="15"/>
        <v>#N/A</v>
      </c>
      <c r="M47" t="e">
        <v>#N/A</v>
      </c>
      <c r="N47" t="e" cm="1">
        <f t="array" ref="N47">_xlfn.TEXTSPLIT(M47,".",,TRUE)</f>
        <v>#N/A</v>
      </c>
      <c r="P47" s="108" t="e">
        <f>VLOOKUP(CONCATENATE(N47,"."),'TE Identification'!$A$3:$E$500,5,FALSE)</f>
        <v>#N/A</v>
      </c>
      <c r="R47" t="e">
        <v>#N/A</v>
      </c>
      <c r="S47" t="e" cm="1">
        <f t="array" ref="S47">_xlfn.TEXTSPLIT(R47,".",,TRUE)</f>
        <v>#N/A</v>
      </c>
      <c r="V47" t="e">
        <f>VLOOKUP(CONCATENATE(S47,"."),'V Identification'!$A$3:$E$500,5,FALSE)</f>
        <v>#N/A</v>
      </c>
      <c r="Z47" t="e">
        <v>#N/A</v>
      </c>
      <c r="AA47" t="e" cm="1">
        <f t="array" ref="AA47">_xlfn.TEXTSPLIT(Z47,".",,TRUE)</f>
        <v>#N/A</v>
      </c>
      <c r="AE47" t="e">
        <f>VLOOKUP(CONCATENATE(AA47,"."),'I Identification'!$A$3:$F$500,6,FALSE)</f>
        <v>#N/A</v>
      </c>
      <c r="AI47" t="e">
        <v>#N/A</v>
      </c>
      <c r="AJ47" t="e" cm="1">
        <f t="array" ref="AJ47">_xlfn.TEXTSPLIT(AI47,".",,TRUE)</f>
        <v>#N/A</v>
      </c>
      <c r="AO47" t="e">
        <f>VLOOKUP(CONCATENATE(AJ47,"."),'C Identification'!$A$3:$G$500,7,FALSE)</f>
        <v>#N/A</v>
      </c>
      <c r="BF47" t="e" cm="1">
        <f t="array" ref="BF47">_xlfn.TEXTSPLIT(AI47,".",,TRUE)</f>
        <v>#N/A</v>
      </c>
      <c r="BL47" t="e">
        <f t="shared" si="1"/>
        <v>#N/A</v>
      </c>
      <c r="BM47">
        <f t="shared" si="2"/>
        <v>0</v>
      </c>
      <c r="BN47" t="e">
        <f t="shared" si="3"/>
        <v>#N/A</v>
      </c>
      <c r="BO47" t="e">
        <f t="shared" si="4"/>
        <v>#N/A</v>
      </c>
      <c r="BP47" t="e">
        <f t="shared" si="5"/>
        <v>#N/A</v>
      </c>
      <c r="BQ47" t="e">
        <f t="shared" si="6"/>
        <v>#N/A</v>
      </c>
      <c r="BR47">
        <f t="shared" si="7"/>
        <v>0</v>
      </c>
      <c r="BS47" t="e">
        <f t="shared" si="8"/>
        <v>#N/A</v>
      </c>
      <c r="BT47">
        <f t="shared" si="9"/>
        <v>0</v>
      </c>
      <c r="BU47" t="e">
        <f t="shared" si="16"/>
        <v>#N/A</v>
      </c>
      <c r="BV47" t="e">
        <f>VLOOKUP(BN47,Scales!$X$28:$Y$38,2,FALSE)</f>
        <v>#N/A</v>
      </c>
      <c r="BW47" t="e">
        <f>VLOOKUP(BQ47,Scales!$X$28:$Y$38,2,FALSE)</f>
        <v>#N/A</v>
      </c>
      <c r="BX47" t="e">
        <f>VLOOKUP(BU47,Scales!$X$28:$Y$38,2,FALSE)</f>
        <v>#N/A</v>
      </c>
      <c r="BY47" t="e">
        <f t="shared" si="10"/>
        <v>#N/A</v>
      </c>
      <c r="BZ47" t="e">
        <f>VLOOKUP(BY47,Scales!$Y$28:$Z$38,2,FALSE)</f>
        <v>#N/A</v>
      </c>
      <c r="CA47" t="str">
        <f>IFERROR(INDEX(Scales!$Q$28:$U$32,MATCH(BZ47,Scales!$P$28:$P$32,0),MATCH(BQ47,Scales!$Q$27:$U$27,0)),"")</f>
        <v/>
      </c>
      <c r="CB47">
        <f t="shared" si="11"/>
        <v>0</v>
      </c>
      <c r="CC47" t="e">
        <f t="shared" si="12"/>
        <v>#N/A</v>
      </c>
      <c r="CD47" t="str">
        <f>IFERROR(INDEX(Scales!$B$44:$F$48,MATCH(CA47,Scales!$A$44:$A$48,0),MATCH(CC47,Scales!$B$43:$F$43,0)),"")</f>
        <v/>
      </c>
      <c r="CE47" t="e">
        <f t="shared" si="13"/>
        <v>#N/A</v>
      </c>
      <c r="CF47" t="e">
        <f t="shared" si="14"/>
        <v>#N/A</v>
      </c>
    </row>
    <row r="48" spans="1:84" x14ac:dyDescent="0.25">
      <c r="A48">
        <v>0</v>
      </c>
      <c r="B48" s="108" t="e">
        <f>VLOOKUP(A48,'TS Identification'!A$3:H$500,5,FALSE)</f>
        <v>#N/A</v>
      </c>
      <c r="C48" s="108" t="e">
        <f>VLOOKUP(B48,Scales!$A$3:$D$7,3,FALSE)</f>
        <v>#N/A</v>
      </c>
      <c r="D48" t="e">
        <f>VLOOKUP(A48,'TS Identification'!A$3:H$500,6,FALSE)</f>
        <v>#N/A</v>
      </c>
      <c r="E48" t="e">
        <f>VLOOKUP(D48,Scales!$F$3:$I$7,3,FALSE)</f>
        <v>#N/A</v>
      </c>
      <c r="F48" s="108" t="e">
        <f>VLOOKUP(A48,'TS Identification'!A$3:H$500,7,FALSE)</f>
        <v>#N/A</v>
      </c>
      <c r="G48" s="108" t="e">
        <f>VLOOKUP(F48,Scales!$K$3:$N$7,3,FALSE)</f>
        <v>#N/A</v>
      </c>
      <c r="H48" t="e">
        <f>VLOOKUP(A48,'TS Identification'!A$3:H$500,8,FALSE)</f>
        <v>#N/A</v>
      </c>
      <c r="I48" t="e">
        <f>VLOOKUP(H48,Scales!$P$3:$S$7,3,FALSE)</f>
        <v>#N/A</v>
      </c>
      <c r="J48" s="108" t="e">
        <f>VLOOKUP(K48,Scales!$W$28:$X$38,2,FALSE)</f>
        <v>#N/A</v>
      </c>
      <c r="K48" s="108" t="e">
        <f t="shared" si="15"/>
        <v>#N/A</v>
      </c>
      <c r="M48" t="e">
        <v>#N/A</v>
      </c>
      <c r="N48" t="e" cm="1">
        <f t="array" ref="N48">_xlfn.TEXTSPLIT(M48,".",,TRUE)</f>
        <v>#N/A</v>
      </c>
      <c r="P48" s="108" t="e">
        <f>VLOOKUP(CONCATENATE(N48,"."),'TE Identification'!$A$3:$E$500,5,FALSE)</f>
        <v>#N/A</v>
      </c>
      <c r="R48" t="e">
        <v>#N/A</v>
      </c>
      <c r="S48" t="e" cm="1">
        <f t="array" ref="S48">_xlfn.TEXTSPLIT(R48,".",,TRUE)</f>
        <v>#N/A</v>
      </c>
      <c r="V48" t="e">
        <f>VLOOKUP(CONCATENATE(S48,"."),'V Identification'!$A$3:$E$500,5,FALSE)</f>
        <v>#N/A</v>
      </c>
      <c r="Z48" t="e">
        <v>#N/A</v>
      </c>
      <c r="AA48" t="e" cm="1">
        <f t="array" ref="AA48">_xlfn.TEXTSPLIT(Z48,".",,TRUE)</f>
        <v>#N/A</v>
      </c>
      <c r="AE48" t="e">
        <f>VLOOKUP(CONCATENATE(AA48,"."),'I Identification'!$A$3:$F$500,6,FALSE)</f>
        <v>#N/A</v>
      </c>
      <c r="AI48" t="e">
        <v>#N/A</v>
      </c>
      <c r="AJ48" t="e" cm="1">
        <f t="array" ref="AJ48">_xlfn.TEXTSPLIT(AI48,".",,TRUE)</f>
        <v>#N/A</v>
      </c>
      <c r="AO48" t="e">
        <f>VLOOKUP(CONCATENATE(AJ48,"."),'C Identification'!$A$3:$G$500,7,FALSE)</f>
        <v>#N/A</v>
      </c>
      <c r="BF48" t="e" cm="1">
        <f t="array" ref="BF48">_xlfn.TEXTSPLIT(AI48,".",,TRUE)</f>
        <v>#N/A</v>
      </c>
      <c r="BL48" t="e">
        <f t="shared" si="1"/>
        <v>#N/A</v>
      </c>
      <c r="BM48">
        <f t="shared" si="2"/>
        <v>0</v>
      </c>
      <c r="BN48" t="e">
        <f t="shared" si="3"/>
        <v>#N/A</v>
      </c>
      <c r="BO48" t="e">
        <f t="shared" si="4"/>
        <v>#N/A</v>
      </c>
      <c r="BP48" t="e">
        <f t="shared" si="5"/>
        <v>#N/A</v>
      </c>
      <c r="BQ48" t="e">
        <f t="shared" si="6"/>
        <v>#N/A</v>
      </c>
      <c r="BR48">
        <f t="shared" si="7"/>
        <v>0</v>
      </c>
      <c r="BS48" t="e">
        <f t="shared" si="8"/>
        <v>#N/A</v>
      </c>
      <c r="BT48">
        <f t="shared" si="9"/>
        <v>0</v>
      </c>
      <c r="BU48" t="e">
        <f t="shared" si="16"/>
        <v>#N/A</v>
      </c>
      <c r="BV48" t="e">
        <f>VLOOKUP(BN48,Scales!$X$28:$Y$38,2,FALSE)</f>
        <v>#N/A</v>
      </c>
      <c r="BW48" t="e">
        <f>VLOOKUP(BQ48,Scales!$X$28:$Y$38,2,FALSE)</f>
        <v>#N/A</v>
      </c>
      <c r="BX48" t="e">
        <f>VLOOKUP(BU48,Scales!$X$28:$Y$38,2,FALSE)</f>
        <v>#N/A</v>
      </c>
      <c r="BY48" t="e">
        <f t="shared" si="10"/>
        <v>#N/A</v>
      </c>
      <c r="BZ48" t="e">
        <f>VLOOKUP(BY48,Scales!$Y$28:$Z$38,2,FALSE)</f>
        <v>#N/A</v>
      </c>
      <c r="CA48" t="str">
        <f>IFERROR(INDEX(Scales!$Q$28:$U$32,MATCH(BZ48,Scales!$P$28:$P$32,0),MATCH(BQ48,Scales!$Q$27:$U$27,0)),"")</f>
        <v/>
      </c>
      <c r="CB48">
        <f t="shared" si="11"/>
        <v>0</v>
      </c>
      <c r="CC48" t="e">
        <f t="shared" si="12"/>
        <v>#N/A</v>
      </c>
      <c r="CD48" t="str">
        <f>IFERROR(INDEX(Scales!$B$44:$F$48,MATCH(CA48,Scales!$A$44:$A$48,0),MATCH(CC48,Scales!$B$43:$F$43,0)),"")</f>
        <v/>
      </c>
      <c r="CE48" t="e">
        <f t="shared" si="13"/>
        <v>#N/A</v>
      </c>
      <c r="CF48" t="e">
        <f t="shared" si="14"/>
        <v>#N/A</v>
      </c>
    </row>
    <row r="49" spans="1:84" x14ac:dyDescent="0.25">
      <c r="A49">
        <v>0</v>
      </c>
      <c r="B49" s="108" t="e">
        <f>VLOOKUP(A49,'TS Identification'!A$3:H$500,5,FALSE)</f>
        <v>#N/A</v>
      </c>
      <c r="C49" s="108" t="e">
        <f>VLOOKUP(B49,Scales!$A$3:$D$7,3,FALSE)</f>
        <v>#N/A</v>
      </c>
      <c r="D49" t="e">
        <f>VLOOKUP(A49,'TS Identification'!A$3:H$500,6,FALSE)</f>
        <v>#N/A</v>
      </c>
      <c r="E49" t="e">
        <f>VLOOKUP(D49,Scales!$F$3:$I$7,3,FALSE)</f>
        <v>#N/A</v>
      </c>
      <c r="F49" s="108" t="e">
        <f>VLOOKUP(A49,'TS Identification'!A$3:H$500,7,FALSE)</f>
        <v>#N/A</v>
      </c>
      <c r="G49" s="108" t="e">
        <f>VLOOKUP(F49,Scales!$K$3:$N$7,3,FALSE)</f>
        <v>#N/A</v>
      </c>
      <c r="H49" t="e">
        <f>VLOOKUP(A49,'TS Identification'!A$3:H$500,8,FALSE)</f>
        <v>#N/A</v>
      </c>
      <c r="I49" t="e">
        <f>VLOOKUP(H49,Scales!$P$3:$S$7,3,FALSE)</f>
        <v>#N/A</v>
      </c>
      <c r="J49" s="108" t="e">
        <f>VLOOKUP(K49,Scales!$W$28:$X$38,2,FALSE)</f>
        <v>#N/A</v>
      </c>
      <c r="K49" s="108" t="e">
        <f t="shared" si="15"/>
        <v>#N/A</v>
      </c>
      <c r="M49" t="e">
        <v>#N/A</v>
      </c>
      <c r="N49" t="e" cm="1">
        <f t="array" ref="N49">_xlfn.TEXTSPLIT(M49,".",,TRUE)</f>
        <v>#N/A</v>
      </c>
      <c r="P49" s="108" t="e">
        <f>VLOOKUP(CONCATENATE(N49,"."),'TE Identification'!$A$3:$E$500,5,FALSE)</f>
        <v>#N/A</v>
      </c>
      <c r="R49" t="e">
        <v>#N/A</v>
      </c>
      <c r="S49" t="e" cm="1">
        <f t="array" ref="S49">_xlfn.TEXTSPLIT(R49,".",,TRUE)</f>
        <v>#N/A</v>
      </c>
      <c r="V49" t="e">
        <f>VLOOKUP(CONCATENATE(S49,"."),'V Identification'!$A$3:$E$500,5,FALSE)</f>
        <v>#N/A</v>
      </c>
      <c r="Z49" t="e">
        <v>#N/A</v>
      </c>
      <c r="AA49" t="e" cm="1">
        <f t="array" ref="AA49">_xlfn.TEXTSPLIT(Z49,".",,TRUE)</f>
        <v>#N/A</v>
      </c>
      <c r="AE49" t="e">
        <f>VLOOKUP(CONCATENATE(AA49,"."),'I Identification'!$A$3:$F$500,6,FALSE)</f>
        <v>#N/A</v>
      </c>
      <c r="AI49" t="e">
        <v>#N/A</v>
      </c>
      <c r="AJ49" t="e" cm="1">
        <f t="array" ref="AJ49">_xlfn.TEXTSPLIT(AI49,".",,TRUE)</f>
        <v>#N/A</v>
      </c>
      <c r="AO49" t="e">
        <f>VLOOKUP(CONCATENATE(AJ49,"."),'C Identification'!$A$3:$G$500,7,FALSE)</f>
        <v>#N/A</v>
      </c>
      <c r="BF49" t="e" cm="1">
        <f t="array" ref="BF49">_xlfn.TEXTSPLIT(AI49,".",,TRUE)</f>
        <v>#N/A</v>
      </c>
      <c r="BL49" t="e">
        <f t="shared" si="1"/>
        <v>#N/A</v>
      </c>
      <c r="BM49">
        <f t="shared" si="2"/>
        <v>0</v>
      </c>
      <c r="BN49" t="e">
        <f t="shared" si="3"/>
        <v>#N/A</v>
      </c>
      <c r="BO49" t="e">
        <f t="shared" si="4"/>
        <v>#N/A</v>
      </c>
      <c r="BP49" t="e">
        <f t="shared" si="5"/>
        <v>#N/A</v>
      </c>
      <c r="BQ49" t="e">
        <f t="shared" si="6"/>
        <v>#N/A</v>
      </c>
      <c r="BR49">
        <f t="shared" si="7"/>
        <v>0</v>
      </c>
      <c r="BS49" t="e">
        <f t="shared" si="8"/>
        <v>#N/A</v>
      </c>
      <c r="BT49">
        <f t="shared" si="9"/>
        <v>0</v>
      </c>
      <c r="BU49" t="e">
        <f t="shared" si="16"/>
        <v>#N/A</v>
      </c>
      <c r="BV49" t="e">
        <f>VLOOKUP(BN49,Scales!$X$28:$Y$38,2,FALSE)</f>
        <v>#N/A</v>
      </c>
      <c r="BW49" t="e">
        <f>VLOOKUP(BQ49,Scales!$X$28:$Y$38,2,FALSE)</f>
        <v>#N/A</v>
      </c>
      <c r="BX49" t="e">
        <f>VLOOKUP(BU49,Scales!$X$28:$Y$38,2,FALSE)</f>
        <v>#N/A</v>
      </c>
      <c r="BY49" t="e">
        <f t="shared" si="10"/>
        <v>#N/A</v>
      </c>
      <c r="BZ49" t="e">
        <f>VLOOKUP(BY49,Scales!$Y$28:$Z$38,2,FALSE)</f>
        <v>#N/A</v>
      </c>
      <c r="CA49" t="str">
        <f>IFERROR(INDEX(Scales!$Q$28:$U$32,MATCH(BZ49,Scales!$P$28:$P$32,0),MATCH(BQ49,Scales!$Q$27:$U$27,0)),"")</f>
        <v/>
      </c>
      <c r="CB49">
        <f t="shared" si="11"/>
        <v>0</v>
      </c>
      <c r="CC49" t="e">
        <f t="shared" si="12"/>
        <v>#N/A</v>
      </c>
      <c r="CD49" t="str">
        <f>IFERROR(INDEX(Scales!$B$44:$F$48,MATCH(CA49,Scales!$A$44:$A$48,0),MATCH(CC49,Scales!$B$43:$F$43,0)),"")</f>
        <v/>
      </c>
      <c r="CE49" t="e">
        <f t="shared" si="13"/>
        <v>#N/A</v>
      </c>
      <c r="CF49" t="e">
        <f t="shared" si="14"/>
        <v>#N/A</v>
      </c>
    </row>
    <row r="50" spans="1:84" x14ac:dyDescent="0.25">
      <c r="A50">
        <v>0</v>
      </c>
      <c r="B50" s="108" t="e">
        <f>VLOOKUP(A50,'TS Identification'!A$3:H$500,5,FALSE)</f>
        <v>#N/A</v>
      </c>
      <c r="C50" s="108" t="e">
        <f>VLOOKUP(B50,Scales!$A$3:$D$7,3,FALSE)</f>
        <v>#N/A</v>
      </c>
      <c r="D50" t="e">
        <f>VLOOKUP(A50,'TS Identification'!A$3:H$500,6,FALSE)</f>
        <v>#N/A</v>
      </c>
      <c r="E50" t="e">
        <f>VLOOKUP(D50,Scales!$F$3:$I$7,3,FALSE)</f>
        <v>#N/A</v>
      </c>
      <c r="F50" s="108" t="e">
        <f>VLOOKUP(A50,'TS Identification'!A$3:H$500,7,FALSE)</f>
        <v>#N/A</v>
      </c>
      <c r="G50" s="108" t="e">
        <f>VLOOKUP(F50,Scales!$K$3:$N$7,3,FALSE)</f>
        <v>#N/A</v>
      </c>
      <c r="H50" t="e">
        <f>VLOOKUP(A50,'TS Identification'!A$3:H$500,8,FALSE)</f>
        <v>#N/A</v>
      </c>
      <c r="I50" t="e">
        <f>VLOOKUP(H50,Scales!$P$3:$S$7,3,FALSE)</f>
        <v>#N/A</v>
      </c>
      <c r="J50" s="108" t="e">
        <f>VLOOKUP(K50,Scales!$W$28:$X$38,2,FALSE)</f>
        <v>#N/A</v>
      </c>
      <c r="K50" s="108" t="e">
        <f t="shared" si="15"/>
        <v>#N/A</v>
      </c>
      <c r="M50" t="e">
        <v>#N/A</v>
      </c>
      <c r="N50" t="e" cm="1">
        <f t="array" ref="N50">_xlfn.TEXTSPLIT(M50,".",,TRUE)</f>
        <v>#N/A</v>
      </c>
      <c r="P50" s="108" t="e">
        <f>VLOOKUP(CONCATENATE(N50,"."),'TE Identification'!$A$3:$E$500,5,FALSE)</f>
        <v>#N/A</v>
      </c>
      <c r="R50" t="e">
        <v>#N/A</v>
      </c>
      <c r="S50" t="e" cm="1">
        <f t="array" ref="S50">_xlfn.TEXTSPLIT(R50,".",,TRUE)</f>
        <v>#N/A</v>
      </c>
      <c r="V50" t="e">
        <f>VLOOKUP(CONCATENATE(S50,"."),'V Identification'!$A$3:$E$500,5,FALSE)</f>
        <v>#N/A</v>
      </c>
      <c r="Z50" t="e">
        <v>#N/A</v>
      </c>
      <c r="AA50" t="e" cm="1">
        <f t="array" ref="AA50">_xlfn.TEXTSPLIT(Z50,".",,TRUE)</f>
        <v>#N/A</v>
      </c>
      <c r="AE50" t="e">
        <f>VLOOKUP(CONCATENATE(AA50,"."),'I Identification'!$A$3:$F$500,6,FALSE)</f>
        <v>#N/A</v>
      </c>
      <c r="AI50" t="e">
        <v>#N/A</v>
      </c>
      <c r="AJ50" t="e" cm="1">
        <f t="array" ref="AJ50">_xlfn.TEXTSPLIT(AI50,".",,TRUE)</f>
        <v>#N/A</v>
      </c>
      <c r="AO50" t="e">
        <f>VLOOKUP(CONCATENATE(AJ50,"."),'C Identification'!$A$3:$G$500,7,FALSE)</f>
        <v>#N/A</v>
      </c>
      <c r="BF50" t="e" cm="1">
        <f t="array" ref="BF50">_xlfn.TEXTSPLIT(AI50,".",,TRUE)</f>
        <v>#N/A</v>
      </c>
      <c r="BL50" t="e">
        <f t="shared" si="1"/>
        <v>#N/A</v>
      </c>
      <c r="BM50">
        <f t="shared" si="2"/>
        <v>0</v>
      </c>
      <c r="BN50" t="e">
        <f t="shared" si="3"/>
        <v>#N/A</v>
      </c>
      <c r="BO50" t="e">
        <f t="shared" si="4"/>
        <v>#N/A</v>
      </c>
      <c r="BP50" t="e">
        <f t="shared" si="5"/>
        <v>#N/A</v>
      </c>
      <c r="BQ50" t="e">
        <f t="shared" si="6"/>
        <v>#N/A</v>
      </c>
      <c r="BR50">
        <f t="shared" si="7"/>
        <v>0</v>
      </c>
      <c r="BS50" t="e">
        <f t="shared" si="8"/>
        <v>#N/A</v>
      </c>
      <c r="BT50">
        <f t="shared" si="9"/>
        <v>0</v>
      </c>
      <c r="BU50" t="e">
        <f t="shared" si="16"/>
        <v>#N/A</v>
      </c>
      <c r="BV50" t="e">
        <f>VLOOKUP(BN50,Scales!$X$28:$Y$38,2,FALSE)</f>
        <v>#N/A</v>
      </c>
      <c r="BW50" t="e">
        <f>VLOOKUP(BQ50,Scales!$X$28:$Y$38,2,FALSE)</f>
        <v>#N/A</v>
      </c>
      <c r="BX50" t="e">
        <f>VLOOKUP(BU50,Scales!$X$28:$Y$38,2,FALSE)</f>
        <v>#N/A</v>
      </c>
      <c r="BY50" t="e">
        <f t="shared" si="10"/>
        <v>#N/A</v>
      </c>
      <c r="BZ50" t="e">
        <f>VLOOKUP(BY50,Scales!$Y$28:$Z$38,2,FALSE)</f>
        <v>#N/A</v>
      </c>
      <c r="CA50" t="str">
        <f>IFERROR(INDEX(Scales!$Q$28:$U$32,MATCH(BZ50,Scales!$P$28:$P$32,0),MATCH(BQ50,Scales!$Q$27:$U$27,0)),"")</f>
        <v/>
      </c>
      <c r="CB50">
        <f t="shared" si="11"/>
        <v>0</v>
      </c>
      <c r="CC50" t="e">
        <f t="shared" si="12"/>
        <v>#N/A</v>
      </c>
      <c r="CD50" t="str">
        <f>IFERROR(INDEX(Scales!$B$44:$F$48,MATCH(CA50,Scales!$A$44:$A$48,0),MATCH(CC50,Scales!$B$43:$F$43,0)),"")</f>
        <v/>
      </c>
      <c r="CE50" t="e">
        <f t="shared" si="13"/>
        <v>#N/A</v>
      </c>
      <c r="CF50" t="e">
        <f t="shared" si="14"/>
        <v>#N/A</v>
      </c>
    </row>
    <row r="51" spans="1:84" x14ac:dyDescent="0.25">
      <c r="A51">
        <v>0</v>
      </c>
      <c r="B51" s="108" t="e">
        <f>VLOOKUP(A51,'TS Identification'!A$3:H$500,5,FALSE)</f>
        <v>#N/A</v>
      </c>
      <c r="C51" s="108" t="e">
        <f>VLOOKUP(B51,Scales!$A$3:$D$7,3,FALSE)</f>
        <v>#N/A</v>
      </c>
      <c r="D51" t="e">
        <f>VLOOKUP(A51,'TS Identification'!A$3:H$500,6,FALSE)</f>
        <v>#N/A</v>
      </c>
      <c r="E51" t="e">
        <f>VLOOKUP(D51,Scales!$F$3:$I$7,3,FALSE)</f>
        <v>#N/A</v>
      </c>
      <c r="F51" s="108" t="e">
        <f>VLOOKUP(A51,'TS Identification'!A$3:H$500,7,FALSE)</f>
        <v>#N/A</v>
      </c>
      <c r="G51" s="108" t="e">
        <f>VLOOKUP(F51,Scales!$K$3:$N$7,3,FALSE)</f>
        <v>#N/A</v>
      </c>
      <c r="H51" t="e">
        <f>VLOOKUP(A51,'TS Identification'!A$3:H$500,8,FALSE)</f>
        <v>#N/A</v>
      </c>
      <c r="I51" t="e">
        <f>VLOOKUP(H51,Scales!$P$3:$S$7,3,FALSE)</f>
        <v>#N/A</v>
      </c>
      <c r="J51" s="108" t="e">
        <f>VLOOKUP(K51,Scales!$W$28:$X$38,2,FALSE)</f>
        <v>#N/A</v>
      </c>
      <c r="K51" s="108" t="e">
        <f t="shared" si="15"/>
        <v>#N/A</v>
      </c>
      <c r="M51" t="e">
        <v>#N/A</v>
      </c>
      <c r="N51" t="e" cm="1">
        <f t="array" ref="N51">_xlfn.TEXTSPLIT(M51,".",,TRUE)</f>
        <v>#N/A</v>
      </c>
      <c r="P51" s="108" t="e">
        <f>VLOOKUP(CONCATENATE(N51,"."),'TE Identification'!$A$3:$E$500,5,FALSE)</f>
        <v>#N/A</v>
      </c>
      <c r="R51" t="e">
        <v>#N/A</v>
      </c>
      <c r="S51" t="e" cm="1">
        <f t="array" ref="S51">_xlfn.TEXTSPLIT(R51,".",,TRUE)</f>
        <v>#N/A</v>
      </c>
      <c r="V51" t="e">
        <f>VLOOKUP(CONCATENATE(S51,"."),'V Identification'!$A$3:$E$500,5,FALSE)</f>
        <v>#N/A</v>
      </c>
      <c r="Z51" t="e">
        <v>#N/A</v>
      </c>
      <c r="AA51" t="e" cm="1">
        <f t="array" ref="AA51">_xlfn.TEXTSPLIT(Z51,".",,TRUE)</f>
        <v>#N/A</v>
      </c>
      <c r="AE51" t="e">
        <f>VLOOKUP(CONCATENATE(AA51,"."),'I Identification'!$A$3:$F$500,6,FALSE)</f>
        <v>#N/A</v>
      </c>
      <c r="AI51" t="e">
        <v>#N/A</v>
      </c>
      <c r="AJ51" t="e" cm="1">
        <f t="array" ref="AJ51">_xlfn.TEXTSPLIT(AI51,".",,TRUE)</f>
        <v>#N/A</v>
      </c>
      <c r="AO51" t="e">
        <f>VLOOKUP(CONCATENATE(AJ51,"."),'C Identification'!$A$3:$G$500,7,FALSE)</f>
        <v>#N/A</v>
      </c>
      <c r="BF51" t="e" cm="1">
        <f t="array" ref="BF51">_xlfn.TEXTSPLIT(AI51,".",,TRUE)</f>
        <v>#N/A</v>
      </c>
      <c r="BL51" t="e">
        <f t="shared" si="1"/>
        <v>#N/A</v>
      </c>
      <c r="BM51">
        <f t="shared" si="2"/>
        <v>0</v>
      </c>
      <c r="BN51" t="e">
        <f t="shared" si="3"/>
        <v>#N/A</v>
      </c>
      <c r="BO51" t="e">
        <f t="shared" si="4"/>
        <v>#N/A</v>
      </c>
      <c r="BP51" t="e">
        <f t="shared" si="5"/>
        <v>#N/A</v>
      </c>
      <c r="BQ51" t="e">
        <f t="shared" si="6"/>
        <v>#N/A</v>
      </c>
      <c r="BR51">
        <f t="shared" si="7"/>
        <v>0</v>
      </c>
      <c r="BS51" t="e">
        <f t="shared" si="8"/>
        <v>#N/A</v>
      </c>
      <c r="BT51">
        <f t="shared" si="9"/>
        <v>0</v>
      </c>
      <c r="BU51" t="e">
        <f t="shared" si="16"/>
        <v>#N/A</v>
      </c>
      <c r="BV51" t="e">
        <f>VLOOKUP(BN51,Scales!$X$28:$Y$38,2,FALSE)</f>
        <v>#N/A</v>
      </c>
      <c r="BW51" t="e">
        <f>VLOOKUP(BQ51,Scales!$X$28:$Y$38,2,FALSE)</f>
        <v>#N/A</v>
      </c>
      <c r="BX51" t="e">
        <f>VLOOKUP(BU51,Scales!$X$28:$Y$38,2,FALSE)</f>
        <v>#N/A</v>
      </c>
      <c r="BY51" t="e">
        <f t="shared" si="10"/>
        <v>#N/A</v>
      </c>
      <c r="BZ51" t="e">
        <f>VLOOKUP(BY51,Scales!$Y$28:$Z$38,2,FALSE)</f>
        <v>#N/A</v>
      </c>
      <c r="CA51" t="str">
        <f>IFERROR(INDEX(Scales!$Q$28:$U$32,MATCH(BZ51,Scales!$P$28:$P$32,0),MATCH(BQ51,Scales!$Q$27:$U$27,0)),"")</f>
        <v/>
      </c>
      <c r="CB51">
        <f t="shared" si="11"/>
        <v>0</v>
      </c>
      <c r="CC51" t="e">
        <f t="shared" si="12"/>
        <v>#N/A</v>
      </c>
      <c r="CD51" t="str">
        <f>IFERROR(INDEX(Scales!$B$44:$F$48,MATCH(CA51,Scales!$A$44:$A$48,0),MATCH(CC51,Scales!$B$43:$F$43,0)),"")</f>
        <v/>
      </c>
      <c r="CE51" t="e">
        <f t="shared" si="13"/>
        <v>#N/A</v>
      </c>
      <c r="CF51" t="e">
        <f t="shared" si="14"/>
        <v>#N/A</v>
      </c>
    </row>
    <row r="52" spans="1:84" x14ac:dyDescent="0.25">
      <c r="A52">
        <v>0</v>
      </c>
      <c r="B52" s="108" t="e">
        <f>VLOOKUP(A52,'TS Identification'!A$3:H$500,5,FALSE)</f>
        <v>#N/A</v>
      </c>
      <c r="C52" s="108" t="e">
        <f>VLOOKUP(B52,Scales!$A$3:$D$7,3,FALSE)</f>
        <v>#N/A</v>
      </c>
      <c r="D52" t="e">
        <f>VLOOKUP(A52,'TS Identification'!A$3:H$500,6,FALSE)</f>
        <v>#N/A</v>
      </c>
      <c r="E52" t="e">
        <f>VLOOKUP(D52,Scales!$F$3:$I$7,3,FALSE)</f>
        <v>#N/A</v>
      </c>
      <c r="F52" s="108" t="e">
        <f>VLOOKUP(A52,'TS Identification'!A$3:H$500,7,FALSE)</f>
        <v>#N/A</v>
      </c>
      <c r="G52" s="108" t="e">
        <f>VLOOKUP(F52,Scales!$K$3:$N$7,3,FALSE)</f>
        <v>#N/A</v>
      </c>
      <c r="H52" t="e">
        <f>VLOOKUP(A52,'TS Identification'!A$3:H$500,8,FALSE)</f>
        <v>#N/A</v>
      </c>
      <c r="I52" t="e">
        <f>VLOOKUP(H52,Scales!$P$3:$S$7,3,FALSE)</f>
        <v>#N/A</v>
      </c>
      <c r="J52" s="108" t="e">
        <f>VLOOKUP(K52,Scales!$W$28:$X$38,2,FALSE)</f>
        <v>#N/A</v>
      </c>
      <c r="K52" s="108" t="e">
        <f t="shared" si="15"/>
        <v>#N/A</v>
      </c>
      <c r="M52" t="e">
        <v>#N/A</v>
      </c>
      <c r="N52" t="e" cm="1">
        <f t="array" ref="N52">_xlfn.TEXTSPLIT(M52,".",,TRUE)</f>
        <v>#N/A</v>
      </c>
      <c r="P52" s="108" t="e">
        <f>VLOOKUP(CONCATENATE(N52,"."),'TE Identification'!$A$3:$E$500,5,FALSE)</f>
        <v>#N/A</v>
      </c>
      <c r="R52" t="e">
        <v>#N/A</v>
      </c>
      <c r="S52" t="e" cm="1">
        <f t="array" ref="S52">_xlfn.TEXTSPLIT(R52,".",,TRUE)</f>
        <v>#N/A</v>
      </c>
      <c r="V52" t="e">
        <f>VLOOKUP(CONCATENATE(S52,"."),'V Identification'!$A$3:$E$500,5,FALSE)</f>
        <v>#N/A</v>
      </c>
      <c r="Z52" t="e">
        <v>#N/A</v>
      </c>
      <c r="AA52" t="e" cm="1">
        <f t="array" ref="AA52">_xlfn.TEXTSPLIT(Z52,".",,TRUE)</f>
        <v>#N/A</v>
      </c>
      <c r="AE52" t="e">
        <f>VLOOKUP(CONCATENATE(AA52,"."),'I Identification'!$A$3:$F$500,6,FALSE)</f>
        <v>#N/A</v>
      </c>
      <c r="AI52" t="e">
        <v>#N/A</v>
      </c>
      <c r="AJ52" t="e" cm="1">
        <f t="array" ref="AJ52">_xlfn.TEXTSPLIT(AI52,".",,TRUE)</f>
        <v>#N/A</v>
      </c>
      <c r="AO52" t="e">
        <f>VLOOKUP(CONCATENATE(AJ52,"."),'C Identification'!$A$3:$G$500,7,FALSE)</f>
        <v>#N/A</v>
      </c>
      <c r="BF52" t="e" cm="1">
        <f t="array" ref="BF52">_xlfn.TEXTSPLIT(AI52,".",,TRUE)</f>
        <v>#N/A</v>
      </c>
      <c r="BL52" t="e">
        <f t="shared" si="1"/>
        <v>#N/A</v>
      </c>
      <c r="BM52">
        <f t="shared" si="2"/>
        <v>0</v>
      </c>
      <c r="BN52" t="e">
        <f t="shared" si="3"/>
        <v>#N/A</v>
      </c>
      <c r="BO52" t="e">
        <f t="shared" si="4"/>
        <v>#N/A</v>
      </c>
      <c r="BP52" t="e">
        <f t="shared" si="5"/>
        <v>#N/A</v>
      </c>
      <c r="BQ52" t="e">
        <f t="shared" si="6"/>
        <v>#N/A</v>
      </c>
      <c r="BR52">
        <f t="shared" si="7"/>
        <v>0</v>
      </c>
      <c r="BS52" t="e">
        <f t="shared" si="8"/>
        <v>#N/A</v>
      </c>
      <c r="BT52">
        <f t="shared" si="9"/>
        <v>0</v>
      </c>
      <c r="BU52" t="e">
        <f t="shared" si="16"/>
        <v>#N/A</v>
      </c>
      <c r="BV52" t="e">
        <f>VLOOKUP(BN52,Scales!$X$28:$Y$38,2,FALSE)</f>
        <v>#N/A</v>
      </c>
      <c r="BW52" t="e">
        <f>VLOOKUP(BQ52,Scales!$X$28:$Y$38,2,FALSE)</f>
        <v>#N/A</v>
      </c>
      <c r="BX52" t="e">
        <f>VLOOKUP(BU52,Scales!$X$28:$Y$38,2,FALSE)</f>
        <v>#N/A</v>
      </c>
      <c r="BY52" t="e">
        <f t="shared" si="10"/>
        <v>#N/A</v>
      </c>
      <c r="BZ52" t="e">
        <f>VLOOKUP(BY52,Scales!$Y$28:$Z$38,2,FALSE)</f>
        <v>#N/A</v>
      </c>
      <c r="CA52" t="str">
        <f>IFERROR(INDEX(Scales!$Q$28:$U$32,MATCH(BZ52,Scales!$P$28:$P$32,0),MATCH(BQ52,Scales!$Q$27:$U$27,0)),"")</f>
        <v/>
      </c>
      <c r="CB52">
        <f t="shared" si="11"/>
        <v>0</v>
      </c>
      <c r="CC52" t="e">
        <f t="shared" si="12"/>
        <v>#N/A</v>
      </c>
      <c r="CD52" t="str">
        <f>IFERROR(INDEX(Scales!$B$44:$F$48,MATCH(CA52,Scales!$A$44:$A$48,0),MATCH(CC52,Scales!$B$43:$F$43,0)),"")</f>
        <v/>
      </c>
      <c r="CE52" t="e">
        <f t="shared" si="13"/>
        <v>#N/A</v>
      </c>
      <c r="CF52" t="e">
        <f t="shared" si="14"/>
        <v>#N/A</v>
      </c>
    </row>
    <row r="53" spans="1:84" x14ac:dyDescent="0.25">
      <c r="A53">
        <v>0</v>
      </c>
      <c r="B53" s="108" t="e">
        <f>VLOOKUP(A53,'TS Identification'!A$3:H$500,5,FALSE)</f>
        <v>#N/A</v>
      </c>
      <c r="C53" s="108" t="e">
        <f>VLOOKUP(B53,Scales!$A$3:$D$7,3,FALSE)</f>
        <v>#N/A</v>
      </c>
      <c r="D53" t="e">
        <f>VLOOKUP(A53,'TS Identification'!A$3:H$500,6,FALSE)</f>
        <v>#N/A</v>
      </c>
      <c r="E53" t="e">
        <f>VLOOKUP(D53,Scales!$F$3:$I$7,3,FALSE)</f>
        <v>#N/A</v>
      </c>
      <c r="F53" s="108" t="e">
        <f>VLOOKUP(A53,'TS Identification'!A$3:H$500,7,FALSE)</f>
        <v>#N/A</v>
      </c>
      <c r="G53" s="108" t="e">
        <f>VLOOKUP(F53,Scales!$K$3:$N$7,3,FALSE)</f>
        <v>#N/A</v>
      </c>
      <c r="H53" t="e">
        <f>VLOOKUP(A53,'TS Identification'!A$3:H$500,8,FALSE)</f>
        <v>#N/A</v>
      </c>
      <c r="I53" t="e">
        <f>VLOOKUP(H53,Scales!$P$3:$S$7,3,FALSE)</f>
        <v>#N/A</v>
      </c>
      <c r="J53" s="108" t="e">
        <f>VLOOKUP(K53,Scales!$W$28:$X$38,2,FALSE)</f>
        <v>#N/A</v>
      </c>
      <c r="K53" s="108" t="e">
        <f t="shared" si="15"/>
        <v>#N/A</v>
      </c>
      <c r="M53" t="e">
        <v>#N/A</v>
      </c>
      <c r="N53" t="e" cm="1">
        <f t="array" ref="N53">_xlfn.TEXTSPLIT(M53,".",,TRUE)</f>
        <v>#N/A</v>
      </c>
      <c r="P53" s="108" t="e">
        <f>VLOOKUP(CONCATENATE(N53,"."),'TE Identification'!$A$3:$E$500,5,FALSE)</f>
        <v>#N/A</v>
      </c>
      <c r="R53" t="e">
        <v>#N/A</v>
      </c>
      <c r="S53" t="e" cm="1">
        <f t="array" ref="S53">_xlfn.TEXTSPLIT(R53,".",,TRUE)</f>
        <v>#N/A</v>
      </c>
      <c r="V53" t="e">
        <f>VLOOKUP(CONCATENATE(S53,"."),'V Identification'!$A$3:$E$500,5,FALSE)</f>
        <v>#N/A</v>
      </c>
      <c r="Z53" t="e">
        <v>#N/A</v>
      </c>
      <c r="AA53" t="e" cm="1">
        <f t="array" ref="AA53">_xlfn.TEXTSPLIT(Z53,".",,TRUE)</f>
        <v>#N/A</v>
      </c>
      <c r="AE53" t="e">
        <f>VLOOKUP(CONCATENATE(AA53,"."),'I Identification'!$A$3:$F$500,6,FALSE)</f>
        <v>#N/A</v>
      </c>
      <c r="AI53" t="e">
        <v>#N/A</v>
      </c>
      <c r="AJ53" t="e" cm="1">
        <f t="array" ref="AJ53">_xlfn.TEXTSPLIT(AI53,".",,TRUE)</f>
        <v>#N/A</v>
      </c>
      <c r="AO53" t="e">
        <f>VLOOKUP(CONCATENATE(AJ53,"."),'C Identification'!$A$3:$G$500,7,FALSE)</f>
        <v>#N/A</v>
      </c>
      <c r="BF53" t="e" cm="1">
        <f t="array" ref="BF53">_xlfn.TEXTSPLIT(AI53,".",,TRUE)</f>
        <v>#N/A</v>
      </c>
      <c r="BL53" t="e">
        <f t="shared" si="1"/>
        <v>#N/A</v>
      </c>
      <c r="BM53">
        <f t="shared" si="2"/>
        <v>0</v>
      </c>
      <c r="BN53" t="e">
        <f t="shared" si="3"/>
        <v>#N/A</v>
      </c>
      <c r="BO53" t="e">
        <f t="shared" si="4"/>
        <v>#N/A</v>
      </c>
      <c r="BP53" t="e">
        <f t="shared" si="5"/>
        <v>#N/A</v>
      </c>
      <c r="BQ53" t="e">
        <f t="shared" si="6"/>
        <v>#N/A</v>
      </c>
      <c r="BR53">
        <f t="shared" si="7"/>
        <v>0</v>
      </c>
      <c r="BS53" t="e">
        <f t="shared" si="8"/>
        <v>#N/A</v>
      </c>
      <c r="BT53">
        <f t="shared" si="9"/>
        <v>0</v>
      </c>
      <c r="BU53" t="e">
        <f t="shared" si="16"/>
        <v>#N/A</v>
      </c>
      <c r="BV53" t="e">
        <f>VLOOKUP(BN53,Scales!$X$28:$Y$38,2,FALSE)</f>
        <v>#N/A</v>
      </c>
      <c r="BW53" t="e">
        <f>VLOOKUP(BQ53,Scales!$X$28:$Y$38,2,FALSE)</f>
        <v>#N/A</v>
      </c>
      <c r="BX53" t="e">
        <f>VLOOKUP(BU53,Scales!$X$28:$Y$38,2,FALSE)</f>
        <v>#N/A</v>
      </c>
      <c r="BY53" t="e">
        <f t="shared" si="10"/>
        <v>#N/A</v>
      </c>
      <c r="BZ53" t="e">
        <f>VLOOKUP(BY53,Scales!$Y$28:$Z$38,2,FALSE)</f>
        <v>#N/A</v>
      </c>
      <c r="CA53" t="str">
        <f>IFERROR(INDEX(Scales!$Q$28:$U$32,MATCH(BZ53,Scales!$P$28:$P$32,0),MATCH(BQ53,Scales!$Q$27:$U$27,0)),"")</f>
        <v/>
      </c>
      <c r="CB53">
        <f t="shared" si="11"/>
        <v>0</v>
      </c>
      <c r="CC53" t="e">
        <f t="shared" si="12"/>
        <v>#N/A</v>
      </c>
      <c r="CD53" t="str">
        <f>IFERROR(INDEX(Scales!$B$44:$F$48,MATCH(CA53,Scales!$A$44:$A$48,0),MATCH(CC53,Scales!$B$43:$F$43,0)),"")</f>
        <v/>
      </c>
      <c r="CE53" t="e">
        <f t="shared" si="13"/>
        <v>#N/A</v>
      </c>
      <c r="CF53" t="e">
        <f t="shared" si="14"/>
        <v>#N/A</v>
      </c>
    </row>
    <row r="54" spans="1:84" x14ac:dyDescent="0.25">
      <c r="A54">
        <v>0</v>
      </c>
      <c r="B54" s="108" t="e">
        <f>VLOOKUP(A54,'TS Identification'!A$3:H$500,5,FALSE)</f>
        <v>#N/A</v>
      </c>
      <c r="C54" s="108" t="e">
        <f>VLOOKUP(B54,Scales!$A$3:$D$7,3,FALSE)</f>
        <v>#N/A</v>
      </c>
      <c r="D54" t="e">
        <f>VLOOKUP(A54,'TS Identification'!A$3:H$500,6,FALSE)</f>
        <v>#N/A</v>
      </c>
      <c r="E54" t="e">
        <f>VLOOKUP(D54,Scales!$F$3:$I$7,3,FALSE)</f>
        <v>#N/A</v>
      </c>
      <c r="F54" s="108" t="e">
        <f>VLOOKUP(A54,'TS Identification'!A$3:H$500,7,FALSE)</f>
        <v>#N/A</v>
      </c>
      <c r="G54" s="108" t="e">
        <f>VLOOKUP(F54,Scales!$K$3:$N$7,3,FALSE)</f>
        <v>#N/A</v>
      </c>
      <c r="H54" t="e">
        <f>VLOOKUP(A54,'TS Identification'!A$3:H$500,8,FALSE)</f>
        <v>#N/A</v>
      </c>
      <c r="I54" t="e">
        <f>VLOOKUP(H54,Scales!$P$3:$S$7,3,FALSE)</f>
        <v>#N/A</v>
      </c>
      <c r="J54" s="108" t="e">
        <f>VLOOKUP(K54,Scales!$W$28:$X$38,2,FALSE)</f>
        <v>#N/A</v>
      </c>
      <c r="K54" s="108" t="e">
        <f t="shared" si="15"/>
        <v>#N/A</v>
      </c>
      <c r="M54" t="e">
        <v>#N/A</v>
      </c>
      <c r="N54" t="e" cm="1">
        <f t="array" ref="N54">_xlfn.TEXTSPLIT(M54,".",,TRUE)</f>
        <v>#N/A</v>
      </c>
      <c r="P54" s="108" t="e">
        <f>VLOOKUP(CONCATENATE(N54,"."),'TE Identification'!$A$3:$E$500,5,FALSE)</f>
        <v>#N/A</v>
      </c>
      <c r="R54" t="e">
        <v>#N/A</v>
      </c>
      <c r="S54" t="e" cm="1">
        <f t="array" ref="S54">_xlfn.TEXTSPLIT(R54,".",,TRUE)</f>
        <v>#N/A</v>
      </c>
      <c r="V54" t="e">
        <f>VLOOKUP(CONCATENATE(S54,"."),'V Identification'!$A$3:$E$500,5,FALSE)</f>
        <v>#N/A</v>
      </c>
      <c r="Z54" t="e">
        <v>#N/A</v>
      </c>
      <c r="AA54" t="e" cm="1">
        <f t="array" ref="AA54">_xlfn.TEXTSPLIT(Z54,".",,TRUE)</f>
        <v>#N/A</v>
      </c>
      <c r="AE54" t="e">
        <f>VLOOKUP(CONCATENATE(AA54,"."),'I Identification'!$A$3:$F$500,6,FALSE)</f>
        <v>#N/A</v>
      </c>
      <c r="AI54" t="e">
        <v>#N/A</v>
      </c>
      <c r="AJ54" t="e" cm="1">
        <f t="array" ref="AJ54">_xlfn.TEXTSPLIT(AI54,".",,TRUE)</f>
        <v>#N/A</v>
      </c>
      <c r="AO54" t="e">
        <f>VLOOKUP(CONCATENATE(AJ54,"."),'C Identification'!$A$3:$G$500,7,FALSE)</f>
        <v>#N/A</v>
      </c>
      <c r="BF54" t="e" cm="1">
        <f t="array" ref="BF54">_xlfn.TEXTSPLIT(AI54,".",,TRUE)</f>
        <v>#N/A</v>
      </c>
      <c r="BL54" t="e">
        <f t="shared" si="1"/>
        <v>#N/A</v>
      </c>
      <c r="BM54">
        <f t="shared" si="2"/>
        <v>0</v>
      </c>
      <c r="BN54" t="e">
        <f t="shared" si="3"/>
        <v>#N/A</v>
      </c>
      <c r="BO54" t="e">
        <f t="shared" si="4"/>
        <v>#N/A</v>
      </c>
      <c r="BP54" t="e">
        <f t="shared" si="5"/>
        <v>#N/A</v>
      </c>
      <c r="BQ54" t="e">
        <f t="shared" si="6"/>
        <v>#N/A</v>
      </c>
      <c r="BR54">
        <f t="shared" si="7"/>
        <v>0</v>
      </c>
      <c r="BS54" t="e">
        <f t="shared" si="8"/>
        <v>#N/A</v>
      </c>
      <c r="BT54">
        <f t="shared" si="9"/>
        <v>0</v>
      </c>
      <c r="BU54" t="e">
        <f t="shared" si="16"/>
        <v>#N/A</v>
      </c>
      <c r="BV54" t="e">
        <f>VLOOKUP(BN54,Scales!$X$28:$Y$38,2,FALSE)</f>
        <v>#N/A</v>
      </c>
      <c r="BW54" t="e">
        <f>VLOOKUP(BQ54,Scales!$X$28:$Y$38,2,FALSE)</f>
        <v>#N/A</v>
      </c>
      <c r="BX54" t="e">
        <f>VLOOKUP(BU54,Scales!$X$28:$Y$38,2,FALSE)</f>
        <v>#N/A</v>
      </c>
      <c r="BY54" t="e">
        <f t="shared" si="10"/>
        <v>#N/A</v>
      </c>
      <c r="BZ54" t="e">
        <f>VLOOKUP(BY54,Scales!$Y$28:$Z$38,2,FALSE)</f>
        <v>#N/A</v>
      </c>
      <c r="CA54" t="str">
        <f>IFERROR(INDEX(Scales!$Q$28:$U$32,MATCH(BZ54,Scales!$P$28:$P$32,0),MATCH(BQ54,Scales!$Q$27:$U$27,0)),"")</f>
        <v/>
      </c>
      <c r="CB54">
        <f t="shared" si="11"/>
        <v>0</v>
      </c>
      <c r="CC54" t="e">
        <f t="shared" si="12"/>
        <v>#N/A</v>
      </c>
      <c r="CD54" t="str">
        <f>IFERROR(INDEX(Scales!$B$44:$F$48,MATCH(CA54,Scales!$A$44:$A$48,0),MATCH(CC54,Scales!$B$43:$F$43,0)),"")</f>
        <v/>
      </c>
      <c r="CE54" t="e">
        <f t="shared" si="13"/>
        <v>#N/A</v>
      </c>
      <c r="CF54" t="e">
        <f t="shared" si="14"/>
        <v>#N/A</v>
      </c>
    </row>
    <row r="55" spans="1:84" x14ac:dyDescent="0.25">
      <c r="A55">
        <v>0</v>
      </c>
      <c r="B55" s="108" t="e">
        <f>VLOOKUP(A55,'TS Identification'!A$3:H$500,5,FALSE)</f>
        <v>#N/A</v>
      </c>
      <c r="C55" s="108" t="e">
        <f>VLOOKUP(B55,Scales!$A$3:$D$7,3,FALSE)</f>
        <v>#N/A</v>
      </c>
      <c r="D55" t="e">
        <f>VLOOKUP(A55,'TS Identification'!A$3:H$500,6,FALSE)</f>
        <v>#N/A</v>
      </c>
      <c r="E55" t="e">
        <f>VLOOKUP(D55,Scales!$F$3:$I$7,3,FALSE)</f>
        <v>#N/A</v>
      </c>
      <c r="F55" s="108" t="e">
        <f>VLOOKUP(A55,'TS Identification'!A$3:H$500,7,FALSE)</f>
        <v>#N/A</v>
      </c>
      <c r="G55" s="108" t="e">
        <f>VLOOKUP(F55,Scales!$K$3:$N$7,3,FALSE)</f>
        <v>#N/A</v>
      </c>
      <c r="H55" t="e">
        <f>VLOOKUP(A55,'TS Identification'!A$3:H$500,8,FALSE)</f>
        <v>#N/A</v>
      </c>
      <c r="I55" t="e">
        <f>VLOOKUP(H55,Scales!$P$3:$S$7,3,FALSE)</f>
        <v>#N/A</v>
      </c>
      <c r="J55" s="108" t="e">
        <f>VLOOKUP(K55,Scales!$W$28:$X$38,2,FALSE)</f>
        <v>#N/A</v>
      </c>
      <c r="K55" s="108" t="e">
        <f t="shared" si="15"/>
        <v>#N/A</v>
      </c>
      <c r="M55" t="e">
        <v>#N/A</v>
      </c>
      <c r="N55" t="e" cm="1">
        <f t="array" ref="N55">_xlfn.TEXTSPLIT(M55,".",,TRUE)</f>
        <v>#N/A</v>
      </c>
      <c r="P55" s="108" t="e">
        <f>VLOOKUP(CONCATENATE(N55,"."),'TE Identification'!$A$3:$E$500,5,FALSE)</f>
        <v>#N/A</v>
      </c>
      <c r="R55" t="e">
        <v>#N/A</v>
      </c>
      <c r="S55" t="e" cm="1">
        <f t="array" ref="S55">_xlfn.TEXTSPLIT(R55,".",,TRUE)</f>
        <v>#N/A</v>
      </c>
      <c r="V55" t="e">
        <f>VLOOKUP(CONCATENATE(S55,"."),'V Identification'!$A$3:$E$500,5,FALSE)</f>
        <v>#N/A</v>
      </c>
      <c r="Z55" t="e">
        <v>#N/A</v>
      </c>
      <c r="AA55" t="e" cm="1">
        <f t="array" ref="AA55">_xlfn.TEXTSPLIT(Z55,".",,TRUE)</f>
        <v>#N/A</v>
      </c>
      <c r="AE55" t="e">
        <f>VLOOKUP(CONCATENATE(AA55,"."),'I Identification'!$A$3:$F$500,6,FALSE)</f>
        <v>#N/A</v>
      </c>
      <c r="AI55" t="e">
        <v>#N/A</v>
      </c>
      <c r="AJ55" t="e" cm="1">
        <f t="array" ref="AJ55">_xlfn.TEXTSPLIT(AI55,".",,TRUE)</f>
        <v>#N/A</v>
      </c>
      <c r="AO55" t="e">
        <f>VLOOKUP(CONCATENATE(AJ55,"."),'C Identification'!$A$3:$G$500,7,FALSE)</f>
        <v>#N/A</v>
      </c>
      <c r="BF55" t="e" cm="1">
        <f t="array" ref="BF55">_xlfn.TEXTSPLIT(AI55,".",,TRUE)</f>
        <v>#N/A</v>
      </c>
      <c r="BL55" t="e">
        <f t="shared" si="1"/>
        <v>#N/A</v>
      </c>
      <c r="BM55">
        <f t="shared" si="2"/>
        <v>0</v>
      </c>
      <c r="BN55" t="e">
        <f t="shared" si="3"/>
        <v>#N/A</v>
      </c>
      <c r="BO55" t="e">
        <f t="shared" si="4"/>
        <v>#N/A</v>
      </c>
      <c r="BP55" t="e">
        <f t="shared" si="5"/>
        <v>#N/A</v>
      </c>
      <c r="BQ55" t="e">
        <f t="shared" si="6"/>
        <v>#N/A</v>
      </c>
      <c r="BR55">
        <f t="shared" si="7"/>
        <v>0</v>
      </c>
      <c r="BS55" t="e">
        <f t="shared" si="8"/>
        <v>#N/A</v>
      </c>
      <c r="BT55">
        <f t="shared" si="9"/>
        <v>0</v>
      </c>
      <c r="BU55" t="e">
        <f t="shared" si="16"/>
        <v>#N/A</v>
      </c>
      <c r="BV55" t="e">
        <f>VLOOKUP(BN55,Scales!$X$28:$Y$38,2,FALSE)</f>
        <v>#N/A</v>
      </c>
      <c r="BW55" t="e">
        <f>VLOOKUP(BQ55,Scales!$X$28:$Y$38,2,FALSE)</f>
        <v>#N/A</v>
      </c>
      <c r="BX55" t="e">
        <f>VLOOKUP(BU55,Scales!$X$28:$Y$38,2,FALSE)</f>
        <v>#N/A</v>
      </c>
      <c r="BY55" t="e">
        <f t="shared" si="10"/>
        <v>#N/A</v>
      </c>
      <c r="BZ55" t="e">
        <f>VLOOKUP(BY55,Scales!$Y$28:$Z$38,2,FALSE)</f>
        <v>#N/A</v>
      </c>
      <c r="CA55" t="str">
        <f>IFERROR(INDEX(Scales!$Q$28:$U$32,MATCH(BZ55,Scales!$P$28:$P$32,0),MATCH(BQ55,Scales!$Q$27:$U$27,0)),"")</f>
        <v/>
      </c>
      <c r="CB55">
        <f t="shared" si="11"/>
        <v>0</v>
      </c>
      <c r="CC55" t="e">
        <f t="shared" si="12"/>
        <v>#N/A</v>
      </c>
      <c r="CD55" t="str">
        <f>IFERROR(INDEX(Scales!$B$44:$F$48,MATCH(CA55,Scales!$A$44:$A$48,0),MATCH(CC55,Scales!$B$43:$F$43,0)),"")</f>
        <v/>
      </c>
      <c r="CE55" t="e">
        <f t="shared" si="13"/>
        <v>#N/A</v>
      </c>
      <c r="CF55" t="e">
        <f t="shared" si="14"/>
        <v>#N/A</v>
      </c>
    </row>
    <row r="56" spans="1:84" x14ac:dyDescent="0.25">
      <c r="A56">
        <v>0</v>
      </c>
      <c r="B56" s="108" t="e">
        <f>VLOOKUP(A56,'TS Identification'!A$3:H$500,5,FALSE)</f>
        <v>#N/A</v>
      </c>
      <c r="C56" s="108" t="e">
        <f>VLOOKUP(B56,Scales!$A$3:$D$7,3,FALSE)</f>
        <v>#N/A</v>
      </c>
      <c r="D56" t="e">
        <f>VLOOKUP(A56,'TS Identification'!A$3:H$500,6,FALSE)</f>
        <v>#N/A</v>
      </c>
      <c r="E56" t="e">
        <f>VLOOKUP(D56,Scales!$F$3:$I$7,3,FALSE)</f>
        <v>#N/A</v>
      </c>
      <c r="F56" s="108" t="e">
        <f>VLOOKUP(A56,'TS Identification'!A$3:H$500,7,FALSE)</f>
        <v>#N/A</v>
      </c>
      <c r="G56" s="108" t="e">
        <f>VLOOKUP(F56,Scales!$K$3:$N$7,3,FALSE)</f>
        <v>#N/A</v>
      </c>
      <c r="H56" t="e">
        <f>VLOOKUP(A56,'TS Identification'!A$3:H$500,8,FALSE)</f>
        <v>#N/A</v>
      </c>
      <c r="I56" t="e">
        <f>VLOOKUP(H56,Scales!$P$3:$S$7,3,FALSE)</f>
        <v>#N/A</v>
      </c>
      <c r="J56" s="108" t="e">
        <f>VLOOKUP(K56,Scales!$W$28:$X$38,2,FALSE)</f>
        <v>#N/A</v>
      </c>
      <c r="K56" s="108" t="e">
        <f t="shared" si="15"/>
        <v>#N/A</v>
      </c>
      <c r="M56" t="e">
        <v>#N/A</v>
      </c>
      <c r="N56" t="e" cm="1">
        <f t="array" ref="N56">_xlfn.TEXTSPLIT(M56,".",,TRUE)</f>
        <v>#N/A</v>
      </c>
      <c r="P56" s="108" t="e">
        <f>VLOOKUP(CONCATENATE(N56,"."),'TE Identification'!$A$3:$E$500,5,FALSE)</f>
        <v>#N/A</v>
      </c>
      <c r="R56" t="e">
        <v>#N/A</v>
      </c>
      <c r="S56" t="e" cm="1">
        <f t="array" ref="S56">_xlfn.TEXTSPLIT(R56,".",,TRUE)</f>
        <v>#N/A</v>
      </c>
      <c r="V56" t="e">
        <f>VLOOKUP(CONCATENATE(S56,"."),'V Identification'!$A$3:$E$500,5,FALSE)</f>
        <v>#N/A</v>
      </c>
      <c r="Z56" t="e">
        <v>#N/A</v>
      </c>
      <c r="AA56" t="e" cm="1">
        <f t="array" ref="AA56">_xlfn.TEXTSPLIT(Z56,".",,TRUE)</f>
        <v>#N/A</v>
      </c>
      <c r="AE56" t="e">
        <f>VLOOKUP(CONCATENATE(AA56,"."),'I Identification'!$A$3:$F$500,6,FALSE)</f>
        <v>#N/A</v>
      </c>
      <c r="AI56" t="e">
        <v>#N/A</v>
      </c>
      <c r="AJ56" t="e" cm="1">
        <f t="array" ref="AJ56">_xlfn.TEXTSPLIT(AI56,".",,TRUE)</f>
        <v>#N/A</v>
      </c>
      <c r="AO56" t="e">
        <f>VLOOKUP(CONCATENATE(AJ56,"."),'C Identification'!$A$3:$G$500,7,FALSE)</f>
        <v>#N/A</v>
      </c>
      <c r="BF56" t="e" cm="1">
        <f t="array" ref="BF56">_xlfn.TEXTSPLIT(AI56,".",,TRUE)</f>
        <v>#N/A</v>
      </c>
      <c r="BL56" t="e">
        <f t="shared" si="1"/>
        <v>#N/A</v>
      </c>
      <c r="BM56">
        <f t="shared" si="2"/>
        <v>0</v>
      </c>
      <c r="BN56" t="e">
        <f t="shared" si="3"/>
        <v>#N/A</v>
      </c>
      <c r="BO56" t="e">
        <f t="shared" si="4"/>
        <v>#N/A</v>
      </c>
      <c r="BP56" t="e">
        <f t="shared" si="5"/>
        <v>#N/A</v>
      </c>
      <c r="BQ56" t="e">
        <f t="shared" si="6"/>
        <v>#N/A</v>
      </c>
      <c r="BR56">
        <f t="shared" si="7"/>
        <v>0</v>
      </c>
      <c r="BS56" t="e">
        <f t="shared" si="8"/>
        <v>#N/A</v>
      </c>
      <c r="BT56">
        <f t="shared" si="9"/>
        <v>0</v>
      </c>
      <c r="BU56" t="e">
        <f t="shared" si="16"/>
        <v>#N/A</v>
      </c>
      <c r="BV56" t="e">
        <f>VLOOKUP(BN56,Scales!$X$28:$Y$38,2,FALSE)</f>
        <v>#N/A</v>
      </c>
      <c r="BW56" t="e">
        <f>VLOOKUP(BQ56,Scales!$X$28:$Y$38,2,FALSE)</f>
        <v>#N/A</v>
      </c>
      <c r="BX56" t="e">
        <f>VLOOKUP(BU56,Scales!$X$28:$Y$38,2,FALSE)</f>
        <v>#N/A</v>
      </c>
      <c r="BY56" t="e">
        <f t="shared" si="10"/>
        <v>#N/A</v>
      </c>
      <c r="BZ56" t="e">
        <f>VLOOKUP(BY56,Scales!$Y$28:$Z$38,2,FALSE)</f>
        <v>#N/A</v>
      </c>
      <c r="CA56" t="str">
        <f>IFERROR(INDEX(Scales!$Q$28:$U$32,MATCH(BZ56,Scales!$P$28:$P$32,0),MATCH(BQ56,Scales!$Q$27:$U$27,0)),"")</f>
        <v/>
      </c>
      <c r="CB56">
        <f t="shared" si="11"/>
        <v>0</v>
      </c>
      <c r="CC56" t="e">
        <f t="shared" si="12"/>
        <v>#N/A</v>
      </c>
      <c r="CD56" t="str">
        <f>IFERROR(INDEX(Scales!$B$44:$F$48,MATCH(CA56,Scales!$A$44:$A$48,0),MATCH(CC56,Scales!$B$43:$F$43,0)),"")</f>
        <v/>
      </c>
      <c r="CE56" t="e">
        <f t="shared" si="13"/>
        <v>#N/A</v>
      </c>
      <c r="CF56" t="e">
        <f t="shared" si="14"/>
        <v>#N/A</v>
      </c>
    </row>
    <row r="57" spans="1:84" x14ac:dyDescent="0.25">
      <c r="A57">
        <v>0</v>
      </c>
      <c r="B57" s="108" t="e">
        <f>VLOOKUP(A57,'TS Identification'!A$3:H$500,5,FALSE)</f>
        <v>#N/A</v>
      </c>
      <c r="C57" s="108" t="e">
        <f>VLOOKUP(B57,Scales!$A$3:$D$7,3,FALSE)</f>
        <v>#N/A</v>
      </c>
      <c r="D57" t="e">
        <f>VLOOKUP(A57,'TS Identification'!A$3:H$500,6,FALSE)</f>
        <v>#N/A</v>
      </c>
      <c r="E57" t="e">
        <f>VLOOKUP(D57,Scales!$F$3:$I$7,3,FALSE)</f>
        <v>#N/A</v>
      </c>
      <c r="F57" s="108" t="e">
        <f>VLOOKUP(A57,'TS Identification'!A$3:H$500,7,FALSE)</f>
        <v>#N/A</v>
      </c>
      <c r="G57" s="108" t="e">
        <f>VLOOKUP(F57,Scales!$K$3:$N$7,3,FALSE)</f>
        <v>#N/A</v>
      </c>
      <c r="H57" t="e">
        <f>VLOOKUP(A57,'TS Identification'!A$3:H$500,8,FALSE)</f>
        <v>#N/A</v>
      </c>
      <c r="I57" t="e">
        <f>VLOOKUP(H57,Scales!$P$3:$S$7,3,FALSE)</f>
        <v>#N/A</v>
      </c>
      <c r="J57" s="108" t="e">
        <f>VLOOKUP(K57,Scales!$W$28:$X$38,2,FALSE)</f>
        <v>#N/A</v>
      </c>
      <c r="K57" s="108" t="e">
        <f t="shared" si="15"/>
        <v>#N/A</v>
      </c>
      <c r="M57" t="e">
        <v>#N/A</v>
      </c>
      <c r="N57" t="e" cm="1">
        <f t="array" ref="N57">_xlfn.TEXTSPLIT(M57,".",,TRUE)</f>
        <v>#N/A</v>
      </c>
      <c r="P57" s="108" t="e">
        <f>VLOOKUP(CONCATENATE(N57,"."),'TE Identification'!$A$3:$E$500,5,FALSE)</f>
        <v>#N/A</v>
      </c>
      <c r="R57" t="e">
        <v>#N/A</v>
      </c>
      <c r="S57" t="e" cm="1">
        <f t="array" ref="S57">_xlfn.TEXTSPLIT(R57,".",,TRUE)</f>
        <v>#N/A</v>
      </c>
      <c r="V57" t="e">
        <f>VLOOKUP(CONCATENATE(S57,"."),'V Identification'!$A$3:$E$500,5,FALSE)</f>
        <v>#N/A</v>
      </c>
      <c r="Z57" t="e">
        <v>#N/A</v>
      </c>
      <c r="AA57" t="e" cm="1">
        <f t="array" ref="AA57">_xlfn.TEXTSPLIT(Z57,".",,TRUE)</f>
        <v>#N/A</v>
      </c>
      <c r="AE57" t="e">
        <f>VLOOKUP(CONCATENATE(AA57,"."),'I Identification'!$A$3:$F$500,6,FALSE)</f>
        <v>#N/A</v>
      </c>
      <c r="AI57" t="e">
        <v>#N/A</v>
      </c>
      <c r="AJ57" t="e" cm="1">
        <f t="array" ref="AJ57">_xlfn.TEXTSPLIT(AI57,".",,TRUE)</f>
        <v>#N/A</v>
      </c>
      <c r="AO57" t="e">
        <f>VLOOKUP(CONCATENATE(AJ57,"."),'C Identification'!$A$3:$G$500,7,FALSE)</f>
        <v>#N/A</v>
      </c>
      <c r="BF57" t="e" cm="1">
        <f t="array" ref="BF57">_xlfn.TEXTSPLIT(AI57,".",,TRUE)</f>
        <v>#N/A</v>
      </c>
      <c r="BL57" t="e">
        <f t="shared" si="1"/>
        <v>#N/A</v>
      </c>
      <c r="BM57">
        <f t="shared" si="2"/>
        <v>0</v>
      </c>
      <c r="BN57" t="e">
        <f t="shared" si="3"/>
        <v>#N/A</v>
      </c>
      <c r="BO57" t="e">
        <f t="shared" si="4"/>
        <v>#N/A</v>
      </c>
      <c r="BP57" t="e">
        <f t="shared" si="5"/>
        <v>#N/A</v>
      </c>
      <c r="BQ57" t="e">
        <f t="shared" si="6"/>
        <v>#N/A</v>
      </c>
      <c r="BR57">
        <f t="shared" si="7"/>
        <v>0</v>
      </c>
      <c r="BS57" t="e">
        <f t="shared" si="8"/>
        <v>#N/A</v>
      </c>
      <c r="BT57">
        <f t="shared" si="9"/>
        <v>0</v>
      </c>
      <c r="BU57" t="e">
        <f t="shared" si="16"/>
        <v>#N/A</v>
      </c>
      <c r="BV57" t="e">
        <f>VLOOKUP(BN57,Scales!$X$28:$Y$38,2,FALSE)</f>
        <v>#N/A</v>
      </c>
      <c r="BW57" t="e">
        <f>VLOOKUP(BQ57,Scales!$X$28:$Y$38,2,FALSE)</f>
        <v>#N/A</v>
      </c>
      <c r="BX57" t="e">
        <f>VLOOKUP(BU57,Scales!$X$28:$Y$38,2,FALSE)</f>
        <v>#N/A</v>
      </c>
      <c r="BY57" t="e">
        <f t="shared" si="10"/>
        <v>#N/A</v>
      </c>
      <c r="BZ57" t="e">
        <f>VLOOKUP(BY57,Scales!$Y$28:$Z$38,2,FALSE)</f>
        <v>#N/A</v>
      </c>
      <c r="CA57" t="str">
        <f>IFERROR(INDEX(Scales!$Q$28:$U$32,MATCH(BZ57,Scales!$P$28:$P$32,0),MATCH(BQ57,Scales!$Q$27:$U$27,0)),"")</f>
        <v/>
      </c>
      <c r="CB57">
        <f t="shared" si="11"/>
        <v>0</v>
      </c>
      <c r="CC57" t="e">
        <f t="shared" si="12"/>
        <v>#N/A</v>
      </c>
      <c r="CD57" t="str">
        <f>IFERROR(INDEX(Scales!$B$44:$F$48,MATCH(CA57,Scales!$A$44:$A$48,0),MATCH(CC57,Scales!$B$43:$F$43,0)),"")</f>
        <v/>
      </c>
      <c r="CE57" t="e">
        <f t="shared" si="13"/>
        <v>#N/A</v>
      </c>
      <c r="CF57" t="e">
        <f t="shared" si="14"/>
        <v>#N/A</v>
      </c>
    </row>
    <row r="58" spans="1:84" x14ac:dyDescent="0.25">
      <c r="A58">
        <v>0</v>
      </c>
      <c r="B58" s="108" t="e">
        <f>VLOOKUP(A58,'TS Identification'!A$3:H$500,5,FALSE)</f>
        <v>#N/A</v>
      </c>
      <c r="C58" s="108" t="e">
        <f>VLOOKUP(B58,Scales!$A$3:$D$7,3,FALSE)</f>
        <v>#N/A</v>
      </c>
      <c r="D58" t="e">
        <f>VLOOKUP(A58,'TS Identification'!A$3:H$500,6,FALSE)</f>
        <v>#N/A</v>
      </c>
      <c r="E58" t="e">
        <f>VLOOKUP(D58,Scales!$F$3:$I$7,3,FALSE)</f>
        <v>#N/A</v>
      </c>
      <c r="F58" s="108" t="e">
        <f>VLOOKUP(A58,'TS Identification'!A$3:H$500,7,FALSE)</f>
        <v>#N/A</v>
      </c>
      <c r="G58" s="108" t="e">
        <f>VLOOKUP(F58,Scales!$K$3:$N$7,3,FALSE)</f>
        <v>#N/A</v>
      </c>
      <c r="H58" t="e">
        <f>VLOOKUP(A58,'TS Identification'!A$3:H$500,8,FALSE)</f>
        <v>#N/A</v>
      </c>
      <c r="I58" t="e">
        <f>VLOOKUP(H58,Scales!$P$3:$S$7,3,FALSE)</f>
        <v>#N/A</v>
      </c>
      <c r="J58" s="108" t="e">
        <f>VLOOKUP(K58,Scales!$W$28:$X$38,2,FALSE)</f>
        <v>#N/A</v>
      </c>
      <c r="K58" s="108" t="e">
        <f t="shared" si="15"/>
        <v>#N/A</v>
      </c>
      <c r="M58" t="e">
        <v>#N/A</v>
      </c>
      <c r="N58" t="e" cm="1">
        <f t="array" ref="N58">_xlfn.TEXTSPLIT(M58,".",,TRUE)</f>
        <v>#N/A</v>
      </c>
      <c r="P58" s="108" t="e">
        <f>VLOOKUP(CONCATENATE(N58,"."),'TE Identification'!$A$3:$E$500,5,FALSE)</f>
        <v>#N/A</v>
      </c>
      <c r="R58" t="e">
        <v>#N/A</v>
      </c>
      <c r="S58" t="e" cm="1">
        <f t="array" ref="S58">_xlfn.TEXTSPLIT(R58,".",,TRUE)</f>
        <v>#N/A</v>
      </c>
      <c r="V58" t="e">
        <f>VLOOKUP(CONCATENATE(S58,"."),'V Identification'!$A$3:$E$500,5,FALSE)</f>
        <v>#N/A</v>
      </c>
      <c r="Z58" t="e">
        <v>#N/A</v>
      </c>
      <c r="AA58" t="e" cm="1">
        <f t="array" ref="AA58">_xlfn.TEXTSPLIT(Z58,".",,TRUE)</f>
        <v>#N/A</v>
      </c>
      <c r="AE58" t="e">
        <f>VLOOKUP(CONCATENATE(AA58,"."),'I Identification'!$A$3:$F$500,6,FALSE)</f>
        <v>#N/A</v>
      </c>
      <c r="AI58" t="e">
        <v>#N/A</v>
      </c>
      <c r="AJ58" t="e" cm="1">
        <f t="array" ref="AJ58">_xlfn.TEXTSPLIT(AI58,".",,TRUE)</f>
        <v>#N/A</v>
      </c>
      <c r="AO58" t="e">
        <f>VLOOKUP(CONCATENATE(AJ58,"."),'C Identification'!$A$3:$G$500,7,FALSE)</f>
        <v>#N/A</v>
      </c>
      <c r="BF58" t="e" cm="1">
        <f t="array" ref="BF58">_xlfn.TEXTSPLIT(AI58,".",,TRUE)</f>
        <v>#N/A</v>
      </c>
      <c r="BL58" t="e">
        <f t="shared" si="1"/>
        <v>#N/A</v>
      </c>
      <c r="BM58">
        <f t="shared" si="2"/>
        <v>0</v>
      </c>
      <c r="BN58" t="e">
        <f t="shared" si="3"/>
        <v>#N/A</v>
      </c>
      <c r="BO58" t="e">
        <f t="shared" si="4"/>
        <v>#N/A</v>
      </c>
      <c r="BP58" t="e">
        <f t="shared" si="5"/>
        <v>#N/A</v>
      </c>
      <c r="BQ58" t="e">
        <f t="shared" si="6"/>
        <v>#N/A</v>
      </c>
      <c r="BR58">
        <f t="shared" si="7"/>
        <v>0</v>
      </c>
      <c r="BS58" t="e">
        <f t="shared" si="8"/>
        <v>#N/A</v>
      </c>
      <c r="BT58">
        <f t="shared" si="9"/>
        <v>0</v>
      </c>
      <c r="BU58" t="e">
        <f t="shared" si="16"/>
        <v>#N/A</v>
      </c>
      <c r="BV58" t="e">
        <f>VLOOKUP(BN58,Scales!$X$28:$Y$38,2,FALSE)</f>
        <v>#N/A</v>
      </c>
      <c r="BW58" t="e">
        <f>VLOOKUP(BQ58,Scales!$X$28:$Y$38,2,FALSE)</f>
        <v>#N/A</v>
      </c>
      <c r="BX58" t="e">
        <f>VLOOKUP(BU58,Scales!$X$28:$Y$38,2,FALSE)</f>
        <v>#N/A</v>
      </c>
      <c r="BY58" t="e">
        <f t="shared" si="10"/>
        <v>#N/A</v>
      </c>
      <c r="BZ58" t="e">
        <f>VLOOKUP(BY58,Scales!$Y$28:$Z$38,2,FALSE)</f>
        <v>#N/A</v>
      </c>
      <c r="CA58" t="str">
        <f>IFERROR(INDEX(Scales!$Q$28:$U$32,MATCH(BZ58,Scales!$P$28:$P$32,0),MATCH(BQ58,Scales!$Q$27:$U$27,0)),"")</f>
        <v/>
      </c>
      <c r="CB58">
        <f t="shared" si="11"/>
        <v>0</v>
      </c>
      <c r="CC58" t="e">
        <f t="shared" si="12"/>
        <v>#N/A</v>
      </c>
      <c r="CD58" t="str">
        <f>IFERROR(INDEX(Scales!$B$44:$F$48,MATCH(CA58,Scales!$A$44:$A$48,0),MATCH(CC58,Scales!$B$43:$F$43,0)),"")</f>
        <v/>
      </c>
      <c r="CE58" t="e">
        <f t="shared" si="13"/>
        <v>#N/A</v>
      </c>
      <c r="CF58" t="e">
        <f t="shared" si="14"/>
        <v>#N/A</v>
      </c>
    </row>
    <row r="59" spans="1:84" x14ac:dyDescent="0.25">
      <c r="A59">
        <v>0</v>
      </c>
      <c r="B59" s="108" t="e">
        <f>VLOOKUP(A59,'TS Identification'!A$3:H$500,5,FALSE)</f>
        <v>#N/A</v>
      </c>
      <c r="C59" s="108" t="e">
        <f>VLOOKUP(B59,Scales!$A$3:$D$7,3,FALSE)</f>
        <v>#N/A</v>
      </c>
      <c r="D59" t="e">
        <f>VLOOKUP(A59,'TS Identification'!A$3:H$500,6,FALSE)</f>
        <v>#N/A</v>
      </c>
      <c r="E59" t="e">
        <f>VLOOKUP(D59,Scales!$F$3:$I$7,3,FALSE)</f>
        <v>#N/A</v>
      </c>
      <c r="F59" s="108" t="e">
        <f>VLOOKUP(A59,'TS Identification'!A$3:H$500,7,FALSE)</f>
        <v>#N/A</v>
      </c>
      <c r="G59" s="108" t="e">
        <f>VLOOKUP(F59,Scales!$K$3:$N$7,3,FALSE)</f>
        <v>#N/A</v>
      </c>
      <c r="H59" t="e">
        <f>VLOOKUP(A59,'TS Identification'!A$3:H$500,8,FALSE)</f>
        <v>#N/A</v>
      </c>
      <c r="I59" t="e">
        <f>VLOOKUP(H59,Scales!$P$3:$S$7,3,FALSE)</f>
        <v>#N/A</v>
      </c>
      <c r="J59" s="108" t="e">
        <f>VLOOKUP(K59,Scales!$W$28:$X$38,2,FALSE)</f>
        <v>#N/A</v>
      </c>
      <c r="K59" s="108" t="e">
        <f t="shared" si="15"/>
        <v>#N/A</v>
      </c>
      <c r="M59" t="e">
        <v>#N/A</v>
      </c>
      <c r="N59" t="e" cm="1">
        <f t="array" ref="N59">_xlfn.TEXTSPLIT(M59,".",,TRUE)</f>
        <v>#N/A</v>
      </c>
      <c r="P59" s="108" t="e">
        <f>VLOOKUP(CONCATENATE(N59,"."),'TE Identification'!$A$3:$E$500,5,FALSE)</f>
        <v>#N/A</v>
      </c>
      <c r="R59" t="e">
        <v>#N/A</v>
      </c>
      <c r="S59" t="e" cm="1">
        <f t="array" ref="S59">_xlfn.TEXTSPLIT(R59,".",,TRUE)</f>
        <v>#N/A</v>
      </c>
      <c r="V59" t="e">
        <f>VLOOKUP(CONCATENATE(S59,"."),'V Identification'!$A$3:$E$500,5,FALSE)</f>
        <v>#N/A</v>
      </c>
      <c r="Z59" t="e">
        <v>#N/A</v>
      </c>
      <c r="AA59" t="e" cm="1">
        <f t="array" ref="AA59">_xlfn.TEXTSPLIT(Z59,".",,TRUE)</f>
        <v>#N/A</v>
      </c>
      <c r="AE59" t="e">
        <f>VLOOKUP(CONCATENATE(AA59,"."),'I Identification'!$A$3:$F$500,6,FALSE)</f>
        <v>#N/A</v>
      </c>
      <c r="AI59" t="e">
        <v>#N/A</v>
      </c>
      <c r="AJ59" t="e" cm="1">
        <f t="array" ref="AJ59">_xlfn.TEXTSPLIT(AI59,".",,TRUE)</f>
        <v>#N/A</v>
      </c>
      <c r="AO59" t="e">
        <f>VLOOKUP(CONCATENATE(AJ59,"."),'C Identification'!$A$3:$G$500,7,FALSE)</f>
        <v>#N/A</v>
      </c>
      <c r="BF59" t="e" cm="1">
        <f t="array" ref="BF59">_xlfn.TEXTSPLIT(AI59,".",,TRUE)</f>
        <v>#N/A</v>
      </c>
      <c r="BL59" t="e">
        <f t="shared" si="1"/>
        <v>#N/A</v>
      </c>
      <c r="BM59">
        <f t="shared" si="2"/>
        <v>0</v>
      </c>
      <c r="BN59" t="e">
        <f t="shared" si="3"/>
        <v>#N/A</v>
      </c>
      <c r="BO59" t="e">
        <f t="shared" si="4"/>
        <v>#N/A</v>
      </c>
      <c r="BP59" t="e">
        <f t="shared" si="5"/>
        <v>#N/A</v>
      </c>
      <c r="BQ59" t="e">
        <f t="shared" si="6"/>
        <v>#N/A</v>
      </c>
      <c r="BR59">
        <f t="shared" si="7"/>
        <v>0</v>
      </c>
      <c r="BS59" t="e">
        <f t="shared" si="8"/>
        <v>#N/A</v>
      </c>
      <c r="BT59">
        <f t="shared" si="9"/>
        <v>0</v>
      </c>
      <c r="BU59" t="e">
        <f t="shared" si="16"/>
        <v>#N/A</v>
      </c>
      <c r="BV59" t="e">
        <f>VLOOKUP(BN59,Scales!$X$28:$Y$38,2,FALSE)</f>
        <v>#N/A</v>
      </c>
      <c r="BW59" t="e">
        <f>VLOOKUP(BQ59,Scales!$X$28:$Y$38,2,FALSE)</f>
        <v>#N/A</v>
      </c>
      <c r="BX59" t="e">
        <f>VLOOKUP(BU59,Scales!$X$28:$Y$38,2,FALSE)</f>
        <v>#N/A</v>
      </c>
      <c r="BY59" t="e">
        <f t="shared" si="10"/>
        <v>#N/A</v>
      </c>
      <c r="BZ59" t="e">
        <f>VLOOKUP(BY59,Scales!$Y$28:$Z$38,2,FALSE)</f>
        <v>#N/A</v>
      </c>
      <c r="CA59" t="str">
        <f>IFERROR(INDEX(Scales!$Q$28:$U$32,MATCH(BZ59,Scales!$P$28:$P$32,0),MATCH(BQ59,Scales!$Q$27:$U$27,0)),"")</f>
        <v/>
      </c>
      <c r="CB59">
        <f t="shared" si="11"/>
        <v>0</v>
      </c>
      <c r="CC59" t="e">
        <f t="shared" si="12"/>
        <v>#N/A</v>
      </c>
      <c r="CD59" t="str">
        <f>IFERROR(INDEX(Scales!$B$44:$F$48,MATCH(CA59,Scales!$A$44:$A$48,0),MATCH(CC59,Scales!$B$43:$F$43,0)),"")</f>
        <v/>
      </c>
      <c r="CE59" t="e">
        <f t="shared" si="13"/>
        <v>#N/A</v>
      </c>
      <c r="CF59" t="e">
        <f t="shared" si="14"/>
        <v>#N/A</v>
      </c>
    </row>
    <row r="60" spans="1:84" x14ac:dyDescent="0.25">
      <c r="A60">
        <v>0</v>
      </c>
      <c r="B60" s="108" t="e">
        <f>VLOOKUP(A60,'TS Identification'!A$3:H$500,5,FALSE)</f>
        <v>#N/A</v>
      </c>
      <c r="C60" s="108" t="e">
        <f>VLOOKUP(B60,Scales!$A$3:$D$7,3,FALSE)</f>
        <v>#N/A</v>
      </c>
      <c r="D60" t="e">
        <f>VLOOKUP(A60,'TS Identification'!A$3:H$500,6,FALSE)</f>
        <v>#N/A</v>
      </c>
      <c r="E60" t="e">
        <f>VLOOKUP(D60,Scales!$F$3:$I$7,3,FALSE)</f>
        <v>#N/A</v>
      </c>
      <c r="F60" s="108" t="e">
        <f>VLOOKUP(A60,'TS Identification'!A$3:H$500,7,FALSE)</f>
        <v>#N/A</v>
      </c>
      <c r="G60" s="108" t="e">
        <f>VLOOKUP(F60,Scales!$K$3:$N$7,3,FALSE)</f>
        <v>#N/A</v>
      </c>
      <c r="H60" t="e">
        <f>VLOOKUP(A60,'TS Identification'!A$3:H$500,8,FALSE)</f>
        <v>#N/A</v>
      </c>
      <c r="I60" t="e">
        <f>VLOOKUP(H60,Scales!$P$3:$S$7,3,FALSE)</f>
        <v>#N/A</v>
      </c>
      <c r="J60" s="108" t="e">
        <f>VLOOKUP(K60,Scales!$W$28:$X$38,2,FALSE)</f>
        <v>#N/A</v>
      </c>
      <c r="K60" s="108" t="e">
        <f t="shared" si="15"/>
        <v>#N/A</v>
      </c>
      <c r="M60" t="e">
        <v>#N/A</v>
      </c>
      <c r="N60" t="e" cm="1">
        <f t="array" ref="N60">_xlfn.TEXTSPLIT(M60,".",,TRUE)</f>
        <v>#N/A</v>
      </c>
      <c r="P60" s="108" t="e">
        <f>VLOOKUP(CONCATENATE(N60,"."),'TE Identification'!$A$3:$E$500,5,FALSE)</f>
        <v>#N/A</v>
      </c>
      <c r="R60" t="e">
        <v>#N/A</v>
      </c>
      <c r="S60" t="e" cm="1">
        <f t="array" ref="S60">_xlfn.TEXTSPLIT(R60,".",,TRUE)</f>
        <v>#N/A</v>
      </c>
      <c r="V60" t="e">
        <f>VLOOKUP(CONCATENATE(S60,"."),'V Identification'!$A$3:$E$500,5,FALSE)</f>
        <v>#N/A</v>
      </c>
      <c r="Z60" t="e">
        <v>#N/A</v>
      </c>
      <c r="AA60" t="e" cm="1">
        <f t="array" ref="AA60">_xlfn.TEXTSPLIT(Z60,".",,TRUE)</f>
        <v>#N/A</v>
      </c>
      <c r="AE60" t="e">
        <f>VLOOKUP(CONCATENATE(AA60,"."),'I Identification'!$A$3:$F$500,6,FALSE)</f>
        <v>#N/A</v>
      </c>
      <c r="AI60" t="e">
        <v>#N/A</v>
      </c>
      <c r="AJ60" t="e" cm="1">
        <f t="array" ref="AJ60">_xlfn.TEXTSPLIT(AI60,".",,TRUE)</f>
        <v>#N/A</v>
      </c>
      <c r="AO60" t="e">
        <f>VLOOKUP(CONCATENATE(AJ60,"."),'C Identification'!$A$3:$G$500,7,FALSE)</f>
        <v>#N/A</v>
      </c>
      <c r="BF60" t="e" cm="1">
        <f t="array" ref="BF60">_xlfn.TEXTSPLIT(AI60,".",,TRUE)</f>
        <v>#N/A</v>
      </c>
      <c r="BL60" t="e">
        <f t="shared" si="1"/>
        <v>#N/A</v>
      </c>
      <c r="BM60">
        <f t="shared" si="2"/>
        <v>0</v>
      </c>
      <c r="BN60" t="e">
        <f t="shared" si="3"/>
        <v>#N/A</v>
      </c>
      <c r="BO60" t="e">
        <f t="shared" si="4"/>
        <v>#N/A</v>
      </c>
      <c r="BP60" t="e">
        <f t="shared" si="5"/>
        <v>#N/A</v>
      </c>
      <c r="BQ60" t="e">
        <f t="shared" si="6"/>
        <v>#N/A</v>
      </c>
      <c r="BR60">
        <f t="shared" si="7"/>
        <v>0</v>
      </c>
      <c r="BS60" t="e">
        <f t="shared" si="8"/>
        <v>#N/A</v>
      </c>
      <c r="BT60">
        <f t="shared" si="9"/>
        <v>0</v>
      </c>
      <c r="BU60" t="e">
        <f t="shared" si="16"/>
        <v>#N/A</v>
      </c>
      <c r="BV60" t="e">
        <f>VLOOKUP(BN60,Scales!$X$28:$Y$38,2,FALSE)</f>
        <v>#N/A</v>
      </c>
      <c r="BW60" t="e">
        <f>VLOOKUP(BQ60,Scales!$X$28:$Y$38,2,FALSE)</f>
        <v>#N/A</v>
      </c>
      <c r="BX60" t="e">
        <f>VLOOKUP(BU60,Scales!$X$28:$Y$38,2,FALSE)</f>
        <v>#N/A</v>
      </c>
      <c r="BY60" t="e">
        <f t="shared" si="10"/>
        <v>#N/A</v>
      </c>
      <c r="BZ60" t="e">
        <f>VLOOKUP(BY60,Scales!$Y$28:$Z$38,2,FALSE)</f>
        <v>#N/A</v>
      </c>
      <c r="CA60" t="str">
        <f>IFERROR(INDEX(Scales!$Q$28:$U$32,MATCH(BZ60,Scales!$P$28:$P$32,0),MATCH(BQ60,Scales!$Q$27:$U$27,0)),"")</f>
        <v/>
      </c>
      <c r="CB60">
        <f t="shared" si="11"/>
        <v>0</v>
      </c>
      <c r="CC60" t="e">
        <f t="shared" si="12"/>
        <v>#N/A</v>
      </c>
      <c r="CD60" t="str">
        <f>IFERROR(INDEX(Scales!$B$44:$F$48,MATCH(CA60,Scales!$A$44:$A$48,0),MATCH(CC60,Scales!$B$43:$F$43,0)),"")</f>
        <v/>
      </c>
      <c r="CE60" t="e">
        <f t="shared" si="13"/>
        <v>#N/A</v>
      </c>
      <c r="CF60" t="e">
        <f t="shared" si="14"/>
        <v>#N/A</v>
      </c>
    </row>
    <row r="61" spans="1:84" x14ac:dyDescent="0.25">
      <c r="A61">
        <v>0</v>
      </c>
      <c r="B61" s="108" t="e">
        <f>VLOOKUP(A61,'TS Identification'!A$3:H$500,5,FALSE)</f>
        <v>#N/A</v>
      </c>
      <c r="C61" s="108" t="e">
        <f>VLOOKUP(B61,Scales!$A$3:$D$7,3,FALSE)</f>
        <v>#N/A</v>
      </c>
      <c r="D61" t="e">
        <f>VLOOKUP(A61,'TS Identification'!A$3:H$500,6,FALSE)</f>
        <v>#N/A</v>
      </c>
      <c r="E61" t="e">
        <f>VLOOKUP(D61,Scales!$F$3:$I$7,3,FALSE)</f>
        <v>#N/A</v>
      </c>
      <c r="F61" s="108" t="e">
        <f>VLOOKUP(A61,'TS Identification'!A$3:H$500,7,FALSE)</f>
        <v>#N/A</v>
      </c>
      <c r="G61" s="108" t="e">
        <f>VLOOKUP(F61,Scales!$K$3:$N$7,3,FALSE)</f>
        <v>#N/A</v>
      </c>
      <c r="H61" t="e">
        <f>VLOOKUP(A61,'TS Identification'!A$3:H$500,8,FALSE)</f>
        <v>#N/A</v>
      </c>
      <c r="I61" t="e">
        <f>VLOOKUP(H61,Scales!$P$3:$S$7,3,FALSE)</f>
        <v>#N/A</v>
      </c>
      <c r="J61" s="108" t="e">
        <f>VLOOKUP(K61,Scales!$W$28:$X$38,2,FALSE)</f>
        <v>#N/A</v>
      </c>
      <c r="K61" s="108" t="e">
        <f t="shared" si="15"/>
        <v>#N/A</v>
      </c>
      <c r="M61" t="e">
        <v>#N/A</v>
      </c>
      <c r="N61" t="e" cm="1">
        <f t="array" ref="N61">_xlfn.TEXTSPLIT(M61,".",,TRUE)</f>
        <v>#N/A</v>
      </c>
      <c r="P61" s="108" t="e">
        <f>VLOOKUP(CONCATENATE(N61,"."),'TE Identification'!$A$3:$E$500,5,FALSE)</f>
        <v>#N/A</v>
      </c>
      <c r="R61" t="e">
        <v>#N/A</v>
      </c>
      <c r="S61" t="e" cm="1">
        <f t="array" ref="S61">_xlfn.TEXTSPLIT(R61,".",,TRUE)</f>
        <v>#N/A</v>
      </c>
      <c r="V61" t="e">
        <f>VLOOKUP(CONCATENATE(S61,"."),'V Identification'!$A$3:$E$500,5,FALSE)</f>
        <v>#N/A</v>
      </c>
      <c r="Z61" t="e">
        <v>#N/A</v>
      </c>
      <c r="AA61" t="e" cm="1">
        <f t="array" ref="AA61">_xlfn.TEXTSPLIT(Z61,".",,TRUE)</f>
        <v>#N/A</v>
      </c>
      <c r="AE61" t="e">
        <f>VLOOKUP(CONCATENATE(AA61,"."),'I Identification'!$A$3:$F$500,6,FALSE)</f>
        <v>#N/A</v>
      </c>
      <c r="AI61" t="e">
        <v>#N/A</v>
      </c>
      <c r="AJ61" t="e" cm="1">
        <f t="array" ref="AJ61">_xlfn.TEXTSPLIT(AI61,".",,TRUE)</f>
        <v>#N/A</v>
      </c>
      <c r="AO61" t="e">
        <f>VLOOKUP(CONCATENATE(AJ61,"."),'C Identification'!$A$3:$G$500,7,FALSE)</f>
        <v>#N/A</v>
      </c>
      <c r="BF61" t="e" cm="1">
        <f t="array" ref="BF61">_xlfn.TEXTSPLIT(AI61,".",,TRUE)</f>
        <v>#N/A</v>
      </c>
      <c r="BL61" t="e">
        <f t="shared" si="1"/>
        <v>#N/A</v>
      </c>
      <c r="BM61">
        <f t="shared" si="2"/>
        <v>0</v>
      </c>
      <c r="BN61" t="e">
        <f t="shared" si="3"/>
        <v>#N/A</v>
      </c>
      <c r="BO61" t="e">
        <f t="shared" si="4"/>
        <v>#N/A</v>
      </c>
      <c r="BP61" t="e">
        <f t="shared" si="5"/>
        <v>#N/A</v>
      </c>
      <c r="BQ61" t="e">
        <f t="shared" si="6"/>
        <v>#N/A</v>
      </c>
      <c r="BR61">
        <f t="shared" si="7"/>
        <v>0</v>
      </c>
      <c r="BS61" t="e">
        <f t="shared" si="8"/>
        <v>#N/A</v>
      </c>
      <c r="BT61">
        <f t="shared" si="9"/>
        <v>0</v>
      </c>
      <c r="BU61" t="e">
        <f t="shared" si="16"/>
        <v>#N/A</v>
      </c>
      <c r="BV61" t="e">
        <f>VLOOKUP(BN61,Scales!$X$28:$Y$38,2,FALSE)</f>
        <v>#N/A</v>
      </c>
      <c r="BW61" t="e">
        <f>VLOOKUP(BQ61,Scales!$X$28:$Y$38,2,FALSE)</f>
        <v>#N/A</v>
      </c>
      <c r="BX61" t="e">
        <f>VLOOKUP(BU61,Scales!$X$28:$Y$38,2,FALSE)</f>
        <v>#N/A</v>
      </c>
      <c r="BY61" t="e">
        <f t="shared" si="10"/>
        <v>#N/A</v>
      </c>
      <c r="BZ61" t="e">
        <f>VLOOKUP(BY61,Scales!$Y$28:$Z$38,2,FALSE)</f>
        <v>#N/A</v>
      </c>
      <c r="CA61" t="str">
        <f>IFERROR(INDEX(Scales!$Q$28:$U$32,MATCH(BZ61,Scales!$P$28:$P$32,0),MATCH(BQ61,Scales!$Q$27:$U$27,0)),"")</f>
        <v/>
      </c>
      <c r="CB61">
        <f t="shared" si="11"/>
        <v>0</v>
      </c>
      <c r="CC61" t="e">
        <f t="shared" si="12"/>
        <v>#N/A</v>
      </c>
      <c r="CD61" t="str">
        <f>IFERROR(INDEX(Scales!$B$44:$F$48,MATCH(CA61,Scales!$A$44:$A$48,0),MATCH(CC61,Scales!$B$43:$F$43,0)),"")</f>
        <v/>
      </c>
      <c r="CE61" t="e">
        <f t="shared" si="13"/>
        <v>#N/A</v>
      </c>
      <c r="CF61" t="e">
        <f t="shared" si="14"/>
        <v>#N/A</v>
      </c>
    </row>
    <row r="62" spans="1:84" x14ac:dyDescent="0.25">
      <c r="A62">
        <v>0</v>
      </c>
      <c r="B62" s="108" t="e">
        <f>VLOOKUP(A62,'TS Identification'!A$3:H$500,5,FALSE)</f>
        <v>#N/A</v>
      </c>
      <c r="C62" s="108" t="e">
        <f>VLOOKUP(B62,Scales!$A$3:$D$7,3,FALSE)</f>
        <v>#N/A</v>
      </c>
      <c r="D62" t="e">
        <f>VLOOKUP(A62,'TS Identification'!A$3:H$500,6,FALSE)</f>
        <v>#N/A</v>
      </c>
      <c r="E62" t="e">
        <f>VLOOKUP(D62,Scales!$F$3:$I$7,3,FALSE)</f>
        <v>#N/A</v>
      </c>
      <c r="F62" s="108" t="e">
        <f>VLOOKUP(A62,'TS Identification'!A$3:H$500,7,FALSE)</f>
        <v>#N/A</v>
      </c>
      <c r="G62" s="108" t="e">
        <f>VLOOKUP(F62,Scales!$K$3:$N$7,3,FALSE)</f>
        <v>#N/A</v>
      </c>
      <c r="H62" t="e">
        <f>VLOOKUP(A62,'TS Identification'!A$3:H$500,8,FALSE)</f>
        <v>#N/A</v>
      </c>
      <c r="I62" t="e">
        <f>VLOOKUP(H62,Scales!$P$3:$S$7,3,FALSE)</f>
        <v>#N/A</v>
      </c>
      <c r="J62" s="108" t="e">
        <f>VLOOKUP(K62,Scales!$W$28:$X$38,2,FALSE)</f>
        <v>#N/A</v>
      </c>
      <c r="K62" s="108" t="e">
        <f t="shared" si="15"/>
        <v>#N/A</v>
      </c>
      <c r="M62" t="e">
        <v>#N/A</v>
      </c>
      <c r="N62" t="e" cm="1">
        <f t="array" ref="N62">_xlfn.TEXTSPLIT(M62,".",,TRUE)</f>
        <v>#N/A</v>
      </c>
      <c r="P62" s="108" t="e">
        <f>VLOOKUP(CONCATENATE(N62,"."),'TE Identification'!$A$3:$E$500,5,FALSE)</f>
        <v>#N/A</v>
      </c>
      <c r="R62" t="e">
        <v>#N/A</v>
      </c>
      <c r="S62" t="e" cm="1">
        <f t="array" ref="S62">_xlfn.TEXTSPLIT(R62,".",,TRUE)</f>
        <v>#N/A</v>
      </c>
      <c r="V62" t="e">
        <f>VLOOKUP(CONCATENATE(S62,"."),'V Identification'!$A$3:$E$500,5,FALSE)</f>
        <v>#N/A</v>
      </c>
      <c r="Z62" t="e">
        <v>#N/A</v>
      </c>
      <c r="AA62" t="e" cm="1">
        <f t="array" ref="AA62">_xlfn.TEXTSPLIT(Z62,".",,TRUE)</f>
        <v>#N/A</v>
      </c>
      <c r="AE62" t="e">
        <f>VLOOKUP(CONCATENATE(AA62,"."),'I Identification'!$A$3:$F$500,6,FALSE)</f>
        <v>#N/A</v>
      </c>
      <c r="AI62" t="e">
        <v>#N/A</v>
      </c>
      <c r="AJ62" t="e" cm="1">
        <f t="array" ref="AJ62">_xlfn.TEXTSPLIT(AI62,".",,TRUE)</f>
        <v>#N/A</v>
      </c>
      <c r="AO62" t="e">
        <f>VLOOKUP(CONCATENATE(AJ62,"."),'C Identification'!$A$3:$G$500,7,FALSE)</f>
        <v>#N/A</v>
      </c>
      <c r="BF62" t="e" cm="1">
        <f t="array" ref="BF62">_xlfn.TEXTSPLIT(AI62,".",,TRUE)</f>
        <v>#N/A</v>
      </c>
      <c r="BL62" t="e">
        <f t="shared" si="1"/>
        <v>#N/A</v>
      </c>
      <c r="BM62">
        <f t="shared" si="2"/>
        <v>0</v>
      </c>
      <c r="BN62" t="e">
        <f t="shared" si="3"/>
        <v>#N/A</v>
      </c>
      <c r="BO62" t="e">
        <f t="shared" si="4"/>
        <v>#N/A</v>
      </c>
      <c r="BP62" t="e">
        <f t="shared" si="5"/>
        <v>#N/A</v>
      </c>
      <c r="BQ62" t="e">
        <f t="shared" si="6"/>
        <v>#N/A</v>
      </c>
      <c r="BR62">
        <f t="shared" si="7"/>
        <v>0</v>
      </c>
      <c r="BS62" t="e">
        <f t="shared" si="8"/>
        <v>#N/A</v>
      </c>
      <c r="BT62">
        <f t="shared" si="9"/>
        <v>0</v>
      </c>
      <c r="BU62" t="e">
        <f t="shared" si="16"/>
        <v>#N/A</v>
      </c>
      <c r="BV62" t="e">
        <f>VLOOKUP(BN62,Scales!$X$28:$Y$38,2,FALSE)</f>
        <v>#N/A</v>
      </c>
      <c r="BW62" t="e">
        <f>VLOOKUP(BQ62,Scales!$X$28:$Y$38,2,FALSE)</f>
        <v>#N/A</v>
      </c>
      <c r="BX62" t="e">
        <f>VLOOKUP(BU62,Scales!$X$28:$Y$38,2,FALSE)</f>
        <v>#N/A</v>
      </c>
      <c r="BY62" t="e">
        <f t="shared" si="10"/>
        <v>#N/A</v>
      </c>
      <c r="BZ62" t="e">
        <f>VLOOKUP(BY62,Scales!$Y$28:$Z$38,2,FALSE)</f>
        <v>#N/A</v>
      </c>
      <c r="CA62" t="str">
        <f>IFERROR(INDEX(Scales!$Q$28:$U$32,MATCH(BZ62,Scales!$P$28:$P$32,0),MATCH(BQ62,Scales!$Q$27:$U$27,0)),"")</f>
        <v/>
      </c>
      <c r="CB62">
        <f t="shared" si="11"/>
        <v>0</v>
      </c>
      <c r="CC62" t="e">
        <f t="shared" si="12"/>
        <v>#N/A</v>
      </c>
      <c r="CD62" t="str">
        <f>IFERROR(INDEX(Scales!$B$44:$F$48,MATCH(CA62,Scales!$A$44:$A$48,0),MATCH(CC62,Scales!$B$43:$F$43,0)),"")</f>
        <v/>
      </c>
      <c r="CE62" t="e">
        <f t="shared" si="13"/>
        <v>#N/A</v>
      </c>
      <c r="CF62" t="e">
        <f t="shared" si="14"/>
        <v>#N/A</v>
      </c>
    </row>
    <row r="63" spans="1:84" x14ac:dyDescent="0.25">
      <c r="A63">
        <v>0</v>
      </c>
      <c r="B63" s="108" t="e">
        <f>VLOOKUP(A63,'TS Identification'!A$3:H$500,5,FALSE)</f>
        <v>#N/A</v>
      </c>
      <c r="C63" s="108" t="e">
        <f>VLOOKUP(B63,Scales!$A$3:$D$7,3,FALSE)</f>
        <v>#N/A</v>
      </c>
      <c r="D63" t="e">
        <f>VLOOKUP(A63,'TS Identification'!A$3:H$500,6,FALSE)</f>
        <v>#N/A</v>
      </c>
      <c r="E63" t="e">
        <f>VLOOKUP(D63,Scales!$F$3:$I$7,3,FALSE)</f>
        <v>#N/A</v>
      </c>
      <c r="F63" s="108" t="e">
        <f>VLOOKUP(A63,'TS Identification'!A$3:H$500,7,FALSE)</f>
        <v>#N/A</v>
      </c>
      <c r="G63" s="108" t="e">
        <f>VLOOKUP(F63,Scales!$K$3:$N$7,3,FALSE)</f>
        <v>#N/A</v>
      </c>
      <c r="H63" t="e">
        <f>VLOOKUP(A63,'TS Identification'!A$3:H$500,8,FALSE)</f>
        <v>#N/A</v>
      </c>
      <c r="I63" t="e">
        <f>VLOOKUP(H63,Scales!$P$3:$S$7,3,FALSE)</f>
        <v>#N/A</v>
      </c>
      <c r="J63" s="108" t="e">
        <f>VLOOKUP(K63,Scales!$W$28:$X$38,2,FALSE)</f>
        <v>#N/A</v>
      </c>
      <c r="K63" s="108" t="e">
        <f t="shared" si="15"/>
        <v>#N/A</v>
      </c>
      <c r="M63" t="e">
        <v>#N/A</v>
      </c>
      <c r="N63" t="e" cm="1">
        <f t="array" ref="N63">_xlfn.TEXTSPLIT(M63,".",,TRUE)</f>
        <v>#N/A</v>
      </c>
      <c r="P63" s="108" t="e">
        <f>VLOOKUP(CONCATENATE(N63,"."),'TE Identification'!$A$3:$E$500,5,FALSE)</f>
        <v>#N/A</v>
      </c>
      <c r="R63" t="e">
        <v>#N/A</v>
      </c>
      <c r="S63" t="e" cm="1">
        <f t="array" ref="S63">_xlfn.TEXTSPLIT(R63,".",,TRUE)</f>
        <v>#N/A</v>
      </c>
      <c r="V63" t="e">
        <f>VLOOKUP(CONCATENATE(S63,"."),'V Identification'!$A$3:$E$500,5,FALSE)</f>
        <v>#N/A</v>
      </c>
      <c r="Z63" t="e">
        <v>#N/A</v>
      </c>
      <c r="AA63" t="e" cm="1">
        <f t="array" ref="AA63">_xlfn.TEXTSPLIT(Z63,".",,TRUE)</f>
        <v>#N/A</v>
      </c>
      <c r="AE63" t="e">
        <f>VLOOKUP(CONCATENATE(AA63,"."),'I Identification'!$A$3:$F$500,6,FALSE)</f>
        <v>#N/A</v>
      </c>
      <c r="AI63" t="e">
        <v>#N/A</v>
      </c>
      <c r="AJ63" t="e" cm="1">
        <f t="array" ref="AJ63">_xlfn.TEXTSPLIT(AI63,".",,TRUE)</f>
        <v>#N/A</v>
      </c>
      <c r="AO63" t="e">
        <f>VLOOKUP(CONCATENATE(AJ63,"."),'C Identification'!$A$3:$G$500,7,FALSE)</f>
        <v>#N/A</v>
      </c>
      <c r="BF63" t="e" cm="1">
        <f t="array" ref="BF63">_xlfn.TEXTSPLIT(AI63,".",,TRUE)</f>
        <v>#N/A</v>
      </c>
      <c r="BL63" t="e">
        <f t="shared" si="1"/>
        <v>#N/A</v>
      </c>
      <c r="BM63">
        <f t="shared" si="2"/>
        <v>0</v>
      </c>
      <c r="BN63" t="e">
        <f t="shared" si="3"/>
        <v>#N/A</v>
      </c>
      <c r="BO63" t="e">
        <f t="shared" si="4"/>
        <v>#N/A</v>
      </c>
      <c r="BP63" t="e">
        <f t="shared" si="5"/>
        <v>#N/A</v>
      </c>
      <c r="BQ63" t="e">
        <f t="shared" si="6"/>
        <v>#N/A</v>
      </c>
      <c r="BR63">
        <f t="shared" si="7"/>
        <v>0</v>
      </c>
      <c r="BS63" t="e">
        <f t="shared" si="8"/>
        <v>#N/A</v>
      </c>
      <c r="BT63">
        <f t="shared" si="9"/>
        <v>0</v>
      </c>
      <c r="BU63" t="e">
        <f t="shared" si="16"/>
        <v>#N/A</v>
      </c>
      <c r="BV63" t="e">
        <f>VLOOKUP(BN63,Scales!$X$28:$Y$38,2,FALSE)</f>
        <v>#N/A</v>
      </c>
      <c r="BW63" t="e">
        <f>VLOOKUP(BQ63,Scales!$X$28:$Y$38,2,FALSE)</f>
        <v>#N/A</v>
      </c>
      <c r="BX63" t="e">
        <f>VLOOKUP(BU63,Scales!$X$28:$Y$38,2,FALSE)</f>
        <v>#N/A</v>
      </c>
      <c r="BY63" t="e">
        <f t="shared" si="10"/>
        <v>#N/A</v>
      </c>
      <c r="BZ63" t="e">
        <f>VLOOKUP(BY63,Scales!$Y$28:$Z$38,2,FALSE)</f>
        <v>#N/A</v>
      </c>
      <c r="CA63" t="str">
        <f>IFERROR(INDEX(Scales!$Q$28:$U$32,MATCH(BZ63,Scales!$P$28:$P$32,0),MATCH(BQ63,Scales!$Q$27:$U$27,0)),"")</f>
        <v/>
      </c>
      <c r="CB63">
        <f t="shared" si="11"/>
        <v>0</v>
      </c>
      <c r="CC63" t="e">
        <f t="shared" si="12"/>
        <v>#N/A</v>
      </c>
      <c r="CD63" t="str">
        <f>IFERROR(INDEX(Scales!$B$44:$F$48,MATCH(CA63,Scales!$A$44:$A$48,0),MATCH(CC63,Scales!$B$43:$F$43,0)),"")</f>
        <v/>
      </c>
      <c r="CE63" t="e">
        <f t="shared" si="13"/>
        <v>#N/A</v>
      </c>
      <c r="CF63" t="e">
        <f t="shared" si="14"/>
        <v>#N/A</v>
      </c>
    </row>
    <row r="64" spans="1:84" x14ac:dyDescent="0.25">
      <c r="A64">
        <v>0</v>
      </c>
      <c r="B64" s="108" t="e">
        <f>VLOOKUP(A64,'TS Identification'!A$3:H$500,5,FALSE)</f>
        <v>#N/A</v>
      </c>
      <c r="C64" s="108" t="e">
        <f>VLOOKUP(B64,Scales!$A$3:$D$7,3,FALSE)</f>
        <v>#N/A</v>
      </c>
      <c r="D64" t="e">
        <f>VLOOKUP(A64,'TS Identification'!A$3:H$500,6,FALSE)</f>
        <v>#N/A</v>
      </c>
      <c r="E64" t="e">
        <f>VLOOKUP(D64,Scales!$F$3:$I$7,3,FALSE)</f>
        <v>#N/A</v>
      </c>
      <c r="F64" s="108" t="e">
        <f>VLOOKUP(A64,'TS Identification'!A$3:H$500,7,FALSE)</f>
        <v>#N/A</v>
      </c>
      <c r="G64" s="108" t="e">
        <f>VLOOKUP(F64,Scales!$K$3:$N$7,3,FALSE)</f>
        <v>#N/A</v>
      </c>
      <c r="H64" t="e">
        <f>VLOOKUP(A64,'TS Identification'!A$3:H$500,8,FALSE)</f>
        <v>#N/A</v>
      </c>
      <c r="I64" t="e">
        <f>VLOOKUP(H64,Scales!$P$3:$S$7,3,FALSE)</f>
        <v>#N/A</v>
      </c>
      <c r="J64" s="108" t="e">
        <f>VLOOKUP(K64,Scales!$W$28:$X$38,2,FALSE)</f>
        <v>#N/A</v>
      </c>
      <c r="K64" s="108" t="e">
        <f t="shared" si="15"/>
        <v>#N/A</v>
      </c>
      <c r="M64" t="e">
        <v>#N/A</v>
      </c>
      <c r="N64" t="e" cm="1">
        <f t="array" ref="N64">_xlfn.TEXTSPLIT(M64,".",,TRUE)</f>
        <v>#N/A</v>
      </c>
      <c r="P64" s="108" t="e">
        <f>VLOOKUP(CONCATENATE(N64,"."),'TE Identification'!$A$3:$E$500,5,FALSE)</f>
        <v>#N/A</v>
      </c>
      <c r="R64" t="e">
        <v>#N/A</v>
      </c>
      <c r="S64" t="e" cm="1">
        <f t="array" ref="S64">_xlfn.TEXTSPLIT(R64,".",,TRUE)</f>
        <v>#N/A</v>
      </c>
      <c r="V64" t="e">
        <f>VLOOKUP(CONCATENATE(S64,"."),'V Identification'!$A$3:$E$500,5,FALSE)</f>
        <v>#N/A</v>
      </c>
      <c r="Z64" t="e">
        <v>#N/A</v>
      </c>
      <c r="AA64" t="e" cm="1">
        <f t="array" ref="AA64">_xlfn.TEXTSPLIT(Z64,".",,TRUE)</f>
        <v>#N/A</v>
      </c>
      <c r="AE64" t="e">
        <f>VLOOKUP(CONCATENATE(AA64,"."),'I Identification'!$A$3:$F$500,6,FALSE)</f>
        <v>#N/A</v>
      </c>
      <c r="AI64" t="e">
        <v>#N/A</v>
      </c>
      <c r="AJ64" t="e" cm="1">
        <f t="array" ref="AJ64">_xlfn.TEXTSPLIT(AI64,".",,TRUE)</f>
        <v>#N/A</v>
      </c>
      <c r="AO64" t="e">
        <f>VLOOKUP(CONCATENATE(AJ64,"."),'C Identification'!$A$3:$G$500,7,FALSE)</f>
        <v>#N/A</v>
      </c>
      <c r="BF64" t="e" cm="1">
        <f t="array" ref="BF64">_xlfn.TEXTSPLIT(AI64,".",,TRUE)</f>
        <v>#N/A</v>
      </c>
      <c r="BL64" t="e">
        <f t="shared" si="1"/>
        <v>#N/A</v>
      </c>
      <c r="BM64">
        <f t="shared" si="2"/>
        <v>0</v>
      </c>
      <c r="BN64" t="e">
        <f t="shared" si="3"/>
        <v>#N/A</v>
      </c>
      <c r="BO64" t="e">
        <f t="shared" si="4"/>
        <v>#N/A</v>
      </c>
      <c r="BP64" t="e">
        <f t="shared" si="5"/>
        <v>#N/A</v>
      </c>
      <c r="BQ64" t="e">
        <f t="shared" si="6"/>
        <v>#N/A</v>
      </c>
      <c r="BR64">
        <f t="shared" si="7"/>
        <v>0</v>
      </c>
      <c r="BS64" t="e">
        <f t="shared" si="8"/>
        <v>#N/A</v>
      </c>
      <c r="BT64">
        <f t="shared" si="9"/>
        <v>0</v>
      </c>
      <c r="BU64" t="e">
        <f t="shared" si="16"/>
        <v>#N/A</v>
      </c>
      <c r="BV64" t="e">
        <f>VLOOKUP(BN64,Scales!$X$28:$Y$38,2,FALSE)</f>
        <v>#N/A</v>
      </c>
      <c r="BW64" t="e">
        <f>VLOOKUP(BQ64,Scales!$X$28:$Y$38,2,FALSE)</f>
        <v>#N/A</v>
      </c>
      <c r="BX64" t="e">
        <f>VLOOKUP(BU64,Scales!$X$28:$Y$38,2,FALSE)</f>
        <v>#N/A</v>
      </c>
      <c r="BY64" t="e">
        <f t="shared" si="10"/>
        <v>#N/A</v>
      </c>
      <c r="BZ64" t="e">
        <f>VLOOKUP(BY64,Scales!$Y$28:$Z$38,2,FALSE)</f>
        <v>#N/A</v>
      </c>
      <c r="CA64" t="str">
        <f>IFERROR(INDEX(Scales!$Q$28:$U$32,MATCH(BZ64,Scales!$P$28:$P$32,0),MATCH(BQ64,Scales!$Q$27:$U$27,0)),"")</f>
        <v/>
      </c>
      <c r="CB64">
        <f t="shared" si="11"/>
        <v>0</v>
      </c>
      <c r="CC64" t="e">
        <f t="shared" si="12"/>
        <v>#N/A</v>
      </c>
      <c r="CD64" t="str">
        <f>IFERROR(INDEX(Scales!$B$44:$F$48,MATCH(CA64,Scales!$A$44:$A$48,0),MATCH(CC64,Scales!$B$43:$F$43,0)),"")</f>
        <v/>
      </c>
      <c r="CE64" t="e">
        <f t="shared" si="13"/>
        <v>#N/A</v>
      </c>
      <c r="CF64" t="e">
        <f t="shared" si="14"/>
        <v>#N/A</v>
      </c>
    </row>
    <row r="65" spans="1:84" x14ac:dyDescent="0.25">
      <c r="A65">
        <v>0</v>
      </c>
      <c r="B65" s="108" t="e">
        <f>VLOOKUP(A65,'TS Identification'!A$3:H$500,5,FALSE)</f>
        <v>#N/A</v>
      </c>
      <c r="C65" s="108" t="e">
        <f>VLOOKUP(B65,Scales!$A$3:$D$7,3,FALSE)</f>
        <v>#N/A</v>
      </c>
      <c r="D65" t="e">
        <f>VLOOKUP(A65,'TS Identification'!A$3:H$500,6,FALSE)</f>
        <v>#N/A</v>
      </c>
      <c r="E65" t="e">
        <f>VLOOKUP(D65,Scales!$F$3:$I$7,3,FALSE)</f>
        <v>#N/A</v>
      </c>
      <c r="F65" s="108" t="e">
        <f>VLOOKUP(A65,'TS Identification'!A$3:H$500,7,FALSE)</f>
        <v>#N/A</v>
      </c>
      <c r="G65" s="108" t="e">
        <f>VLOOKUP(F65,Scales!$K$3:$N$7,3,FALSE)</f>
        <v>#N/A</v>
      </c>
      <c r="H65" t="e">
        <f>VLOOKUP(A65,'TS Identification'!A$3:H$500,8,FALSE)</f>
        <v>#N/A</v>
      </c>
      <c r="I65" t="e">
        <f>VLOOKUP(H65,Scales!$P$3:$S$7,3,FALSE)</f>
        <v>#N/A</v>
      </c>
      <c r="J65" s="108" t="e">
        <f>VLOOKUP(K65,Scales!$W$28:$X$38,2,FALSE)</f>
        <v>#N/A</v>
      </c>
      <c r="K65" s="108" t="e">
        <f t="shared" si="15"/>
        <v>#N/A</v>
      </c>
      <c r="M65" t="e">
        <v>#N/A</v>
      </c>
      <c r="N65" t="e" cm="1">
        <f t="array" ref="N65">_xlfn.TEXTSPLIT(M65,".",,TRUE)</f>
        <v>#N/A</v>
      </c>
      <c r="P65" s="108" t="e">
        <f>VLOOKUP(CONCATENATE(N65,"."),'TE Identification'!$A$3:$E$500,5,FALSE)</f>
        <v>#N/A</v>
      </c>
      <c r="R65" t="e">
        <v>#N/A</v>
      </c>
      <c r="S65" t="e" cm="1">
        <f t="array" ref="S65">_xlfn.TEXTSPLIT(R65,".",,TRUE)</f>
        <v>#N/A</v>
      </c>
      <c r="V65" t="e">
        <f>VLOOKUP(CONCATENATE(S65,"."),'V Identification'!$A$3:$E$500,5,FALSE)</f>
        <v>#N/A</v>
      </c>
      <c r="Z65" t="e">
        <v>#N/A</v>
      </c>
      <c r="AA65" t="e" cm="1">
        <f t="array" ref="AA65">_xlfn.TEXTSPLIT(Z65,".",,TRUE)</f>
        <v>#N/A</v>
      </c>
      <c r="AE65" t="e">
        <f>VLOOKUP(CONCATENATE(AA65,"."),'I Identification'!$A$3:$F$500,6,FALSE)</f>
        <v>#N/A</v>
      </c>
      <c r="AI65" t="e">
        <v>#N/A</v>
      </c>
      <c r="AJ65" t="e" cm="1">
        <f t="array" ref="AJ65">_xlfn.TEXTSPLIT(AI65,".",,TRUE)</f>
        <v>#N/A</v>
      </c>
      <c r="AO65" t="e">
        <f>VLOOKUP(CONCATENATE(AJ65,"."),'C Identification'!$A$3:$G$500,7,FALSE)</f>
        <v>#N/A</v>
      </c>
      <c r="BF65" t="e" cm="1">
        <f t="array" ref="BF65">_xlfn.TEXTSPLIT(AI65,".",,TRUE)</f>
        <v>#N/A</v>
      </c>
      <c r="BL65" t="e">
        <f t="shared" si="1"/>
        <v>#N/A</v>
      </c>
      <c r="BM65">
        <f t="shared" si="2"/>
        <v>0</v>
      </c>
      <c r="BN65" t="e">
        <f t="shared" si="3"/>
        <v>#N/A</v>
      </c>
      <c r="BO65" t="e">
        <f t="shared" si="4"/>
        <v>#N/A</v>
      </c>
      <c r="BP65" t="e">
        <f t="shared" si="5"/>
        <v>#N/A</v>
      </c>
      <c r="BQ65" t="e">
        <f t="shared" si="6"/>
        <v>#N/A</v>
      </c>
      <c r="BR65">
        <f t="shared" si="7"/>
        <v>0</v>
      </c>
      <c r="BS65" t="e">
        <f t="shared" si="8"/>
        <v>#N/A</v>
      </c>
      <c r="BT65">
        <f t="shared" si="9"/>
        <v>0</v>
      </c>
      <c r="BU65" t="e">
        <f t="shared" si="16"/>
        <v>#N/A</v>
      </c>
      <c r="BV65" t="e">
        <f>VLOOKUP(BN65,Scales!$X$28:$Y$38,2,FALSE)</f>
        <v>#N/A</v>
      </c>
      <c r="BW65" t="e">
        <f>VLOOKUP(BQ65,Scales!$X$28:$Y$38,2,FALSE)</f>
        <v>#N/A</v>
      </c>
      <c r="BX65" t="e">
        <f>VLOOKUP(BU65,Scales!$X$28:$Y$38,2,FALSE)</f>
        <v>#N/A</v>
      </c>
      <c r="BY65" t="e">
        <f t="shared" si="10"/>
        <v>#N/A</v>
      </c>
      <c r="BZ65" t="e">
        <f>VLOOKUP(BY65,Scales!$Y$28:$Z$38,2,FALSE)</f>
        <v>#N/A</v>
      </c>
      <c r="CA65" t="str">
        <f>IFERROR(INDEX(Scales!$Q$28:$U$32,MATCH(BZ65,Scales!$P$28:$P$32,0),MATCH(BQ65,Scales!$Q$27:$U$27,0)),"")</f>
        <v/>
      </c>
      <c r="CB65">
        <f t="shared" si="11"/>
        <v>0</v>
      </c>
      <c r="CC65" t="e">
        <f t="shared" si="12"/>
        <v>#N/A</v>
      </c>
      <c r="CD65" t="str">
        <f>IFERROR(INDEX(Scales!$B$44:$F$48,MATCH(CA65,Scales!$A$44:$A$48,0),MATCH(CC65,Scales!$B$43:$F$43,0)),"")</f>
        <v/>
      </c>
      <c r="CE65" t="e">
        <f t="shared" si="13"/>
        <v>#N/A</v>
      </c>
      <c r="CF65" t="e">
        <f t="shared" si="14"/>
        <v>#N/A</v>
      </c>
    </row>
    <row r="66" spans="1:84" x14ac:dyDescent="0.25">
      <c r="A66">
        <v>0</v>
      </c>
      <c r="B66" s="108" t="e">
        <f>VLOOKUP(A66,'TS Identification'!A$3:H$500,5,FALSE)</f>
        <v>#N/A</v>
      </c>
      <c r="C66" s="108" t="e">
        <f>VLOOKUP(B66,Scales!$A$3:$D$7,3,FALSE)</f>
        <v>#N/A</v>
      </c>
      <c r="D66" t="e">
        <f>VLOOKUP(A66,'TS Identification'!A$3:H$500,6,FALSE)</f>
        <v>#N/A</v>
      </c>
      <c r="E66" t="e">
        <f>VLOOKUP(D66,Scales!$F$3:$I$7,3,FALSE)</f>
        <v>#N/A</v>
      </c>
      <c r="F66" s="108" t="e">
        <f>VLOOKUP(A66,'TS Identification'!A$3:H$500,7,FALSE)</f>
        <v>#N/A</v>
      </c>
      <c r="G66" s="108" t="e">
        <f>VLOOKUP(F66,Scales!$K$3:$N$7,3,FALSE)</f>
        <v>#N/A</v>
      </c>
      <c r="H66" t="e">
        <f>VLOOKUP(A66,'TS Identification'!A$3:H$500,8,FALSE)</f>
        <v>#N/A</v>
      </c>
      <c r="I66" t="e">
        <f>VLOOKUP(H66,Scales!$P$3:$S$7,3,FALSE)</f>
        <v>#N/A</v>
      </c>
      <c r="J66" s="108" t="e">
        <f>VLOOKUP(K66,Scales!$W$28:$X$38,2,FALSE)</f>
        <v>#N/A</v>
      </c>
      <c r="K66" s="108" t="e">
        <f t="shared" si="15"/>
        <v>#N/A</v>
      </c>
      <c r="M66" t="e">
        <v>#N/A</v>
      </c>
      <c r="N66" t="e" cm="1">
        <f t="array" ref="N66">_xlfn.TEXTSPLIT(M66,".",,TRUE)</f>
        <v>#N/A</v>
      </c>
      <c r="P66" s="108" t="e">
        <f>VLOOKUP(CONCATENATE(N66,"."),'TE Identification'!$A$3:$E$500,5,FALSE)</f>
        <v>#N/A</v>
      </c>
      <c r="R66" t="e">
        <v>#N/A</v>
      </c>
      <c r="S66" t="e" cm="1">
        <f t="array" ref="S66">_xlfn.TEXTSPLIT(R66,".",,TRUE)</f>
        <v>#N/A</v>
      </c>
      <c r="V66" t="e">
        <f>VLOOKUP(CONCATENATE(S66,"."),'V Identification'!$A$3:$E$500,5,FALSE)</f>
        <v>#N/A</v>
      </c>
      <c r="Z66" t="e">
        <v>#N/A</v>
      </c>
      <c r="AA66" t="e" cm="1">
        <f t="array" ref="AA66">_xlfn.TEXTSPLIT(Z66,".",,TRUE)</f>
        <v>#N/A</v>
      </c>
      <c r="AE66" t="e">
        <f>VLOOKUP(CONCATENATE(AA66,"."),'I Identification'!$A$3:$F$500,6,FALSE)</f>
        <v>#N/A</v>
      </c>
      <c r="AI66" t="e">
        <v>#N/A</v>
      </c>
      <c r="AJ66" t="e" cm="1">
        <f t="array" ref="AJ66">_xlfn.TEXTSPLIT(AI66,".",,TRUE)</f>
        <v>#N/A</v>
      </c>
      <c r="AO66" t="e">
        <f>VLOOKUP(CONCATENATE(AJ66,"."),'C Identification'!$A$3:$G$500,7,FALSE)</f>
        <v>#N/A</v>
      </c>
      <c r="BF66" t="e" cm="1">
        <f t="array" ref="BF66">_xlfn.TEXTSPLIT(AI66,".",,TRUE)</f>
        <v>#N/A</v>
      </c>
      <c r="BL66" t="e">
        <f t="shared" si="1"/>
        <v>#N/A</v>
      </c>
      <c r="BM66">
        <f t="shared" si="2"/>
        <v>0</v>
      </c>
      <c r="BN66" t="e">
        <f t="shared" si="3"/>
        <v>#N/A</v>
      </c>
      <c r="BO66" t="e">
        <f t="shared" si="4"/>
        <v>#N/A</v>
      </c>
      <c r="BP66" t="e">
        <f t="shared" si="5"/>
        <v>#N/A</v>
      </c>
      <c r="BQ66" t="e">
        <f t="shared" si="6"/>
        <v>#N/A</v>
      </c>
      <c r="BR66">
        <f t="shared" si="7"/>
        <v>0</v>
      </c>
      <c r="BS66" t="e">
        <f t="shared" si="8"/>
        <v>#N/A</v>
      </c>
      <c r="BT66">
        <f t="shared" si="9"/>
        <v>0</v>
      </c>
      <c r="BU66" t="e">
        <f t="shared" si="16"/>
        <v>#N/A</v>
      </c>
      <c r="BV66" t="e">
        <f>VLOOKUP(BN66,Scales!$X$28:$Y$38,2,FALSE)</f>
        <v>#N/A</v>
      </c>
      <c r="BW66" t="e">
        <f>VLOOKUP(BQ66,Scales!$X$28:$Y$38,2,FALSE)</f>
        <v>#N/A</v>
      </c>
      <c r="BX66" t="e">
        <f>VLOOKUP(BU66,Scales!$X$28:$Y$38,2,FALSE)</f>
        <v>#N/A</v>
      </c>
      <c r="BY66" t="e">
        <f t="shared" si="10"/>
        <v>#N/A</v>
      </c>
      <c r="BZ66" t="e">
        <f>VLOOKUP(BY66,Scales!$Y$28:$Z$38,2,FALSE)</f>
        <v>#N/A</v>
      </c>
      <c r="CA66" t="str">
        <f>IFERROR(INDEX(Scales!$Q$28:$U$32,MATCH(BZ66,Scales!$P$28:$P$32,0),MATCH(BQ66,Scales!$Q$27:$U$27,0)),"")</f>
        <v/>
      </c>
      <c r="CB66">
        <f t="shared" si="11"/>
        <v>0</v>
      </c>
      <c r="CC66" t="e">
        <f t="shared" si="12"/>
        <v>#N/A</v>
      </c>
      <c r="CD66" t="str">
        <f>IFERROR(INDEX(Scales!$B$44:$F$48,MATCH(CA66,Scales!$A$44:$A$48,0),MATCH(CC66,Scales!$B$43:$F$43,0)),"")</f>
        <v/>
      </c>
      <c r="CE66" t="e">
        <f t="shared" si="13"/>
        <v>#N/A</v>
      </c>
      <c r="CF66" t="e">
        <f t="shared" si="14"/>
        <v>#N/A</v>
      </c>
    </row>
    <row r="67" spans="1:84" x14ac:dyDescent="0.25">
      <c r="A67">
        <v>0</v>
      </c>
      <c r="B67" s="108" t="e">
        <f>VLOOKUP(A67,'TS Identification'!A$3:H$500,5,FALSE)</f>
        <v>#N/A</v>
      </c>
      <c r="C67" s="108" t="e">
        <f>VLOOKUP(B67,Scales!$A$3:$D$7,3,FALSE)</f>
        <v>#N/A</v>
      </c>
      <c r="D67" t="e">
        <f>VLOOKUP(A67,'TS Identification'!A$3:H$500,6,FALSE)</f>
        <v>#N/A</v>
      </c>
      <c r="E67" t="e">
        <f>VLOOKUP(D67,Scales!$F$3:$I$7,3,FALSE)</f>
        <v>#N/A</v>
      </c>
      <c r="F67" s="108" t="e">
        <f>VLOOKUP(A67,'TS Identification'!A$3:H$500,7,FALSE)</f>
        <v>#N/A</v>
      </c>
      <c r="G67" s="108" t="e">
        <f>VLOOKUP(F67,Scales!$K$3:$N$7,3,FALSE)</f>
        <v>#N/A</v>
      </c>
      <c r="H67" t="e">
        <f>VLOOKUP(A67,'TS Identification'!A$3:H$500,8,FALSE)</f>
        <v>#N/A</v>
      </c>
      <c r="I67" t="e">
        <f>VLOOKUP(H67,Scales!$P$3:$S$7,3,FALSE)</f>
        <v>#N/A</v>
      </c>
      <c r="J67" s="108" t="e">
        <f>VLOOKUP(K67,Scales!$W$28:$X$38,2,FALSE)</f>
        <v>#N/A</v>
      </c>
      <c r="K67" s="108" t="e">
        <f t="shared" si="15"/>
        <v>#N/A</v>
      </c>
      <c r="M67" t="e">
        <v>#N/A</v>
      </c>
      <c r="N67" t="e" cm="1">
        <f t="array" ref="N67">_xlfn.TEXTSPLIT(M67,".",,TRUE)</f>
        <v>#N/A</v>
      </c>
      <c r="P67" s="108" t="e">
        <f>VLOOKUP(CONCATENATE(N67,"."),'TE Identification'!$A$3:$E$500,5,FALSE)</f>
        <v>#N/A</v>
      </c>
      <c r="R67" t="e">
        <v>#N/A</v>
      </c>
      <c r="S67" t="e" cm="1">
        <f t="array" ref="S67">_xlfn.TEXTSPLIT(R67,".",,TRUE)</f>
        <v>#N/A</v>
      </c>
      <c r="V67" t="e">
        <f>VLOOKUP(CONCATENATE(S67,"."),'V Identification'!$A$3:$E$500,5,FALSE)</f>
        <v>#N/A</v>
      </c>
      <c r="Z67" t="e">
        <v>#N/A</v>
      </c>
      <c r="AA67" t="e" cm="1">
        <f t="array" ref="AA67">_xlfn.TEXTSPLIT(Z67,".",,TRUE)</f>
        <v>#N/A</v>
      </c>
      <c r="AE67" t="e">
        <f>VLOOKUP(CONCATENATE(AA67,"."),'I Identification'!$A$3:$F$500,6,FALSE)</f>
        <v>#N/A</v>
      </c>
      <c r="AI67" t="e">
        <v>#N/A</v>
      </c>
      <c r="AJ67" t="e" cm="1">
        <f t="array" ref="AJ67">_xlfn.TEXTSPLIT(AI67,".",,TRUE)</f>
        <v>#N/A</v>
      </c>
      <c r="AO67" t="e">
        <f>VLOOKUP(CONCATENATE(AJ67,"."),'C Identification'!$A$3:$G$500,7,FALSE)</f>
        <v>#N/A</v>
      </c>
      <c r="BF67" t="e" cm="1">
        <f t="array" ref="BF67">_xlfn.TEXTSPLIT(AI67,".",,TRUE)</f>
        <v>#N/A</v>
      </c>
      <c r="BL67" t="e">
        <f t="shared" ref="BL67:BL130" si="17">AI67</f>
        <v>#N/A</v>
      </c>
      <c r="BM67">
        <f t="shared" ref="BM67:BM130" si="18">BJ67</f>
        <v>0</v>
      </c>
      <c r="BN67" t="e">
        <f t="shared" ref="BN67:BN130" si="19">VLOOKUP(CONCATENATE(BJ67,"."),$A$2:$K$500,2,TRUE)</f>
        <v>#N/A</v>
      </c>
      <c r="BO67" t="e">
        <f t="shared" ref="BO67:BO130" si="20">VLOOKUP(CONCATENATE(BJ67,"."),$A$2:$K$500,4,TRUE)</f>
        <v>#N/A</v>
      </c>
      <c r="BP67" t="e">
        <f t="shared" ref="BP67:BP130" si="21">VLOOKUP(CONCATENATE(BJ67,"."),$A$2:$K$500,6,TRUE)</f>
        <v>#N/A</v>
      </c>
      <c r="BQ67" t="e">
        <f t="shared" ref="BQ67:BQ130" si="22">VLOOKUP(CONCATENATE(BJ67,"."),$A$2:$K$500,10,TRUE)</f>
        <v>#N/A</v>
      </c>
      <c r="BR67">
        <f t="shared" ref="BR67:BR130" si="23">BI67</f>
        <v>0</v>
      </c>
      <c r="BS67" t="e">
        <f t="shared" ref="BS67:BS130" si="24">VLOOKUP(BI67,$N$2:$P$500,3,FALSE)</f>
        <v>#N/A</v>
      </c>
      <c r="BT67">
        <f t="shared" ref="BT67:BT130" si="25">BH67</f>
        <v>0</v>
      </c>
      <c r="BU67" t="e">
        <f t="shared" si="16"/>
        <v>#N/A</v>
      </c>
      <c r="BV67" t="e">
        <f>VLOOKUP(BN67,Scales!$X$28:$Y$38,2,FALSE)</f>
        <v>#N/A</v>
      </c>
      <c r="BW67" t="e">
        <f>VLOOKUP(BQ67,Scales!$X$28:$Y$38,2,FALSE)</f>
        <v>#N/A</v>
      </c>
      <c r="BX67" t="e">
        <f>VLOOKUP(BU67,Scales!$X$28:$Y$38,2,FALSE)</f>
        <v>#N/A</v>
      </c>
      <c r="BY67" t="e">
        <f t="shared" ref="BY67:BY130" si="26">_xlfn.IFNA(ROUND(AVERAGE(BV67,BX67),0),ROUND(AVERAGE(BW67,BX67),0))</f>
        <v>#N/A</v>
      </c>
      <c r="BZ67" t="e">
        <f>VLOOKUP(BY67,Scales!$Y$28:$Z$38,2,FALSE)</f>
        <v>#N/A</v>
      </c>
      <c r="CA67" t="str">
        <f>IFERROR(INDEX(Scales!$Q$28:$U$32,MATCH(BZ67,Scales!$P$28:$P$32,0),MATCH(BQ67,Scales!$Q$27:$U$27,0)),"")</f>
        <v/>
      </c>
      <c r="CB67">
        <f t="shared" ref="CB67:CB130" si="27">BG67</f>
        <v>0</v>
      </c>
      <c r="CC67" t="e">
        <f t="shared" ref="CC67:CC130" si="28">VLOOKUP(CB67,$AA$2:$AE$500,5,FALSE)</f>
        <v>#N/A</v>
      </c>
      <c r="CD67" t="str">
        <f>IFERROR(INDEX(Scales!$B$44:$F$48,MATCH(CA67,Scales!$A$44:$A$48,0),MATCH(CC67,Scales!$B$43:$F$43,0)),"")</f>
        <v/>
      </c>
      <c r="CE67" t="e">
        <f t="shared" ref="CE67:CE130" si="29">BF67</f>
        <v>#N/A</v>
      </c>
      <c r="CF67" t="e">
        <f t="shared" ref="CF67:CF130" si="30">VLOOKUP(CE67,$AJ$2:$AO$500,6,FALSE)</f>
        <v>#N/A</v>
      </c>
    </row>
    <row r="68" spans="1:84" x14ac:dyDescent="0.25">
      <c r="A68">
        <v>0</v>
      </c>
      <c r="B68" s="108" t="e">
        <f>VLOOKUP(A68,'TS Identification'!A$3:H$500,5,FALSE)</f>
        <v>#N/A</v>
      </c>
      <c r="C68" s="108" t="e">
        <f>VLOOKUP(B68,Scales!$A$3:$D$7,3,FALSE)</f>
        <v>#N/A</v>
      </c>
      <c r="D68" t="e">
        <f>VLOOKUP(A68,'TS Identification'!A$3:H$500,6,FALSE)</f>
        <v>#N/A</v>
      </c>
      <c r="E68" t="e">
        <f>VLOOKUP(D68,Scales!$F$3:$I$7,3,FALSE)</f>
        <v>#N/A</v>
      </c>
      <c r="F68" s="108" t="e">
        <f>VLOOKUP(A68,'TS Identification'!A$3:H$500,7,FALSE)</f>
        <v>#N/A</v>
      </c>
      <c r="G68" s="108" t="e">
        <f>VLOOKUP(F68,Scales!$K$3:$N$7,3,FALSE)</f>
        <v>#N/A</v>
      </c>
      <c r="H68" t="e">
        <f>VLOOKUP(A68,'TS Identification'!A$3:H$500,8,FALSE)</f>
        <v>#N/A</v>
      </c>
      <c r="I68" t="e">
        <f>VLOOKUP(H68,Scales!$P$3:$S$7,3,FALSE)</f>
        <v>#N/A</v>
      </c>
      <c r="J68" s="108" t="e">
        <f>VLOOKUP(K68,Scales!$W$28:$X$38,2,FALSE)</f>
        <v>#N/A</v>
      </c>
      <c r="K68" s="108" t="e">
        <f t="shared" ref="K68:K131" si="31">IF(B68&lt;&gt;"N/A",ROUND(AVERAGE(C68,E68,G68),0),I68)</f>
        <v>#N/A</v>
      </c>
      <c r="M68" t="e">
        <v>#N/A</v>
      </c>
      <c r="N68" t="e" cm="1">
        <f t="array" ref="N68">_xlfn.TEXTSPLIT(M68,".",,TRUE)</f>
        <v>#N/A</v>
      </c>
      <c r="P68" s="108" t="e">
        <f>VLOOKUP(CONCATENATE(N68,"."),'TE Identification'!$A$3:$E$500,5,FALSE)</f>
        <v>#N/A</v>
      </c>
      <c r="R68" t="e">
        <v>#N/A</v>
      </c>
      <c r="S68" t="e" cm="1">
        <f t="array" ref="S68">_xlfn.TEXTSPLIT(R68,".",,TRUE)</f>
        <v>#N/A</v>
      </c>
      <c r="V68" t="e">
        <f>VLOOKUP(CONCATENATE(S68,"."),'V Identification'!$A$3:$E$500,5,FALSE)</f>
        <v>#N/A</v>
      </c>
      <c r="Z68" t="e">
        <v>#N/A</v>
      </c>
      <c r="AA68" t="e" cm="1">
        <f t="array" ref="AA68">_xlfn.TEXTSPLIT(Z68,".",,TRUE)</f>
        <v>#N/A</v>
      </c>
      <c r="AE68" t="e">
        <f>VLOOKUP(CONCATENATE(AA68,"."),'I Identification'!$A$3:$F$500,6,FALSE)</f>
        <v>#N/A</v>
      </c>
      <c r="AI68" t="e">
        <v>#N/A</v>
      </c>
      <c r="AJ68" t="e" cm="1">
        <f t="array" ref="AJ68">_xlfn.TEXTSPLIT(AI68,".",,TRUE)</f>
        <v>#N/A</v>
      </c>
      <c r="AO68" t="e">
        <f>VLOOKUP(CONCATENATE(AJ68,"."),'C Identification'!$A$3:$G$500,7,FALSE)</f>
        <v>#N/A</v>
      </c>
      <c r="BF68" t="e" cm="1">
        <f t="array" ref="BF68">_xlfn.TEXTSPLIT(AI68,".",,TRUE)</f>
        <v>#N/A</v>
      </c>
      <c r="BL68" t="e">
        <f t="shared" si="17"/>
        <v>#N/A</v>
      </c>
      <c r="BM68">
        <f t="shared" si="18"/>
        <v>0</v>
      </c>
      <c r="BN68" t="e">
        <f t="shared" si="19"/>
        <v>#N/A</v>
      </c>
      <c r="BO68" t="e">
        <f t="shared" si="20"/>
        <v>#N/A</v>
      </c>
      <c r="BP68" t="e">
        <f t="shared" si="21"/>
        <v>#N/A</v>
      </c>
      <c r="BQ68" t="e">
        <f t="shared" si="22"/>
        <v>#N/A</v>
      </c>
      <c r="BR68">
        <f t="shared" si="23"/>
        <v>0</v>
      </c>
      <c r="BS68" t="e">
        <f t="shared" si="24"/>
        <v>#N/A</v>
      </c>
      <c r="BT68">
        <f t="shared" si="25"/>
        <v>0</v>
      </c>
      <c r="BU68" t="e">
        <f t="shared" si="16"/>
        <v>#N/A</v>
      </c>
      <c r="BV68" t="e">
        <f>VLOOKUP(BN68,Scales!$X$28:$Y$38,2,FALSE)</f>
        <v>#N/A</v>
      </c>
      <c r="BW68" t="e">
        <f>VLOOKUP(BQ68,Scales!$X$28:$Y$38,2,FALSE)</f>
        <v>#N/A</v>
      </c>
      <c r="BX68" t="e">
        <f>VLOOKUP(BU68,Scales!$X$28:$Y$38,2,FALSE)</f>
        <v>#N/A</v>
      </c>
      <c r="BY68" t="e">
        <f t="shared" si="26"/>
        <v>#N/A</v>
      </c>
      <c r="BZ68" t="e">
        <f>VLOOKUP(BY68,Scales!$Y$28:$Z$38,2,FALSE)</f>
        <v>#N/A</v>
      </c>
      <c r="CA68" t="str">
        <f>IFERROR(INDEX(Scales!$Q$28:$U$32,MATCH(BZ68,Scales!$P$28:$P$32,0),MATCH(BQ68,Scales!$Q$27:$U$27,0)),"")</f>
        <v/>
      </c>
      <c r="CB68">
        <f t="shared" si="27"/>
        <v>0</v>
      </c>
      <c r="CC68" t="e">
        <f t="shared" si="28"/>
        <v>#N/A</v>
      </c>
      <c r="CD68" t="str">
        <f>IFERROR(INDEX(Scales!$B$44:$F$48,MATCH(CA68,Scales!$A$44:$A$48,0),MATCH(CC68,Scales!$B$43:$F$43,0)),"")</f>
        <v/>
      </c>
      <c r="CE68" t="e">
        <f t="shared" si="29"/>
        <v>#N/A</v>
      </c>
      <c r="CF68" t="e">
        <f t="shared" si="30"/>
        <v>#N/A</v>
      </c>
    </row>
    <row r="69" spans="1:84" x14ac:dyDescent="0.25">
      <c r="A69">
        <v>0</v>
      </c>
      <c r="B69" s="108" t="e">
        <f>VLOOKUP(A69,'TS Identification'!A$3:H$500,5,FALSE)</f>
        <v>#N/A</v>
      </c>
      <c r="C69" s="108" t="e">
        <f>VLOOKUP(B69,Scales!$A$3:$D$7,3,FALSE)</f>
        <v>#N/A</v>
      </c>
      <c r="D69" t="e">
        <f>VLOOKUP(A69,'TS Identification'!A$3:H$500,6,FALSE)</f>
        <v>#N/A</v>
      </c>
      <c r="E69" t="e">
        <f>VLOOKUP(D69,Scales!$F$3:$I$7,3,FALSE)</f>
        <v>#N/A</v>
      </c>
      <c r="F69" s="108" t="e">
        <f>VLOOKUP(A69,'TS Identification'!A$3:H$500,7,FALSE)</f>
        <v>#N/A</v>
      </c>
      <c r="G69" s="108" t="e">
        <f>VLOOKUP(F69,Scales!$K$3:$N$7,3,FALSE)</f>
        <v>#N/A</v>
      </c>
      <c r="H69" t="e">
        <f>VLOOKUP(A69,'TS Identification'!A$3:H$500,8,FALSE)</f>
        <v>#N/A</v>
      </c>
      <c r="I69" t="e">
        <f>VLOOKUP(H69,Scales!$P$3:$S$7,3,FALSE)</f>
        <v>#N/A</v>
      </c>
      <c r="J69" s="108" t="e">
        <f>VLOOKUP(K69,Scales!$W$28:$X$38,2,FALSE)</f>
        <v>#N/A</v>
      </c>
      <c r="K69" s="108" t="e">
        <f t="shared" si="31"/>
        <v>#N/A</v>
      </c>
      <c r="M69" t="e">
        <v>#N/A</v>
      </c>
      <c r="N69" t="e" cm="1">
        <f t="array" ref="N69">_xlfn.TEXTSPLIT(M69,".",,TRUE)</f>
        <v>#N/A</v>
      </c>
      <c r="P69" s="108" t="e">
        <f>VLOOKUP(CONCATENATE(N69,"."),'TE Identification'!$A$3:$E$500,5,FALSE)</f>
        <v>#N/A</v>
      </c>
      <c r="R69" t="e">
        <v>#N/A</v>
      </c>
      <c r="S69" t="e" cm="1">
        <f t="array" ref="S69">_xlfn.TEXTSPLIT(R69,".",,TRUE)</f>
        <v>#N/A</v>
      </c>
      <c r="V69" t="e">
        <f>VLOOKUP(CONCATENATE(S69,"."),'V Identification'!$A$3:$E$500,5,FALSE)</f>
        <v>#N/A</v>
      </c>
      <c r="Z69" t="e">
        <v>#N/A</v>
      </c>
      <c r="AA69" t="e" cm="1">
        <f t="array" ref="AA69">_xlfn.TEXTSPLIT(Z69,".",,TRUE)</f>
        <v>#N/A</v>
      </c>
      <c r="AE69" t="e">
        <f>VLOOKUP(CONCATENATE(AA69,"."),'I Identification'!$A$3:$F$500,6,FALSE)</f>
        <v>#N/A</v>
      </c>
      <c r="AI69" t="e">
        <v>#N/A</v>
      </c>
      <c r="AJ69" t="e" cm="1">
        <f t="array" ref="AJ69">_xlfn.TEXTSPLIT(AI69,".",,TRUE)</f>
        <v>#N/A</v>
      </c>
      <c r="AO69" t="e">
        <f>VLOOKUP(CONCATENATE(AJ69,"."),'C Identification'!$A$3:$G$500,7,FALSE)</f>
        <v>#N/A</v>
      </c>
      <c r="BF69" t="e" cm="1">
        <f t="array" ref="BF69">_xlfn.TEXTSPLIT(AI69,".",,TRUE)</f>
        <v>#N/A</v>
      </c>
      <c r="BL69" t="e">
        <f t="shared" si="17"/>
        <v>#N/A</v>
      </c>
      <c r="BM69">
        <f t="shared" si="18"/>
        <v>0</v>
      </c>
      <c r="BN69" t="e">
        <f t="shared" si="19"/>
        <v>#N/A</v>
      </c>
      <c r="BO69" t="e">
        <f t="shared" si="20"/>
        <v>#N/A</v>
      </c>
      <c r="BP69" t="e">
        <f t="shared" si="21"/>
        <v>#N/A</v>
      </c>
      <c r="BQ69" t="e">
        <f t="shared" si="22"/>
        <v>#N/A</v>
      </c>
      <c r="BR69">
        <f t="shared" si="23"/>
        <v>0</v>
      </c>
      <c r="BS69" t="e">
        <f t="shared" si="24"/>
        <v>#N/A</v>
      </c>
      <c r="BT69">
        <f t="shared" si="25"/>
        <v>0</v>
      </c>
      <c r="BU69" t="e">
        <f t="shared" si="16"/>
        <v>#N/A</v>
      </c>
      <c r="BV69" t="e">
        <f>VLOOKUP(BN69,Scales!$X$28:$Y$38,2,FALSE)</f>
        <v>#N/A</v>
      </c>
      <c r="BW69" t="e">
        <f>VLOOKUP(BQ69,Scales!$X$28:$Y$38,2,FALSE)</f>
        <v>#N/A</v>
      </c>
      <c r="BX69" t="e">
        <f>VLOOKUP(BU69,Scales!$X$28:$Y$38,2,FALSE)</f>
        <v>#N/A</v>
      </c>
      <c r="BY69" t="e">
        <f t="shared" si="26"/>
        <v>#N/A</v>
      </c>
      <c r="BZ69" t="e">
        <f>VLOOKUP(BY69,Scales!$Y$28:$Z$38,2,FALSE)</f>
        <v>#N/A</v>
      </c>
      <c r="CA69" t="str">
        <f>IFERROR(INDEX(Scales!$Q$28:$U$32,MATCH(BZ69,Scales!$P$28:$P$32,0),MATCH(BQ69,Scales!$Q$27:$U$27,0)),"")</f>
        <v/>
      </c>
      <c r="CB69">
        <f t="shared" si="27"/>
        <v>0</v>
      </c>
      <c r="CC69" t="e">
        <f t="shared" si="28"/>
        <v>#N/A</v>
      </c>
      <c r="CD69" t="str">
        <f>IFERROR(INDEX(Scales!$B$44:$F$48,MATCH(CA69,Scales!$A$44:$A$48,0),MATCH(CC69,Scales!$B$43:$F$43,0)),"")</f>
        <v/>
      </c>
      <c r="CE69" t="e">
        <f t="shared" si="29"/>
        <v>#N/A</v>
      </c>
      <c r="CF69" t="e">
        <f t="shared" si="30"/>
        <v>#N/A</v>
      </c>
    </row>
    <row r="70" spans="1:84" x14ac:dyDescent="0.25">
      <c r="A70">
        <v>0</v>
      </c>
      <c r="B70" s="108" t="e">
        <f>VLOOKUP(A70,'TS Identification'!A$3:H$500,5,FALSE)</f>
        <v>#N/A</v>
      </c>
      <c r="C70" s="108" t="e">
        <f>VLOOKUP(B70,Scales!$A$3:$D$7,3,FALSE)</f>
        <v>#N/A</v>
      </c>
      <c r="D70" t="e">
        <f>VLOOKUP(A70,'TS Identification'!A$3:H$500,6,FALSE)</f>
        <v>#N/A</v>
      </c>
      <c r="E70" t="e">
        <f>VLOOKUP(D70,Scales!$F$3:$I$7,3,FALSE)</f>
        <v>#N/A</v>
      </c>
      <c r="F70" s="108" t="e">
        <f>VLOOKUP(A70,'TS Identification'!A$3:H$500,7,FALSE)</f>
        <v>#N/A</v>
      </c>
      <c r="G70" s="108" t="e">
        <f>VLOOKUP(F70,Scales!$K$3:$N$7,3,FALSE)</f>
        <v>#N/A</v>
      </c>
      <c r="H70" t="e">
        <f>VLOOKUP(A70,'TS Identification'!A$3:H$500,8,FALSE)</f>
        <v>#N/A</v>
      </c>
      <c r="I70" t="e">
        <f>VLOOKUP(H70,Scales!$P$3:$S$7,3,FALSE)</f>
        <v>#N/A</v>
      </c>
      <c r="J70" s="108" t="e">
        <f>VLOOKUP(K70,Scales!$W$28:$X$38,2,FALSE)</f>
        <v>#N/A</v>
      </c>
      <c r="K70" s="108" t="e">
        <f t="shared" si="31"/>
        <v>#N/A</v>
      </c>
      <c r="M70" t="e">
        <v>#N/A</v>
      </c>
      <c r="N70" t="e" cm="1">
        <f t="array" ref="N70">_xlfn.TEXTSPLIT(M70,".",,TRUE)</f>
        <v>#N/A</v>
      </c>
      <c r="P70" s="108" t="e">
        <f>VLOOKUP(CONCATENATE(N70,"."),'TE Identification'!$A$3:$E$500,5,FALSE)</f>
        <v>#N/A</v>
      </c>
      <c r="R70" t="e">
        <v>#N/A</v>
      </c>
      <c r="S70" t="e" cm="1">
        <f t="array" ref="S70">_xlfn.TEXTSPLIT(R70,".",,TRUE)</f>
        <v>#N/A</v>
      </c>
      <c r="V70" t="e">
        <f>VLOOKUP(CONCATENATE(S70,"."),'V Identification'!$A$3:$E$500,5,FALSE)</f>
        <v>#N/A</v>
      </c>
      <c r="Z70" t="e">
        <v>#N/A</v>
      </c>
      <c r="AA70" t="e" cm="1">
        <f t="array" ref="AA70">_xlfn.TEXTSPLIT(Z70,".",,TRUE)</f>
        <v>#N/A</v>
      </c>
      <c r="AE70" t="e">
        <f>VLOOKUP(CONCATENATE(AA70,"."),'I Identification'!$A$3:$F$500,6,FALSE)</f>
        <v>#N/A</v>
      </c>
      <c r="AI70" t="e">
        <v>#N/A</v>
      </c>
      <c r="AJ70" t="e" cm="1">
        <f t="array" ref="AJ70">_xlfn.TEXTSPLIT(AI70,".",,TRUE)</f>
        <v>#N/A</v>
      </c>
      <c r="AO70" t="e">
        <f>VLOOKUP(CONCATENATE(AJ70,"."),'C Identification'!$A$3:$G$500,7,FALSE)</f>
        <v>#N/A</v>
      </c>
      <c r="BF70" t="e" cm="1">
        <f t="array" ref="BF70">_xlfn.TEXTSPLIT(AI70,".",,TRUE)</f>
        <v>#N/A</v>
      </c>
      <c r="BL70" t="e">
        <f t="shared" si="17"/>
        <v>#N/A</v>
      </c>
      <c r="BM70">
        <f t="shared" si="18"/>
        <v>0</v>
      </c>
      <c r="BN70" t="e">
        <f t="shared" si="19"/>
        <v>#N/A</v>
      </c>
      <c r="BO70" t="e">
        <f t="shared" si="20"/>
        <v>#N/A</v>
      </c>
      <c r="BP70" t="e">
        <f t="shared" si="21"/>
        <v>#N/A</v>
      </c>
      <c r="BQ70" t="e">
        <f t="shared" si="22"/>
        <v>#N/A</v>
      </c>
      <c r="BR70">
        <f t="shared" si="23"/>
        <v>0</v>
      </c>
      <c r="BS70" t="e">
        <f t="shared" si="24"/>
        <v>#N/A</v>
      </c>
      <c r="BT70">
        <f t="shared" si="25"/>
        <v>0</v>
      </c>
      <c r="BU70" t="e">
        <f t="shared" si="16"/>
        <v>#N/A</v>
      </c>
      <c r="BV70" t="e">
        <f>VLOOKUP(BN70,Scales!$X$28:$Y$38,2,FALSE)</f>
        <v>#N/A</v>
      </c>
      <c r="BW70" t="e">
        <f>VLOOKUP(BQ70,Scales!$X$28:$Y$38,2,FALSE)</f>
        <v>#N/A</v>
      </c>
      <c r="BX70" t="e">
        <f>VLOOKUP(BU70,Scales!$X$28:$Y$38,2,FALSE)</f>
        <v>#N/A</v>
      </c>
      <c r="BY70" t="e">
        <f t="shared" si="26"/>
        <v>#N/A</v>
      </c>
      <c r="BZ70" t="e">
        <f>VLOOKUP(BY70,Scales!$Y$28:$Z$38,2,FALSE)</f>
        <v>#N/A</v>
      </c>
      <c r="CA70" t="str">
        <f>IFERROR(INDEX(Scales!$Q$28:$U$32,MATCH(BZ70,Scales!$P$28:$P$32,0),MATCH(BQ70,Scales!$Q$27:$U$27,0)),"")</f>
        <v/>
      </c>
      <c r="CB70">
        <f t="shared" si="27"/>
        <v>0</v>
      </c>
      <c r="CC70" t="e">
        <f t="shared" si="28"/>
        <v>#N/A</v>
      </c>
      <c r="CD70" t="str">
        <f>IFERROR(INDEX(Scales!$B$44:$F$48,MATCH(CA70,Scales!$A$44:$A$48,0),MATCH(CC70,Scales!$B$43:$F$43,0)),"")</f>
        <v/>
      </c>
      <c r="CE70" t="e">
        <f t="shared" si="29"/>
        <v>#N/A</v>
      </c>
      <c r="CF70" t="e">
        <f t="shared" si="30"/>
        <v>#N/A</v>
      </c>
    </row>
    <row r="71" spans="1:84" x14ac:dyDescent="0.25">
      <c r="A71">
        <v>0</v>
      </c>
      <c r="B71" s="108" t="e">
        <f>VLOOKUP(A71,'TS Identification'!A$3:H$500,5,FALSE)</f>
        <v>#N/A</v>
      </c>
      <c r="C71" s="108" t="e">
        <f>VLOOKUP(B71,Scales!$A$3:$D$7,3,FALSE)</f>
        <v>#N/A</v>
      </c>
      <c r="D71" t="e">
        <f>VLOOKUP(A71,'TS Identification'!A$3:H$500,6,FALSE)</f>
        <v>#N/A</v>
      </c>
      <c r="E71" t="e">
        <f>VLOOKUP(D71,Scales!$F$3:$I$7,3,FALSE)</f>
        <v>#N/A</v>
      </c>
      <c r="F71" s="108" t="e">
        <f>VLOOKUP(A71,'TS Identification'!A$3:H$500,7,FALSE)</f>
        <v>#N/A</v>
      </c>
      <c r="G71" s="108" t="e">
        <f>VLOOKUP(F71,Scales!$K$3:$N$7,3,FALSE)</f>
        <v>#N/A</v>
      </c>
      <c r="H71" t="e">
        <f>VLOOKUP(A71,'TS Identification'!A$3:H$500,8,FALSE)</f>
        <v>#N/A</v>
      </c>
      <c r="I71" t="e">
        <f>VLOOKUP(H71,Scales!$P$3:$S$7,3,FALSE)</f>
        <v>#N/A</v>
      </c>
      <c r="J71" s="108" t="e">
        <f>VLOOKUP(K71,Scales!$W$28:$X$38,2,FALSE)</f>
        <v>#N/A</v>
      </c>
      <c r="K71" s="108" t="e">
        <f t="shared" si="31"/>
        <v>#N/A</v>
      </c>
      <c r="M71" t="e">
        <v>#N/A</v>
      </c>
      <c r="N71" t="e" cm="1">
        <f t="array" ref="N71">_xlfn.TEXTSPLIT(M71,".",,TRUE)</f>
        <v>#N/A</v>
      </c>
      <c r="P71" s="108" t="e">
        <f>VLOOKUP(CONCATENATE(N71,"."),'TE Identification'!$A$3:$E$500,5,FALSE)</f>
        <v>#N/A</v>
      </c>
      <c r="R71" t="e">
        <v>#N/A</v>
      </c>
      <c r="S71" t="e" cm="1">
        <f t="array" ref="S71">_xlfn.TEXTSPLIT(R71,".",,TRUE)</f>
        <v>#N/A</v>
      </c>
      <c r="V71" t="e">
        <f>VLOOKUP(CONCATENATE(S71,"."),'V Identification'!$A$3:$E$500,5,FALSE)</f>
        <v>#N/A</v>
      </c>
      <c r="Z71" t="e">
        <v>#N/A</v>
      </c>
      <c r="AA71" t="e" cm="1">
        <f t="array" ref="AA71">_xlfn.TEXTSPLIT(Z71,".",,TRUE)</f>
        <v>#N/A</v>
      </c>
      <c r="AE71" t="e">
        <f>VLOOKUP(CONCATENATE(AA71,"."),'I Identification'!$A$3:$F$500,6,FALSE)</f>
        <v>#N/A</v>
      </c>
      <c r="AI71" t="e">
        <v>#N/A</v>
      </c>
      <c r="AJ71" t="e" cm="1">
        <f t="array" ref="AJ71">_xlfn.TEXTSPLIT(AI71,".",,TRUE)</f>
        <v>#N/A</v>
      </c>
      <c r="AO71" t="e">
        <f>VLOOKUP(CONCATENATE(AJ71,"."),'C Identification'!$A$3:$G$500,7,FALSE)</f>
        <v>#N/A</v>
      </c>
      <c r="BF71" t="e" cm="1">
        <f t="array" ref="BF71">_xlfn.TEXTSPLIT(AI71,".",,TRUE)</f>
        <v>#N/A</v>
      </c>
      <c r="BL71" t="e">
        <f t="shared" si="17"/>
        <v>#N/A</v>
      </c>
      <c r="BM71">
        <f t="shared" si="18"/>
        <v>0</v>
      </c>
      <c r="BN71" t="e">
        <f t="shared" si="19"/>
        <v>#N/A</v>
      </c>
      <c r="BO71" t="e">
        <f t="shared" si="20"/>
        <v>#N/A</v>
      </c>
      <c r="BP71" t="e">
        <f t="shared" si="21"/>
        <v>#N/A</v>
      </c>
      <c r="BQ71" t="e">
        <f t="shared" si="22"/>
        <v>#N/A</v>
      </c>
      <c r="BR71">
        <f t="shared" si="23"/>
        <v>0</v>
      </c>
      <c r="BS71" t="e">
        <f t="shared" si="24"/>
        <v>#N/A</v>
      </c>
      <c r="BT71">
        <f t="shared" si="25"/>
        <v>0</v>
      </c>
      <c r="BU71" t="e">
        <f t="shared" si="16"/>
        <v>#N/A</v>
      </c>
      <c r="BV71" t="e">
        <f>VLOOKUP(BN71,Scales!$X$28:$Y$38,2,FALSE)</f>
        <v>#N/A</v>
      </c>
      <c r="BW71" t="e">
        <f>VLOOKUP(BQ71,Scales!$X$28:$Y$38,2,FALSE)</f>
        <v>#N/A</v>
      </c>
      <c r="BX71" t="e">
        <f>VLOOKUP(BU71,Scales!$X$28:$Y$38,2,FALSE)</f>
        <v>#N/A</v>
      </c>
      <c r="BY71" t="e">
        <f t="shared" si="26"/>
        <v>#N/A</v>
      </c>
      <c r="BZ71" t="e">
        <f>VLOOKUP(BY71,Scales!$Y$28:$Z$38,2,FALSE)</f>
        <v>#N/A</v>
      </c>
      <c r="CA71" t="str">
        <f>IFERROR(INDEX(Scales!$Q$28:$U$32,MATCH(BZ71,Scales!$P$28:$P$32,0),MATCH(BQ71,Scales!$Q$27:$U$27,0)),"")</f>
        <v/>
      </c>
      <c r="CB71">
        <f t="shared" si="27"/>
        <v>0</v>
      </c>
      <c r="CC71" t="e">
        <f t="shared" si="28"/>
        <v>#N/A</v>
      </c>
      <c r="CD71" t="str">
        <f>IFERROR(INDEX(Scales!$B$44:$F$48,MATCH(CA71,Scales!$A$44:$A$48,0),MATCH(CC71,Scales!$B$43:$F$43,0)),"")</f>
        <v/>
      </c>
      <c r="CE71" t="e">
        <f t="shared" si="29"/>
        <v>#N/A</v>
      </c>
      <c r="CF71" t="e">
        <f t="shared" si="30"/>
        <v>#N/A</v>
      </c>
    </row>
    <row r="72" spans="1:84" x14ac:dyDescent="0.25">
      <c r="A72">
        <v>0</v>
      </c>
      <c r="B72" s="108" t="e">
        <f>VLOOKUP(A72,'TS Identification'!A$3:H$500,5,FALSE)</f>
        <v>#N/A</v>
      </c>
      <c r="C72" s="108" t="e">
        <f>VLOOKUP(B72,Scales!$A$3:$D$7,3,FALSE)</f>
        <v>#N/A</v>
      </c>
      <c r="D72" t="e">
        <f>VLOOKUP(A72,'TS Identification'!A$3:H$500,6,FALSE)</f>
        <v>#N/A</v>
      </c>
      <c r="E72" t="e">
        <f>VLOOKUP(D72,Scales!$F$3:$I$7,3,FALSE)</f>
        <v>#N/A</v>
      </c>
      <c r="F72" s="108" t="e">
        <f>VLOOKUP(A72,'TS Identification'!A$3:H$500,7,FALSE)</f>
        <v>#N/A</v>
      </c>
      <c r="G72" s="108" t="e">
        <f>VLOOKUP(F72,Scales!$K$3:$N$7,3,FALSE)</f>
        <v>#N/A</v>
      </c>
      <c r="H72" t="e">
        <f>VLOOKUP(A72,'TS Identification'!A$3:H$500,8,FALSE)</f>
        <v>#N/A</v>
      </c>
      <c r="I72" t="e">
        <f>VLOOKUP(H72,Scales!$P$3:$S$7,3,FALSE)</f>
        <v>#N/A</v>
      </c>
      <c r="J72" s="108" t="e">
        <f>VLOOKUP(K72,Scales!$W$28:$X$38,2,FALSE)</f>
        <v>#N/A</v>
      </c>
      <c r="K72" s="108" t="e">
        <f t="shared" si="31"/>
        <v>#N/A</v>
      </c>
      <c r="M72" t="e">
        <v>#N/A</v>
      </c>
      <c r="N72" t="e" cm="1">
        <f t="array" ref="N72">_xlfn.TEXTSPLIT(M72,".",,TRUE)</f>
        <v>#N/A</v>
      </c>
      <c r="P72" s="108" t="e">
        <f>VLOOKUP(CONCATENATE(N72,"."),'TE Identification'!$A$3:$E$500,5,FALSE)</f>
        <v>#N/A</v>
      </c>
      <c r="R72" t="e">
        <v>#N/A</v>
      </c>
      <c r="S72" t="e" cm="1">
        <f t="array" ref="S72">_xlfn.TEXTSPLIT(R72,".",,TRUE)</f>
        <v>#N/A</v>
      </c>
      <c r="V72" t="e">
        <f>VLOOKUP(CONCATENATE(S72,"."),'V Identification'!$A$3:$E$500,5,FALSE)</f>
        <v>#N/A</v>
      </c>
      <c r="Z72" t="e">
        <v>#N/A</v>
      </c>
      <c r="AA72" t="e" cm="1">
        <f t="array" ref="AA72">_xlfn.TEXTSPLIT(Z72,".",,TRUE)</f>
        <v>#N/A</v>
      </c>
      <c r="AE72" t="e">
        <f>VLOOKUP(CONCATENATE(AA72,"."),'I Identification'!$A$3:$F$500,6,FALSE)</f>
        <v>#N/A</v>
      </c>
      <c r="AI72" t="e">
        <v>#N/A</v>
      </c>
      <c r="AJ72" t="e" cm="1">
        <f t="array" ref="AJ72">_xlfn.TEXTSPLIT(AI72,".",,TRUE)</f>
        <v>#N/A</v>
      </c>
      <c r="AO72" t="e">
        <f>VLOOKUP(CONCATENATE(AJ72,"."),'C Identification'!$A$3:$G$500,7,FALSE)</f>
        <v>#N/A</v>
      </c>
      <c r="BF72" t="e" cm="1">
        <f t="array" ref="BF72">_xlfn.TEXTSPLIT(AI72,".",,TRUE)</f>
        <v>#N/A</v>
      </c>
      <c r="BL72" t="e">
        <f t="shared" si="17"/>
        <v>#N/A</v>
      </c>
      <c r="BM72">
        <f t="shared" si="18"/>
        <v>0</v>
      </c>
      <c r="BN72" t="e">
        <f t="shared" si="19"/>
        <v>#N/A</v>
      </c>
      <c r="BO72" t="e">
        <f t="shared" si="20"/>
        <v>#N/A</v>
      </c>
      <c r="BP72" t="e">
        <f t="shared" si="21"/>
        <v>#N/A</v>
      </c>
      <c r="BQ72" t="e">
        <f t="shared" si="22"/>
        <v>#N/A</v>
      </c>
      <c r="BR72">
        <f t="shared" si="23"/>
        <v>0</v>
      </c>
      <c r="BS72" t="e">
        <f t="shared" si="24"/>
        <v>#N/A</v>
      </c>
      <c r="BT72">
        <f t="shared" si="25"/>
        <v>0</v>
      </c>
      <c r="BU72" t="e">
        <f t="shared" si="16"/>
        <v>#N/A</v>
      </c>
      <c r="BV72" t="e">
        <f>VLOOKUP(BN72,Scales!$X$28:$Y$38,2,FALSE)</f>
        <v>#N/A</v>
      </c>
      <c r="BW72" t="e">
        <f>VLOOKUP(BQ72,Scales!$X$28:$Y$38,2,FALSE)</f>
        <v>#N/A</v>
      </c>
      <c r="BX72" t="e">
        <f>VLOOKUP(BU72,Scales!$X$28:$Y$38,2,FALSE)</f>
        <v>#N/A</v>
      </c>
      <c r="BY72" t="e">
        <f t="shared" si="26"/>
        <v>#N/A</v>
      </c>
      <c r="BZ72" t="e">
        <f>VLOOKUP(BY72,Scales!$Y$28:$Z$38,2,FALSE)</f>
        <v>#N/A</v>
      </c>
      <c r="CA72" t="str">
        <f>IFERROR(INDEX(Scales!$Q$28:$U$32,MATCH(BZ72,Scales!$P$28:$P$32,0),MATCH(BQ72,Scales!$Q$27:$U$27,0)),"")</f>
        <v/>
      </c>
      <c r="CB72">
        <f t="shared" si="27"/>
        <v>0</v>
      </c>
      <c r="CC72" t="e">
        <f t="shared" si="28"/>
        <v>#N/A</v>
      </c>
      <c r="CD72" t="str">
        <f>IFERROR(INDEX(Scales!$B$44:$F$48,MATCH(CA72,Scales!$A$44:$A$48,0),MATCH(CC72,Scales!$B$43:$F$43,0)),"")</f>
        <v/>
      </c>
      <c r="CE72" t="e">
        <f t="shared" si="29"/>
        <v>#N/A</v>
      </c>
      <c r="CF72" t="e">
        <f t="shared" si="30"/>
        <v>#N/A</v>
      </c>
    </row>
    <row r="73" spans="1:84" x14ac:dyDescent="0.25">
      <c r="A73">
        <v>0</v>
      </c>
      <c r="B73" s="108" t="e">
        <f>VLOOKUP(A73,'TS Identification'!A$3:H$500,5,FALSE)</f>
        <v>#N/A</v>
      </c>
      <c r="C73" s="108" t="e">
        <f>VLOOKUP(B73,Scales!$A$3:$D$7,3,FALSE)</f>
        <v>#N/A</v>
      </c>
      <c r="D73" t="e">
        <f>VLOOKUP(A73,'TS Identification'!A$3:H$500,6,FALSE)</f>
        <v>#N/A</v>
      </c>
      <c r="E73" t="e">
        <f>VLOOKUP(D73,Scales!$F$3:$I$7,3,FALSE)</f>
        <v>#N/A</v>
      </c>
      <c r="F73" s="108" t="e">
        <f>VLOOKUP(A73,'TS Identification'!A$3:H$500,7,FALSE)</f>
        <v>#N/A</v>
      </c>
      <c r="G73" s="108" t="e">
        <f>VLOOKUP(F73,Scales!$K$3:$N$7,3,FALSE)</f>
        <v>#N/A</v>
      </c>
      <c r="H73" t="e">
        <f>VLOOKUP(A73,'TS Identification'!A$3:H$500,8,FALSE)</f>
        <v>#N/A</v>
      </c>
      <c r="I73" t="e">
        <f>VLOOKUP(H73,Scales!$P$3:$S$7,3,FALSE)</f>
        <v>#N/A</v>
      </c>
      <c r="J73" s="108" t="e">
        <f>VLOOKUP(K73,Scales!$W$28:$X$38,2,FALSE)</f>
        <v>#N/A</v>
      </c>
      <c r="K73" s="108" t="e">
        <f t="shared" si="31"/>
        <v>#N/A</v>
      </c>
      <c r="M73" t="e">
        <v>#N/A</v>
      </c>
      <c r="N73" t="e" cm="1">
        <f t="array" ref="N73">_xlfn.TEXTSPLIT(M73,".",,TRUE)</f>
        <v>#N/A</v>
      </c>
      <c r="P73" s="108" t="e">
        <f>VLOOKUP(CONCATENATE(N73,"."),'TE Identification'!$A$3:$E$500,5,FALSE)</f>
        <v>#N/A</v>
      </c>
      <c r="R73" t="e">
        <v>#N/A</v>
      </c>
      <c r="S73" t="e" cm="1">
        <f t="array" ref="S73">_xlfn.TEXTSPLIT(R73,".",,TRUE)</f>
        <v>#N/A</v>
      </c>
      <c r="V73" t="e">
        <f>VLOOKUP(CONCATENATE(S73,"."),'V Identification'!$A$3:$E$500,5,FALSE)</f>
        <v>#N/A</v>
      </c>
      <c r="Z73" t="e">
        <v>#N/A</v>
      </c>
      <c r="AA73" t="e" cm="1">
        <f t="array" ref="AA73">_xlfn.TEXTSPLIT(Z73,".",,TRUE)</f>
        <v>#N/A</v>
      </c>
      <c r="AE73" t="e">
        <f>VLOOKUP(CONCATENATE(AA73,"."),'I Identification'!$A$3:$F$500,6,FALSE)</f>
        <v>#N/A</v>
      </c>
      <c r="AI73" t="e">
        <v>#N/A</v>
      </c>
      <c r="AJ73" t="e" cm="1">
        <f t="array" ref="AJ73">_xlfn.TEXTSPLIT(AI73,".",,TRUE)</f>
        <v>#N/A</v>
      </c>
      <c r="AO73" t="e">
        <f>VLOOKUP(CONCATENATE(AJ73,"."),'C Identification'!$A$3:$G$500,7,FALSE)</f>
        <v>#N/A</v>
      </c>
      <c r="BF73" t="e" cm="1">
        <f t="array" ref="BF73">_xlfn.TEXTSPLIT(AI73,".",,TRUE)</f>
        <v>#N/A</v>
      </c>
      <c r="BL73" t="e">
        <f t="shared" si="17"/>
        <v>#N/A</v>
      </c>
      <c r="BM73">
        <f t="shared" si="18"/>
        <v>0</v>
      </c>
      <c r="BN73" t="e">
        <f t="shared" si="19"/>
        <v>#N/A</v>
      </c>
      <c r="BO73" t="e">
        <f t="shared" si="20"/>
        <v>#N/A</v>
      </c>
      <c r="BP73" t="e">
        <f t="shared" si="21"/>
        <v>#N/A</v>
      </c>
      <c r="BQ73" t="e">
        <f t="shared" si="22"/>
        <v>#N/A</v>
      </c>
      <c r="BR73">
        <f t="shared" si="23"/>
        <v>0</v>
      </c>
      <c r="BS73" t="e">
        <f t="shared" si="24"/>
        <v>#N/A</v>
      </c>
      <c r="BT73">
        <f t="shared" si="25"/>
        <v>0</v>
      </c>
      <c r="BU73" t="e">
        <f t="shared" si="16"/>
        <v>#N/A</v>
      </c>
      <c r="BV73" t="e">
        <f>VLOOKUP(BN73,Scales!$X$28:$Y$38,2,FALSE)</f>
        <v>#N/A</v>
      </c>
      <c r="BW73" t="e">
        <f>VLOOKUP(BQ73,Scales!$X$28:$Y$38,2,FALSE)</f>
        <v>#N/A</v>
      </c>
      <c r="BX73" t="e">
        <f>VLOOKUP(BU73,Scales!$X$28:$Y$38,2,FALSE)</f>
        <v>#N/A</v>
      </c>
      <c r="BY73" t="e">
        <f t="shared" si="26"/>
        <v>#N/A</v>
      </c>
      <c r="BZ73" t="e">
        <f>VLOOKUP(BY73,Scales!$Y$28:$Z$38,2,FALSE)</f>
        <v>#N/A</v>
      </c>
      <c r="CA73" t="str">
        <f>IFERROR(INDEX(Scales!$Q$28:$U$32,MATCH(BZ73,Scales!$P$28:$P$32,0),MATCH(BQ73,Scales!$Q$27:$U$27,0)),"")</f>
        <v/>
      </c>
      <c r="CB73">
        <f t="shared" si="27"/>
        <v>0</v>
      </c>
      <c r="CC73" t="e">
        <f t="shared" si="28"/>
        <v>#N/A</v>
      </c>
      <c r="CD73" t="str">
        <f>IFERROR(INDEX(Scales!$B$44:$F$48,MATCH(CA73,Scales!$A$44:$A$48,0),MATCH(CC73,Scales!$B$43:$F$43,0)),"")</f>
        <v/>
      </c>
      <c r="CE73" t="e">
        <f t="shared" si="29"/>
        <v>#N/A</v>
      </c>
      <c r="CF73" t="e">
        <f t="shared" si="30"/>
        <v>#N/A</v>
      </c>
    </row>
    <row r="74" spans="1:84" x14ac:dyDescent="0.25">
      <c r="A74">
        <v>0</v>
      </c>
      <c r="B74" s="108" t="e">
        <f>VLOOKUP(A74,'TS Identification'!A$3:H$500,5,FALSE)</f>
        <v>#N/A</v>
      </c>
      <c r="C74" s="108" t="e">
        <f>VLOOKUP(B74,Scales!$A$3:$D$7,3,FALSE)</f>
        <v>#N/A</v>
      </c>
      <c r="D74" t="e">
        <f>VLOOKUP(A74,'TS Identification'!A$3:H$500,6,FALSE)</f>
        <v>#N/A</v>
      </c>
      <c r="E74" t="e">
        <f>VLOOKUP(D74,Scales!$F$3:$I$7,3,FALSE)</f>
        <v>#N/A</v>
      </c>
      <c r="F74" s="108" t="e">
        <f>VLOOKUP(A74,'TS Identification'!A$3:H$500,7,FALSE)</f>
        <v>#N/A</v>
      </c>
      <c r="G74" s="108" t="e">
        <f>VLOOKUP(F74,Scales!$K$3:$N$7,3,FALSE)</f>
        <v>#N/A</v>
      </c>
      <c r="H74" t="e">
        <f>VLOOKUP(A74,'TS Identification'!A$3:H$500,8,FALSE)</f>
        <v>#N/A</v>
      </c>
      <c r="I74" t="e">
        <f>VLOOKUP(H74,Scales!$P$3:$S$7,3,FALSE)</f>
        <v>#N/A</v>
      </c>
      <c r="J74" s="108" t="e">
        <f>VLOOKUP(K74,Scales!$W$28:$X$38,2,FALSE)</f>
        <v>#N/A</v>
      </c>
      <c r="K74" s="108" t="e">
        <f t="shared" si="31"/>
        <v>#N/A</v>
      </c>
      <c r="M74" t="e">
        <v>#N/A</v>
      </c>
      <c r="N74" t="e" cm="1">
        <f t="array" ref="N74">_xlfn.TEXTSPLIT(M74,".",,TRUE)</f>
        <v>#N/A</v>
      </c>
      <c r="P74" s="108" t="e">
        <f>VLOOKUP(CONCATENATE(N74,"."),'TE Identification'!$A$3:$E$500,5,FALSE)</f>
        <v>#N/A</v>
      </c>
      <c r="R74" t="e">
        <v>#N/A</v>
      </c>
      <c r="S74" t="e" cm="1">
        <f t="array" ref="S74">_xlfn.TEXTSPLIT(R74,".",,TRUE)</f>
        <v>#N/A</v>
      </c>
      <c r="V74" t="e">
        <f>VLOOKUP(CONCATENATE(S74,"."),'V Identification'!$A$3:$E$500,5,FALSE)</f>
        <v>#N/A</v>
      </c>
      <c r="Z74" t="e">
        <v>#N/A</v>
      </c>
      <c r="AA74" t="e" cm="1">
        <f t="array" ref="AA74">_xlfn.TEXTSPLIT(Z74,".",,TRUE)</f>
        <v>#N/A</v>
      </c>
      <c r="AE74" t="e">
        <f>VLOOKUP(CONCATENATE(AA74,"."),'I Identification'!$A$3:$F$500,6,FALSE)</f>
        <v>#N/A</v>
      </c>
      <c r="AI74" t="e">
        <v>#N/A</v>
      </c>
      <c r="AJ74" t="e" cm="1">
        <f t="array" ref="AJ74">_xlfn.TEXTSPLIT(AI74,".",,TRUE)</f>
        <v>#N/A</v>
      </c>
      <c r="AO74" t="e">
        <f>VLOOKUP(CONCATENATE(AJ74,"."),'C Identification'!$A$3:$G$500,7,FALSE)</f>
        <v>#N/A</v>
      </c>
      <c r="BF74" t="e" cm="1">
        <f t="array" ref="BF74">_xlfn.TEXTSPLIT(AI74,".",,TRUE)</f>
        <v>#N/A</v>
      </c>
      <c r="BL74" t="e">
        <f t="shared" si="17"/>
        <v>#N/A</v>
      </c>
      <c r="BM74">
        <f t="shared" si="18"/>
        <v>0</v>
      </c>
      <c r="BN74" t="e">
        <f t="shared" si="19"/>
        <v>#N/A</v>
      </c>
      <c r="BO74" t="e">
        <f t="shared" si="20"/>
        <v>#N/A</v>
      </c>
      <c r="BP74" t="e">
        <f t="shared" si="21"/>
        <v>#N/A</v>
      </c>
      <c r="BQ74" t="e">
        <f t="shared" si="22"/>
        <v>#N/A</v>
      </c>
      <c r="BR74">
        <f t="shared" si="23"/>
        <v>0</v>
      </c>
      <c r="BS74" t="e">
        <f t="shared" si="24"/>
        <v>#N/A</v>
      </c>
      <c r="BT74">
        <f t="shared" si="25"/>
        <v>0</v>
      </c>
      <c r="BU74" t="e">
        <f t="shared" si="16"/>
        <v>#N/A</v>
      </c>
      <c r="BV74" t="e">
        <f>VLOOKUP(BN74,Scales!$X$28:$Y$38,2,FALSE)</f>
        <v>#N/A</v>
      </c>
      <c r="BW74" t="e">
        <f>VLOOKUP(BQ74,Scales!$X$28:$Y$38,2,FALSE)</f>
        <v>#N/A</v>
      </c>
      <c r="BX74" t="e">
        <f>VLOOKUP(BU74,Scales!$X$28:$Y$38,2,FALSE)</f>
        <v>#N/A</v>
      </c>
      <c r="BY74" t="e">
        <f t="shared" si="26"/>
        <v>#N/A</v>
      </c>
      <c r="BZ74" t="e">
        <f>VLOOKUP(BY74,Scales!$Y$28:$Z$38,2,FALSE)</f>
        <v>#N/A</v>
      </c>
      <c r="CA74" t="str">
        <f>IFERROR(INDEX(Scales!$Q$28:$U$32,MATCH(BZ74,Scales!$P$28:$P$32,0),MATCH(BQ74,Scales!$Q$27:$U$27,0)),"")</f>
        <v/>
      </c>
      <c r="CB74">
        <f t="shared" si="27"/>
        <v>0</v>
      </c>
      <c r="CC74" t="e">
        <f t="shared" si="28"/>
        <v>#N/A</v>
      </c>
      <c r="CD74" t="str">
        <f>IFERROR(INDEX(Scales!$B$44:$F$48,MATCH(CA74,Scales!$A$44:$A$48,0),MATCH(CC74,Scales!$B$43:$F$43,0)),"")</f>
        <v/>
      </c>
      <c r="CE74" t="e">
        <f t="shared" si="29"/>
        <v>#N/A</v>
      </c>
      <c r="CF74" t="e">
        <f t="shared" si="30"/>
        <v>#N/A</v>
      </c>
    </row>
    <row r="75" spans="1:84" x14ac:dyDescent="0.25">
      <c r="A75">
        <v>0</v>
      </c>
      <c r="B75" s="108" t="e">
        <f>VLOOKUP(A75,'TS Identification'!A$3:H$500,5,FALSE)</f>
        <v>#N/A</v>
      </c>
      <c r="C75" s="108" t="e">
        <f>VLOOKUP(B75,Scales!$A$3:$D$7,3,FALSE)</f>
        <v>#N/A</v>
      </c>
      <c r="D75" t="e">
        <f>VLOOKUP(A75,'TS Identification'!A$3:H$500,6,FALSE)</f>
        <v>#N/A</v>
      </c>
      <c r="E75" t="e">
        <f>VLOOKUP(D75,Scales!$F$3:$I$7,3,FALSE)</f>
        <v>#N/A</v>
      </c>
      <c r="F75" s="108" t="e">
        <f>VLOOKUP(A75,'TS Identification'!A$3:H$500,7,FALSE)</f>
        <v>#N/A</v>
      </c>
      <c r="G75" s="108" t="e">
        <f>VLOOKUP(F75,Scales!$K$3:$N$7,3,FALSE)</f>
        <v>#N/A</v>
      </c>
      <c r="H75" t="e">
        <f>VLOOKUP(A75,'TS Identification'!A$3:H$500,8,FALSE)</f>
        <v>#N/A</v>
      </c>
      <c r="I75" t="e">
        <f>VLOOKUP(H75,Scales!$P$3:$S$7,3,FALSE)</f>
        <v>#N/A</v>
      </c>
      <c r="J75" s="108" t="e">
        <f>VLOOKUP(K75,Scales!$W$28:$X$38,2,FALSE)</f>
        <v>#N/A</v>
      </c>
      <c r="K75" s="108" t="e">
        <f t="shared" si="31"/>
        <v>#N/A</v>
      </c>
      <c r="M75" t="e">
        <v>#N/A</v>
      </c>
      <c r="N75" t="e" cm="1">
        <f t="array" ref="N75">_xlfn.TEXTSPLIT(M75,".",,TRUE)</f>
        <v>#N/A</v>
      </c>
      <c r="P75" s="108" t="e">
        <f>VLOOKUP(CONCATENATE(N75,"."),'TE Identification'!$A$3:$E$500,5,FALSE)</f>
        <v>#N/A</v>
      </c>
      <c r="R75" t="e">
        <v>#N/A</v>
      </c>
      <c r="S75" t="e" cm="1">
        <f t="array" ref="S75">_xlfn.TEXTSPLIT(R75,".",,TRUE)</f>
        <v>#N/A</v>
      </c>
      <c r="V75" t="e">
        <f>VLOOKUP(CONCATENATE(S75,"."),'V Identification'!$A$3:$E$500,5,FALSE)</f>
        <v>#N/A</v>
      </c>
      <c r="Z75" t="e">
        <v>#N/A</v>
      </c>
      <c r="AA75" t="e" cm="1">
        <f t="array" ref="AA75">_xlfn.TEXTSPLIT(Z75,".",,TRUE)</f>
        <v>#N/A</v>
      </c>
      <c r="AE75" t="e">
        <f>VLOOKUP(CONCATENATE(AA75,"."),'I Identification'!$A$3:$F$500,6,FALSE)</f>
        <v>#N/A</v>
      </c>
      <c r="AI75" t="e">
        <v>#N/A</v>
      </c>
      <c r="AJ75" t="e" cm="1">
        <f t="array" ref="AJ75">_xlfn.TEXTSPLIT(AI75,".",,TRUE)</f>
        <v>#N/A</v>
      </c>
      <c r="AO75" t="e">
        <f>VLOOKUP(CONCATENATE(AJ75,"."),'C Identification'!$A$3:$G$500,7,FALSE)</f>
        <v>#N/A</v>
      </c>
      <c r="BF75" t="e" cm="1">
        <f t="array" ref="BF75">_xlfn.TEXTSPLIT(AI75,".",,TRUE)</f>
        <v>#N/A</v>
      </c>
      <c r="BL75" t="e">
        <f t="shared" si="17"/>
        <v>#N/A</v>
      </c>
      <c r="BM75">
        <f t="shared" si="18"/>
        <v>0</v>
      </c>
      <c r="BN75" t="e">
        <f t="shared" si="19"/>
        <v>#N/A</v>
      </c>
      <c r="BO75" t="e">
        <f t="shared" si="20"/>
        <v>#N/A</v>
      </c>
      <c r="BP75" t="e">
        <f t="shared" si="21"/>
        <v>#N/A</v>
      </c>
      <c r="BQ75" t="e">
        <f t="shared" si="22"/>
        <v>#N/A</v>
      </c>
      <c r="BR75">
        <f t="shared" si="23"/>
        <v>0</v>
      </c>
      <c r="BS75" t="e">
        <f t="shared" si="24"/>
        <v>#N/A</v>
      </c>
      <c r="BT75">
        <f t="shared" si="25"/>
        <v>0</v>
      </c>
      <c r="BU75" t="e">
        <f t="shared" si="16"/>
        <v>#N/A</v>
      </c>
      <c r="BV75" t="e">
        <f>VLOOKUP(BN75,Scales!$X$28:$Y$38,2,FALSE)</f>
        <v>#N/A</v>
      </c>
      <c r="BW75" t="e">
        <f>VLOOKUP(BQ75,Scales!$X$28:$Y$38,2,FALSE)</f>
        <v>#N/A</v>
      </c>
      <c r="BX75" t="e">
        <f>VLOOKUP(BU75,Scales!$X$28:$Y$38,2,FALSE)</f>
        <v>#N/A</v>
      </c>
      <c r="BY75" t="e">
        <f t="shared" si="26"/>
        <v>#N/A</v>
      </c>
      <c r="BZ75" t="e">
        <f>VLOOKUP(BY75,Scales!$Y$28:$Z$38,2,FALSE)</f>
        <v>#N/A</v>
      </c>
      <c r="CA75" t="str">
        <f>IFERROR(INDEX(Scales!$Q$28:$U$32,MATCH(BZ75,Scales!$P$28:$P$32,0),MATCH(BQ75,Scales!$Q$27:$U$27,0)),"")</f>
        <v/>
      </c>
      <c r="CB75">
        <f t="shared" si="27"/>
        <v>0</v>
      </c>
      <c r="CC75" t="e">
        <f t="shared" si="28"/>
        <v>#N/A</v>
      </c>
      <c r="CD75" t="str">
        <f>IFERROR(INDEX(Scales!$B$44:$F$48,MATCH(CA75,Scales!$A$44:$A$48,0),MATCH(CC75,Scales!$B$43:$F$43,0)),"")</f>
        <v/>
      </c>
      <c r="CE75" t="e">
        <f t="shared" si="29"/>
        <v>#N/A</v>
      </c>
      <c r="CF75" t="e">
        <f t="shared" si="30"/>
        <v>#N/A</v>
      </c>
    </row>
    <row r="76" spans="1:84" x14ac:dyDescent="0.25">
      <c r="A76">
        <v>0</v>
      </c>
      <c r="B76" s="108" t="e">
        <f>VLOOKUP(A76,'TS Identification'!A$3:H$500,5,FALSE)</f>
        <v>#N/A</v>
      </c>
      <c r="C76" s="108" t="e">
        <f>VLOOKUP(B76,Scales!$A$3:$D$7,3,FALSE)</f>
        <v>#N/A</v>
      </c>
      <c r="D76" t="e">
        <f>VLOOKUP(A76,'TS Identification'!A$3:H$500,6,FALSE)</f>
        <v>#N/A</v>
      </c>
      <c r="E76" t="e">
        <f>VLOOKUP(D76,Scales!$F$3:$I$7,3,FALSE)</f>
        <v>#N/A</v>
      </c>
      <c r="F76" s="108" t="e">
        <f>VLOOKUP(A76,'TS Identification'!A$3:H$500,7,FALSE)</f>
        <v>#N/A</v>
      </c>
      <c r="G76" s="108" t="e">
        <f>VLOOKUP(F76,Scales!$K$3:$N$7,3,FALSE)</f>
        <v>#N/A</v>
      </c>
      <c r="H76" t="e">
        <f>VLOOKUP(A76,'TS Identification'!A$3:H$500,8,FALSE)</f>
        <v>#N/A</v>
      </c>
      <c r="I76" t="e">
        <f>VLOOKUP(H76,Scales!$P$3:$S$7,3,FALSE)</f>
        <v>#N/A</v>
      </c>
      <c r="J76" s="108" t="e">
        <f>VLOOKUP(K76,Scales!$W$28:$X$38,2,FALSE)</f>
        <v>#N/A</v>
      </c>
      <c r="K76" s="108" t="e">
        <f t="shared" si="31"/>
        <v>#N/A</v>
      </c>
      <c r="M76" t="e">
        <v>#N/A</v>
      </c>
      <c r="N76" t="e" cm="1">
        <f t="array" ref="N76">_xlfn.TEXTSPLIT(M76,".",,TRUE)</f>
        <v>#N/A</v>
      </c>
      <c r="P76" s="108" t="e">
        <f>VLOOKUP(CONCATENATE(N76,"."),'TE Identification'!$A$3:$E$500,5,FALSE)</f>
        <v>#N/A</v>
      </c>
      <c r="R76" t="e">
        <v>#N/A</v>
      </c>
      <c r="S76" t="e" cm="1">
        <f t="array" ref="S76">_xlfn.TEXTSPLIT(R76,".",,TRUE)</f>
        <v>#N/A</v>
      </c>
      <c r="V76" t="e">
        <f>VLOOKUP(CONCATENATE(S76,"."),'V Identification'!$A$3:$E$500,5,FALSE)</f>
        <v>#N/A</v>
      </c>
      <c r="Z76" t="e">
        <v>#N/A</v>
      </c>
      <c r="AA76" t="e" cm="1">
        <f t="array" ref="AA76">_xlfn.TEXTSPLIT(Z76,".",,TRUE)</f>
        <v>#N/A</v>
      </c>
      <c r="AE76" t="e">
        <f>VLOOKUP(CONCATENATE(AA76,"."),'I Identification'!$A$3:$F$500,6,FALSE)</f>
        <v>#N/A</v>
      </c>
      <c r="AI76" t="e">
        <v>#N/A</v>
      </c>
      <c r="AJ76" t="e" cm="1">
        <f t="array" ref="AJ76">_xlfn.TEXTSPLIT(AI76,".",,TRUE)</f>
        <v>#N/A</v>
      </c>
      <c r="AO76" t="e">
        <f>VLOOKUP(CONCATENATE(AJ76,"."),'C Identification'!$A$3:$G$500,7,FALSE)</f>
        <v>#N/A</v>
      </c>
      <c r="BF76" t="e" cm="1">
        <f t="array" ref="BF76">_xlfn.TEXTSPLIT(AI76,".",,TRUE)</f>
        <v>#N/A</v>
      </c>
      <c r="BL76" t="e">
        <f t="shared" si="17"/>
        <v>#N/A</v>
      </c>
      <c r="BM76">
        <f t="shared" si="18"/>
        <v>0</v>
      </c>
      <c r="BN76" t="e">
        <f t="shared" si="19"/>
        <v>#N/A</v>
      </c>
      <c r="BO76" t="e">
        <f t="shared" si="20"/>
        <v>#N/A</v>
      </c>
      <c r="BP76" t="e">
        <f t="shared" si="21"/>
        <v>#N/A</v>
      </c>
      <c r="BQ76" t="e">
        <f t="shared" si="22"/>
        <v>#N/A</v>
      </c>
      <c r="BR76">
        <f t="shared" si="23"/>
        <v>0</v>
      </c>
      <c r="BS76" t="e">
        <f t="shared" si="24"/>
        <v>#N/A</v>
      </c>
      <c r="BT76">
        <f t="shared" si="25"/>
        <v>0</v>
      </c>
      <c r="BU76" t="e">
        <f t="shared" ref="BU76:BU139" si="32">VLOOKUP(BH76,$S$2:$V$500,4,FALSE)</f>
        <v>#N/A</v>
      </c>
      <c r="BV76" t="e">
        <f>VLOOKUP(BN76,Scales!$X$28:$Y$38,2,FALSE)</f>
        <v>#N/A</v>
      </c>
      <c r="BW76" t="e">
        <f>VLOOKUP(BQ76,Scales!$X$28:$Y$38,2,FALSE)</f>
        <v>#N/A</v>
      </c>
      <c r="BX76" t="e">
        <f>VLOOKUP(BU76,Scales!$X$28:$Y$38,2,FALSE)</f>
        <v>#N/A</v>
      </c>
      <c r="BY76" t="e">
        <f t="shared" si="26"/>
        <v>#N/A</v>
      </c>
      <c r="BZ76" t="e">
        <f>VLOOKUP(BY76,Scales!$Y$28:$Z$38,2,FALSE)</f>
        <v>#N/A</v>
      </c>
      <c r="CA76" t="str">
        <f>IFERROR(INDEX(Scales!$Q$28:$U$32,MATCH(BZ76,Scales!$P$28:$P$32,0),MATCH(BQ76,Scales!$Q$27:$U$27,0)),"")</f>
        <v/>
      </c>
      <c r="CB76">
        <f t="shared" si="27"/>
        <v>0</v>
      </c>
      <c r="CC76" t="e">
        <f t="shared" si="28"/>
        <v>#N/A</v>
      </c>
      <c r="CD76" t="str">
        <f>IFERROR(INDEX(Scales!$B$44:$F$48,MATCH(CA76,Scales!$A$44:$A$48,0),MATCH(CC76,Scales!$B$43:$F$43,0)),"")</f>
        <v/>
      </c>
      <c r="CE76" t="e">
        <f t="shared" si="29"/>
        <v>#N/A</v>
      </c>
      <c r="CF76" t="e">
        <f t="shared" si="30"/>
        <v>#N/A</v>
      </c>
    </row>
    <row r="77" spans="1:84" x14ac:dyDescent="0.25">
      <c r="A77">
        <v>0</v>
      </c>
      <c r="B77" s="108" t="e">
        <f>VLOOKUP(A77,'TS Identification'!A$3:H$500,5,FALSE)</f>
        <v>#N/A</v>
      </c>
      <c r="C77" s="108" t="e">
        <f>VLOOKUP(B77,Scales!$A$3:$D$7,3,FALSE)</f>
        <v>#N/A</v>
      </c>
      <c r="D77" t="e">
        <f>VLOOKUP(A77,'TS Identification'!A$3:H$500,6,FALSE)</f>
        <v>#N/A</v>
      </c>
      <c r="E77" t="e">
        <f>VLOOKUP(D77,Scales!$F$3:$I$7,3,FALSE)</f>
        <v>#N/A</v>
      </c>
      <c r="F77" s="108" t="e">
        <f>VLOOKUP(A77,'TS Identification'!A$3:H$500,7,FALSE)</f>
        <v>#N/A</v>
      </c>
      <c r="G77" s="108" t="e">
        <f>VLOOKUP(F77,Scales!$K$3:$N$7,3,FALSE)</f>
        <v>#N/A</v>
      </c>
      <c r="H77" t="e">
        <f>VLOOKUP(A77,'TS Identification'!A$3:H$500,8,FALSE)</f>
        <v>#N/A</v>
      </c>
      <c r="I77" t="e">
        <f>VLOOKUP(H77,Scales!$P$3:$S$7,3,FALSE)</f>
        <v>#N/A</v>
      </c>
      <c r="J77" s="108" t="e">
        <f>VLOOKUP(K77,Scales!$W$28:$X$38,2,FALSE)</f>
        <v>#N/A</v>
      </c>
      <c r="K77" s="108" t="e">
        <f t="shared" si="31"/>
        <v>#N/A</v>
      </c>
      <c r="M77" t="e">
        <v>#N/A</v>
      </c>
      <c r="N77" t="e" cm="1">
        <f t="array" ref="N77">_xlfn.TEXTSPLIT(M77,".",,TRUE)</f>
        <v>#N/A</v>
      </c>
      <c r="P77" s="108" t="e">
        <f>VLOOKUP(CONCATENATE(N77,"."),'TE Identification'!$A$3:$E$500,5,FALSE)</f>
        <v>#N/A</v>
      </c>
      <c r="R77" t="e">
        <v>#N/A</v>
      </c>
      <c r="S77" t="e" cm="1">
        <f t="array" ref="S77">_xlfn.TEXTSPLIT(R77,".",,TRUE)</f>
        <v>#N/A</v>
      </c>
      <c r="V77" t="e">
        <f>VLOOKUP(CONCATENATE(S77,"."),'V Identification'!$A$3:$E$500,5,FALSE)</f>
        <v>#N/A</v>
      </c>
      <c r="Z77" t="e">
        <v>#N/A</v>
      </c>
      <c r="AA77" t="e" cm="1">
        <f t="array" ref="AA77">_xlfn.TEXTSPLIT(Z77,".",,TRUE)</f>
        <v>#N/A</v>
      </c>
      <c r="AE77" t="e">
        <f>VLOOKUP(CONCATENATE(AA77,"."),'I Identification'!$A$3:$F$500,6,FALSE)</f>
        <v>#N/A</v>
      </c>
      <c r="AI77" t="e">
        <v>#N/A</v>
      </c>
      <c r="AJ77" t="e" cm="1">
        <f t="array" ref="AJ77">_xlfn.TEXTSPLIT(AI77,".",,TRUE)</f>
        <v>#N/A</v>
      </c>
      <c r="AO77" t="e">
        <f>VLOOKUP(CONCATENATE(AJ77,"."),'C Identification'!$A$3:$G$500,7,FALSE)</f>
        <v>#N/A</v>
      </c>
      <c r="BF77" t="e" cm="1">
        <f t="array" ref="BF77">_xlfn.TEXTSPLIT(AI77,".",,TRUE)</f>
        <v>#N/A</v>
      </c>
      <c r="BL77" t="e">
        <f t="shared" si="17"/>
        <v>#N/A</v>
      </c>
      <c r="BM77">
        <f t="shared" si="18"/>
        <v>0</v>
      </c>
      <c r="BN77" t="e">
        <f t="shared" si="19"/>
        <v>#N/A</v>
      </c>
      <c r="BO77" t="e">
        <f t="shared" si="20"/>
        <v>#N/A</v>
      </c>
      <c r="BP77" t="e">
        <f t="shared" si="21"/>
        <v>#N/A</v>
      </c>
      <c r="BQ77" t="e">
        <f t="shared" si="22"/>
        <v>#N/A</v>
      </c>
      <c r="BR77">
        <f t="shared" si="23"/>
        <v>0</v>
      </c>
      <c r="BS77" t="e">
        <f t="shared" si="24"/>
        <v>#N/A</v>
      </c>
      <c r="BT77">
        <f t="shared" si="25"/>
        <v>0</v>
      </c>
      <c r="BU77" t="e">
        <f t="shared" si="32"/>
        <v>#N/A</v>
      </c>
      <c r="BV77" t="e">
        <f>VLOOKUP(BN77,Scales!$X$28:$Y$38,2,FALSE)</f>
        <v>#N/A</v>
      </c>
      <c r="BW77" t="e">
        <f>VLOOKUP(BQ77,Scales!$X$28:$Y$38,2,FALSE)</f>
        <v>#N/A</v>
      </c>
      <c r="BX77" t="e">
        <f>VLOOKUP(BU77,Scales!$X$28:$Y$38,2,FALSE)</f>
        <v>#N/A</v>
      </c>
      <c r="BY77" t="e">
        <f t="shared" si="26"/>
        <v>#N/A</v>
      </c>
      <c r="BZ77" t="e">
        <f>VLOOKUP(BY77,Scales!$Y$28:$Z$38,2,FALSE)</f>
        <v>#N/A</v>
      </c>
      <c r="CA77" t="str">
        <f>IFERROR(INDEX(Scales!$Q$28:$U$32,MATCH(BZ77,Scales!$P$28:$P$32,0),MATCH(BQ77,Scales!$Q$27:$U$27,0)),"")</f>
        <v/>
      </c>
      <c r="CB77">
        <f t="shared" si="27"/>
        <v>0</v>
      </c>
      <c r="CC77" t="e">
        <f t="shared" si="28"/>
        <v>#N/A</v>
      </c>
      <c r="CD77" t="str">
        <f>IFERROR(INDEX(Scales!$B$44:$F$48,MATCH(CA77,Scales!$A$44:$A$48,0),MATCH(CC77,Scales!$B$43:$F$43,0)),"")</f>
        <v/>
      </c>
      <c r="CE77" t="e">
        <f t="shared" si="29"/>
        <v>#N/A</v>
      </c>
      <c r="CF77" t="e">
        <f t="shared" si="30"/>
        <v>#N/A</v>
      </c>
    </row>
    <row r="78" spans="1:84" x14ac:dyDescent="0.25">
      <c r="A78">
        <v>0</v>
      </c>
      <c r="B78" s="108" t="e">
        <f>VLOOKUP(A78,'TS Identification'!A$3:H$500,5,FALSE)</f>
        <v>#N/A</v>
      </c>
      <c r="C78" s="108" t="e">
        <f>VLOOKUP(B78,Scales!$A$3:$D$7,3,FALSE)</f>
        <v>#N/A</v>
      </c>
      <c r="D78" t="e">
        <f>VLOOKUP(A78,'TS Identification'!A$3:H$500,6,FALSE)</f>
        <v>#N/A</v>
      </c>
      <c r="E78" t="e">
        <f>VLOOKUP(D78,Scales!$F$3:$I$7,3,FALSE)</f>
        <v>#N/A</v>
      </c>
      <c r="F78" s="108" t="e">
        <f>VLOOKUP(A78,'TS Identification'!A$3:H$500,7,FALSE)</f>
        <v>#N/A</v>
      </c>
      <c r="G78" s="108" t="e">
        <f>VLOOKUP(F78,Scales!$K$3:$N$7,3,FALSE)</f>
        <v>#N/A</v>
      </c>
      <c r="H78" t="e">
        <f>VLOOKUP(A78,'TS Identification'!A$3:H$500,8,FALSE)</f>
        <v>#N/A</v>
      </c>
      <c r="I78" t="e">
        <f>VLOOKUP(H78,Scales!$P$3:$S$7,3,FALSE)</f>
        <v>#N/A</v>
      </c>
      <c r="J78" s="108" t="e">
        <f>VLOOKUP(K78,Scales!$W$28:$X$38,2,FALSE)</f>
        <v>#N/A</v>
      </c>
      <c r="K78" s="108" t="e">
        <f t="shared" si="31"/>
        <v>#N/A</v>
      </c>
      <c r="M78" t="e">
        <v>#N/A</v>
      </c>
      <c r="N78" t="e" cm="1">
        <f t="array" ref="N78">_xlfn.TEXTSPLIT(M78,".",,TRUE)</f>
        <v>#N/A</v>
      </c>
      <c r="P78" s="108" t="e">
        <f>VLOOKUP(CONCATENATE(N78,"."),'TE Identification'!$A$3:$E$500,5,FALSE)</f>
        <v>#N/A</v>
      </c>
      <c r="R78" t="e">
        <v>#N/A</v>
      </c>
      <c r="S78" t="e" cm="1">
        <f t="array" ref="S78">_xlfn.TEXTSPLIT(R78,".",,TRUE)</f>
        <v>#N/A</v>
      </c>
      <c r="V78" t="e">
        <f>VLOOKUP(CONCATENATE(S78,"."),'V Identification'!$A$3:$E$500,5,FALSE)</f>
        <v>#N/A</v>
      </c>
      <c r="Z78" t="e">
        <v>#N/A</v>
      </c>
      <c r="AA78" t="e" cm="1">
        <f t="array" ref="AA78">_xlfn.TEXTSPLIT(Z78,".",,TRUE)</f>
        <v>#N/A</v>
      </c>
      <c r="AE78" t="e">
        <f>VLOOKUP(CONCATENATE(AA78,"."),'I Identification'!$A$3:$F$500,6,FALSE)</f>
        <v>#N/A</v>
      </c>
      <c r="AI78" t="e">
        <v>#N/A</v>
      </c>
      <c r="AJ78" t="e" cm="1">
        <f t="array" ref="AJ78">_xlfn.TEXTSPLIT(AI78,".",,TRUE)</f>
        <v>#N/A</v>
      </c>
      <c r="AO78" t="e">
        <f>VLOOKUP(CONCATENATE(AJ78,"."),'C Identification'!$A$3:$G$500,7,FALSE)</f>
        <v>#N/A</v>
      </c>
      <c r="BF78" t="e" cm="1">
        <f t="array" ref="BF78">_xlfn.TEXTSPLIT(AI78,".",,TRUE)</f>
        <v>#N/A</v>
      </c>
      <c r="BL78" t="e">
        <f t="shared" si="17"/>
        <v>#N/A</v>
      </c>
      <c r="BM78">
        <f t="shared" si="18"/>
        <v>0</v>
      </c>
      <c r="BN78" t="e">
        <f t="shared" si="19"/>
        <v>#N/A</v>
      </c>
      <c r="BO78" t="e">
        <f t="shared" si="20"/>
        <v>#N/A</v>
      </c>
      <c r="BP78" t="e">
        <f t="shared" si="21"/>
        <v>#N/A</v>
      </c>
      <c r="BQ78" t="e">
        <f t="shared" si="22"/>
        <v>#N/A</v>
      </c>
      <c r="BR78">
        <f t="shared" si="23"/>
        <v>0</v>
      </c>
      <c r="BS78" t="e">
        <f t="shared" si="24"/>
        <v>#N/A</v>
      </c>
      <c r="BT78">
        <f t="shared" si="25"/>
        <v>0</v>
      </c>
      <c r="BU78" t="e">
        <f t="shared" si="32"/>
        <v>#N/A</v>
      </c>
      <c r="BV78" t="e">
        <f>VLOOKUP(BN78,Scales!$X$28:$Y$38,2,FALSE)</f>
        <v>#N/A</v>
      </c>
      <c r="BW78" t="e">
        <f>VLOOKUP(BQ78,Scales!$X$28:$Y$38,2,FALSE)</f>
        <v>#N/A</v>
      </c>
      <c r="BX78" t="e">
        <f>VLOOKUP(BU78,Scales!$X$28:$Y$38,2,FALSE)</f>
        <v>#N/A</v>
      </c>
      <c r="BY78" t="e">
        <f t="shared" si="26"/>
        <v>#N/A</v>
      </c>
      <c r="BZ78" t="e">
        <f>VLOOKUP(BY78,Scales!$Y$28:$Z$38,2,FALSE)</f>
        <v>#N/A</v>
      </c>
      <c r="CA78" t="str">
        <f>IFERROR(INDEX(Scales!$Q$28:$U$32,MATCH(BZ78,Scales!$P$28:$P$32,0),MATCH(BQ78,Scales!$Q$27:$U$27,0)),"")</f>
        <v/>
      </c>
      <c r="CB78">
        <f t="shared" si="27"/>
        <v>0</v>
      </c>
      <c r="CC78" t="e">
        <f t="shared" si="28"/>
        <v>#N/A</v>
      </c>
      <c r="CD78" t="str">
        <f>IFERROR(INDEX(Scales!$B$44:$F$48,MATCH(CA78,Scales!$A$44:$A$48,0),MATCH(CC78,Scales!$B$43:$F$43,0)),"")</f>
        <v/>
      </c>
      <c r="CE78" t="e">
        <f t="shared" si="29"/>
        <v>#N/A</v>
      </c>
      <c r="CF78" t="e">
        <f t="shared" si="30"/>
        <v>#N/A</v>
      </c>
    </row>
    <row r="79" spans="1:84" x14ac:dyDescent="0.25">
      <c r="A79">
        <v>0</v>
      </c>
      <c r="B79" s="108" t="e">
        <f>VLOOKUP(A79,'TS Identification'!A$3:H$500,5,FALSE)</f>
        <v>#N/A</v>
      </c>
      <c r="C79" s="108" t="e">
        <f>VLOOKUP(B79,Scales!$A$3:$D$7,3,FALSE)</f>
        <v>#N/A</v>
      </c>
      <c r="D79" t="e">
        <f>VLOOKUP(A79,'TS Identification'!A$3:H$500,6,FALSE)</f>
        <v>#N/A</v>
      </c>
      <c r="E79" t="e">
        <f>VLOOKUP(D79,Scales!$F$3:$I$7,3,FALSE)</f>
        <v>#N/A</v>
      </c>
      <c r="F79" s="108" t="e">
        <f>VLOOKUP(A79,'TS Identification'!A$3:H$500,7,FALSE)</f>
        <v>#N/A</v>
      </c>
      <c r="G79" s="108" t="e">
        <f>VLOOKUP(F79,Scales!$K$3:$N$7,3,FALSE)</f>
        <v>#N/A</v>
      </c>
      <c r="H79" t="e">
        <f>VLOOKUP(A79,'TS Identification'!A$3:H$500,8,FALSE)</f>
        <v>#N/A</v>
      </c>
      <c r="I79" t="e">
        <f>VLOOKUP(H79,Scales!$P$3:$S$7,3,FALSE)</f>
        <v>#N/A</v>
      </c>
      <c r="J79" s="108" t="e">
        <f>VLOOKUP(K79,Scales!$W$28:$X$38,2,FALSE)</f>
        <v>#N/A</v>
      </c>
      <c r="K79" s="108" t="e">
        <f t="shared" si="31"/>
        <v>#N/A</v>
      </c>
      <c r="M79" t="e">
        <v>#N/A</v>
      </c>
      <c r="N79" t="e" cm="1">
        <f t="array" ref="N79">_xlfn.TEXTSPLIT(M79,".",,TRUE)</f>
        <v>#N/A</v>
      </c>
      <c r="P79" s="108" t="e">
        <f>VLOOKUP(CONCATENATE(N79,"."),'TE Identification'!$A$3:$E$500,5,FALSE)</f>
        <v>#N/A</v>
      </c>
      <c r="R79" t="e">
        <v>#N/A</v>
      </c>
      <c r="S79" t="e" cm="1">
        <f t="array" ref="S79">_xlfn.TEXTSPLIT(R79,".",,TRUE)</f>
        <v>#N/A</v>
      </c>
      <c r="V79" t="e">
        <f>VLOOKUP(CONCATENATE(S79,"."),'V Identification'!$A$3:$E$500,5,FALSE)</f>
        <v>#N/A</v>
      </c>
      <c r="Z79" t="e">
        <v>#N/A</v>
      </c>
      <c r="AA79" t="e" cm="1">
        <f t="array" ref="AA79">_xlfn.TEXTSPLIT(Z79,".",,TRUE)</f>
        <v>#N/A</v>
      </c>
      <c r="AE79" t="e">
        <f>VLOOKUP(CONCATENATE(AA79,"."),'I Identification'!$A$3:$F$500,6,FALSE)</f>
        <v>#N/A</v>
      </c>
      <c r="AI79" t="e">
        <v>#N/A</v>
      </c>
      <c r="AJ79" t="e" cm="1">
        <f t="array" ref="AJ79">_xlfn.TEXTSPLIT(AI79,".",,TRUE)</f>
        <v>#N/A</v>
      </c>
      <c r="AO79" t="e">
        <f>VLOOKUP(CONCATENATE(AJ79,"."),'C Identification'!$A$3:$G$500,7,FALSE)</f>
        <v>#N/A</v>
      </c>
      <c r="BF79" t="e" cm="1">
        <f t="array" ref="BF79">_xlfn.TEXTSPLIT(AI79,".",,TRUE)</f>
        <v>#N/A</v>
      </c>
      <c r="BL79" t="e">
        <f t="shared" si="17"/>
        <v>#N/A</v>
      </c>
      <c r="BM79">
        <f t="shared" si="18"/>
        <v>0</v>
      </c>
      <c r="BN79" t="e">
        <f t="shared" si="19"/>
        <v>#N/A</v>
      </c>
      <c r="BO79" t="e">
        <f t="shared" si="20"/>
        <v>#N/A</v>
      </c>
      <c r="BP79" t="e">
        <f t="shared" si="21"/>
        <v>#N/A</v>
      </c>
      <c r="BQ79" t="e">
        <f t="shared" si="22"/>
        <v>#N/A</v>
      </c>
      <c r="BR79">
        <f t="shared" si="23"/>
        <v>0</v>
      </c>
      <c r="BS79" t="e">
        <f t="shared" si="24"/>
        <v>#N/A</v>
      </c>
      <c r="BT79">
        <f t="shared" si="25"/>
        <v>0</v>
      </c>
      <c r="BU79" t="e">
        <f t="shared" si="32"/>
        <v>#N/A</v>
      </c>
      <c r="BV79" t="e">
        <f>VLOOKUP(BN79,Scales!$X$28:$Y$38,2,FALSE)</f>
        <v>#N/A</v>
      </c>
      <c r="BW79" t="e">
        <f>VLOOKUP(BQ79,Scales!$X$28:$Y$38,2,FALSE)</f>
        <v>#N/A</v>
      </c>
      <c r="BX79" t="e">
        <f>VLOOKUP(BU79,Scales!$X$28:$Y$38,2,FALSE)</f>
        <v>#N/A</v>
      </c>
      <c r="BY79" t="e">
        <f t="shared" si="26"/>
        <v>#N/A</v>
      </c>
      <c r="BZ79" t="e">
        <f>VLOOKUP(BY79,Scales!$Y$28:$Z$38,2,FALSE)</f>
        <v>#N/A</v>
      </c>
      <c r="CA79" t="str">
        <f>IFERROR(INDEX(Scales!$Q$28:$U$32,MATCH(BZ79,Scales!$P$28:$P$32,0),MATCH(BQ79,Scales!$Q$27:$U$27,0)),"")</f>
        <v/>
      </c>
      <c r="CB79">
        <f t="shared" si="27"/>
        <v>0</v>
      </c>
      <c r="CC79" t="e">
        <f t="shared" si="28"/>
        <v>#N/A</v>
      </c>
      <c r="CD79" t="str">
        <f>IFERROR(INDEX(Scales!$B$44:$F$48,MATCH(CA79,Scales!$A$44:$A$48,0),MATCH(CC79,Scales!$B$43:$F$43,0)),"")</f>
        <v/>
      </c>
      <c r="CE79" t="e">
        <f t="shared" si="29"/>
        <v>#N/A</v>
      </c>
      <c r="CF79" t="e">
        <f t="shared" si="30"/>
        <v>#N/A</v>
      </c>
    </row>
    <row r="80" spans="1:84" x14ac:dyDescent="0.25">
      <c r="A80">
        <v>0</v>
      </c>
      <c r="B80" s="108" t="e">
        <f>VLOOKUP(A80,'TS Identification'!A$3:H$500,5,FALSE)</f>
        <v>#N/A</v>
      </c>
      <c r="C80" s="108" t="e">
        <f>VLOOKUP(B80,Scales!$A$3:$D$7,3,FALSE)</f>
        <v>#N/A</v>
      </c>
      <c r="D80" t="e">
        <f>VLOOKUP(A80,'TS Identification'!A$3:H$500,6,FALSE)</f>
        <v>#N/A</v>
      </c>
      <c r="E80" t="e">
        <f>VLOOKUP(D80,Scales!$F$3:$I$7,3,FALSE)</f>
        <v>#N/A</v>
      </c>
      <c r="F80" s="108" t="e">
        <f>VLOOKUP(A80,'TS Identification'!A$3:H$500,7,FALSE)</f>
        <v>#N/A</v>
      </c>
      <c r="G80" s="108" t="e">
        <f>VLOOKUP(F80,Scales!$K$3:$N$7,3,FALSE)</f>
        <v>#N/A</v>
      </c>
      <c r="H80" t="e">
        <f>VLOOKUP(A80,'TS Identification'!A$3:H$500,8,FALSE)</f>
        <v>#N/A</v>
      </c>
      <c r="I80" t="e">
        <f>VLOOKUP(H80,Scales!$P$3:$S$7,3,FALSE)</f>
        <v>#N/A</v>
      </c>
      <c r="J80" s="108" t="e">
        <f>VLOOKUP(K80,Scales!$W$28:$X$38,2,FALSE)</f>
        <v>#N/A</v>
      </c>
      <c r="K80" s="108" t="e">
        <f t="shared" si="31"/>
        <v>#N/A</v>
      </c>
      <c r="M80" t="e">
        <v>#N/A</v>
      </c>
      <c r="N80" t="e" cm="1">
        <f t="array" ref="N80">_xlfn.TEXTSPLIT(M80,".",,TRUE)</f>
        <v>#N/A</v>
      </c>
      <c r="P80" s="108" t="e">
        <f>VLOOKUP(CONCATENATE(N80,"."),'TE Identification'!$A$3:$E$500,5,FALSE)</f>
        <v>#N/A</v>
      </c>
      <c r="R80" t="e">
        <v>#N/A</v>
      </c>
      <c r="S80" t="e" cm="1">
        <f t="array" ref="S80">_xlfn.TEXTSPLIT(R80,".",,TRUE)</f>
        <v>#N/A</v>
      </c>
      <c r="V80" t="e">
        <f>VLOOKUP(CONCATENATE(S80,"."),'V Identification'!$A$3:$E$500,5,FALSE)</f>
        <v>#N/A</v>
      </c>
      <c r="Z80" t="e">
        <v>#N/A</v>
      </c>
      <c r="AA80" t="e" cm="1">
        <f t="array" ref="AA80">_xlfn.TEXTSPLIT(Z80,".",,TRUE)</f>
        <v>#N/A</v>
      </c>
      <c r="AE80" t="e">
        <f>VLOOKUP(CONCATENATE(AA80,"."),'I Identification'!$A$3:$F$500,6,FALSE)</f>
        <v>#N/A</v>
      </c>
      <c r="AI80" t="e">
        <v>#N/A</v>
      </c>
      <c r="AJ80" t="e" cm="1">
        <f t="array" ref="AJ80">_xlfn.TEXTSPLIT(AI80,".",,TRUE)</f>
        <v>#N/A</v>
      </c>
      <c r="AO80" t="e">
        <f>VLOOKUP(CONCATENATE(AJ80,"."),'C Identification'!$A$3:$G$500,7,FALSE)</f>
        <v>#N/A</v>
      </c>
      <c r="BF80" t="e" cm="1">
        <f t="array" ref="BF80">_xlfn.TEXTSPLIT(AI80,".",,TRUE)</f>
        <v>#N/A</v>
      </c>
      <c r="BL80" t="e">
        <f t="shared" si="17"/>
        <v>#N/A</v>
      </c>
      <c r="BM80">
        <f t="shared" si="18"/>
        <v>0</v>
      </c>
      <c r="BN80" t="e">
        <f t="shared" si="19"/>
        <v>#N/A</v>
      </c>
      <c r="BO80" t="e">
        <f t="shared" si="20"/>
        <v>#N/A</v>
      </c>
      <c r="BP80" t="e">
        <f t="shared" si="21"/>
        <v>#N/A</v>
      </c>
      <c r="BQ80" t="e">
        <f t="shared" si="22"/>
        <v>#N/A</v>
      </c>
      <c r="BR80">
        <f t="shared" si="23"/>
        <v>0</v>
      </c>
      <c r="BS80" t="e">
        <f t="shared" si="24"/>
        <v>#N/A</v>
      </c>
      <c r="BT80">
        <f t="shared" si="25"/>
        <v>0</v>
      </c>
      <c r="BU80" t="e">
        <f t="shared" si="32"/>
        <v>#N/A</v>
      </c>
      <c r="BV80" t="e">
        <f>VLOOKUP(BN80,Scales!$X$28:$Y$38,2,FALSE)</f>
        <v>#N/A</v>
      </c>
      <c r="BW80" t="e">
        <f>VLOOKUP(BQ80,Scales!$X$28:$Y$38,2,FALSE)</f>
        <v>#N/A</v>
      </c>
      <c r="BX80" t="e">
        <f>VLOOKUP(BU80,Scales!$X$28:$Y$38,2,FALSE)</f>
        <v>#N/A</v>
      </c>
      <c r="BY80" t="e">
        <f t="shared" si="26"/>
        <v>#N/A</v>
      </c>
      <c r="BZ80" t="e">
        <f>VLOOKUP(BY80,Scales!$Y$28:$Z$38,2,FALSE)</f>
        <v>#N/A</v>
      </c>
      <c r="CA80" t="str">
        <f>IFERROR(INDEX(Scales!$Q$28:$U$32,MATCH(BZ80,Scales!$P$28:$P$32,0),MATCH(BQ80,Scales!$Q$27:$U$27,0)),"")</f>
        <v/>
      </c>
      <c r="CB80">
        <f t="shared" si="27"/>
        <v>0</v>
      </c>
      <c r="CC80" t="e">
        <f t="shared" si="28"/>
        <v>#N/A</v>
      </c>
      <c r="CD80" t="str">
        <f>IFERROR(INDEX(Scales!$B$44:$F$48,MATCH(CA80,Scales!$A$44:$A$48,0),MATCH(CC80,Scales!$B$43:$F$43,0)),"")</f>
        <v/>
      </c>
      <c r="CE80" t="e">
        <f t="shared" si="29"/>
        <v>#N/A</v>
      </c>
      <c r="CF80" t="e">
        <f t="shared" si="30"/>
        <v>#N/A</v>
      </c>
    </row>
    <row r="81" spans="1:84" x14ac:dyDescent="0.25">
      <c r="A81">
        <v>0</v>
      </c>
      <c r="B81" s="108" t="e">
        <f>VLOOKUP(A81,'TS Identification'!A$3:H$500,5,FALSE)</f>
        <v>#N/A</v>
      </c>
      <c r="C81" s="108" t="e">
        <f>VLOOKUP(B81,Scales!$A$3:$D$7,3,FALSE)</f>
        <v>#N/A</v>
      </c>
      <c r="D81" t="e">
        <f>VLOOKUP(A81,'TS Identification'!A$3:H$500,6,FALSE)</f>
        <v>#N/A</v>
      </c>
      <c r="E81" t="e">
        <f>VLOOKUP(D81,Scales!$F$3:$I$7,3,FALSE)</f>
        <v>#N/A</v>
      </c>
      <c r="F81" s="108" t="e">
        <f>VLOOKUP(A81,'TS Identification'!A$3:H$500,7,FALSE)</f>
        <v>#N/A</v>
      </c>
      <c r="G81" s="108" t="e">
        <f>VLOOKUP(F81,Scales!$K$3:$N$7,3,FALSE)</f>
        <v>#N/A</v>
      </c>
      <c r="H81" t="e">
        <f>VLOOKUP(A81,'TS Identification'!A$3:H$500,8,FALSE)</f>
        <v>#N/A</v>
      </c>
      <c r="I81" t="e">
        <f>VLOOKUP(H81,Scales!$P$3:$S$7,3,FALSE)</f>
        <v>#N/A</v>
      </c>
      <c r="J81" s="108" t="e">
        <f>VLOOKUP(K81,Scales!$W$28:$X$38,2,FALSE)</f>
        <v>#N/A</v>
      </c>
      <c r="K81" s="108" t="e">
        <f t="shared" si="31"/>
        <v>#N/A</v>
      </c>
      <c r="M81" t="e">
        <v>#N/A</v>
      </c>
      <c r="N81" t="e" cm="1">
        <f t="array" ref="N81">_xlfn.TEXTSPLIT(M81,".",,TRUE)</f>
        <v>#N/A</v>
      </c>
      <c r="P81" s="108" t="e">
        <f>VLOOKUP(CONCATENATE(N81,"."),'TE Identification'!$A$3:$E$500,5,FALSE)</f>
        <v>#N/A</v>
      </c>
      <c r="R81" t="e">
        <v>#N/A</v>
      </c>
      <c r="S81" t="e" cm="1">
        <f t="array" ref="S81">_xlfn.TEXTSPLIT(R81,".",,TRUE)</f>
        <v>#N/A</v>
      </c>
      <c r="V81" t="e">
        <f>VLOOKUP(CONCATENATE(S81,"."),'V Identification'!$A$3:$E$500,5,FALSE)</f>
        <v>#N/A</v>
      </c>
      <c r="Z81" t="e">
        <v>#N/A</v>
      </c>
      <c r="AA81" t="e" cm="1">
        <f t="array" ref="AA81">_xlfn.TEXTSPLIT(Z81,".",,TRUE)</f>
        <v>#N/A</v>
      </c>
      <c r="AE81" t="e">
        <f>VLOOKUP(CONCATENATE(AA81,"."),'I Identification'!$A$3:$F$500,6,FALSE)</f>
        <v>#N/A</v>
      </c>
      <c r="AI81" t="e">
        <v>#N/A</v>
      </c>
      <c r="AJ81" t="e" cm="1">
        <f t="array" ref="AJ81">_xlfn.TEXTSPLIT(AI81,".",,TRUE)</f>
        <v>#N/A</v>
      </c>
      <c r="AO81" t="e">
        <f>VLOOKUP(CONCATENATE(AJ81,"."),'C Identification'!$A$3:$G$500,7,FALSE)</f>
        <v>#N/A</v>
      </c>
      <c r="BF81" t="e" cm="1">
        <f t="array" ref="BF81">_xlfn.TEXTSPLIT(AI81,".",,TRUE)</f>
        <v>#N/A</v>
      </c>
      <c r="BL81" t="e">
        <f t="shared" si="17"/>
        <v>#N/A</v>
      </c>
      <c r="BM81">
        <f t="shared" si="18"/>
        <v>0</v>
      </c>
      <c r="BN81" t="e">
        <f t="shared" si="19"/>
        <v>#N/A</v>
      </c>
      <c r="BO81" t="e">
        <f t="shared" si="20"/>
        <v>#N/A</v>
      </c>
      <c r="BP81" t="e">
        <f t="shared" si="21"/>
        <v>#N/A</v>
      </c>
      <c r="BQ81" t="e">
        <f t="shared" si="22"/>
        <v>#N/A</v>
      </c>
      <c r="BR81">
        <f t="shared" si="23"/>
        <v>0</v>
      </c>
      <c r="BS81" t="e">
        <f t="shared" si="24"/>
        <v>#N/A</v>
      </c>
      <c r="BT81">
        <f t="shared" si="25"/>
        <v>0</v>
      </c>
      <c r="BU81" t="e">
        <f t="shared" si="32"/>
        <v>#N/A</v>
      </c>
      <c r="BV81" t="e">
        <f>VLOOKUP(BN81,Scales!$X$28:$Y$38,2,FALSE)</f>
        <v>#N/A</v>
      </c>
      <c r="BW81" t="e">
        <f>VLOOKUP(BQ81,Scales!$X$28:$Y$38,2,FALSE)</f>
        <v>#N/A</v>
      </c>
      <c r="BX81" t="e">
        <f>VLOOKUP(BU81,Scales!$X$28:$Y$38,2,FALSE)</f>
        <v>#N/A</v>
      </c>
      <c r="BY81" t="e">
        <f t="shared" si="26"/>
        <v>#N/A</v>
      </c>
      <c r="BZ81" t="e">
        <f>VLOOKUP(BY81,Scales!$Y$28:$Z$38,2,FALSE)</f>
        <v>#N/A</v>
      </c>
      <c r="CA81" t="str">
        <f>IFERROR(INDEX(Scales!$Q$28:$U$32,MATCH(BZ81,Scales!$P$28:$P$32,0),MATCH(BQ81,Scales!$Q$27:$U$27,0)),"")</f>
        <v/>
      </c>
      <c r="CB81">
        <f t="shared" si="27"/>
        <v>0</v>
      </c>
      <c r="CC81" t="e">
        <f t="shared" si="28"/>
        <v>#N/A</v>
      </c>
      <c r="CD81" t="str">
        <f>IFERROR(INDEX(Scales!$B$44:$F$48,MATCH(CA81,Scales!$A$44:$A$48,0),MATCH(CC81,Scales!$B$43:$F$43,0)),"")</f>
        <v/>
      </c>
      <c r="CE81" t="e">
        <f t="shared" si="29"/>
        <v>#N/A</v>
      </c>
      <c r="CF81" t="e">
        <f t="shared" si="30"/>
        <v>#N/A</v>
      </c>
    </row>
    <row r="82" spans="1:84" x14ac:dyDescent="0.25">
      <c r="A82">
        <v>0</v>
      </c>
      <c r="B82" s="108" t="e">
        <f>VLOOKUP(A82,'TS Identification'!A$3:H$500,5,FALSE)</f>
        <v>#N/A</v>
      </c>
      <c r="C82" s="108" t="e">
        <f>VLOOKUP(B82,Scales!$A$3:$D$7,3,FALSE)</f>
        <v>#N/A</v>
      </c>
      <c r="D82" t="e">
        <f>VLOOKUP(A82,'TS Identification'!A$3:H$500,6,FALSE)</f>
        <v>#N/A</v>
      </c>
      <c r="E82" t="e">
        <f>VLOOKUP(D82,Scales!$F$3:$I$7,3,FALSE)</f>
        <v>#N/A</v>
      </c>
      <c r="F82" s="108" t="e">
        <f>VLOOKUP(A82,'TS Identification'!A$3:H$500,7,FALSE)</f>
        <v>#N/A</v>
      </c>
      <c r="G82" s="108" t="e">
        <f>VLOOKUP(F82,Scales!$K$3:$N$7,3,FALSE)</f>
        <v>#N/A</v>
      </c>
      <c r="H82" t="e">
        <f>VLOOKUP(A82,'TS Identification'!A$3:H$500,8,FALSE)</f>
        <v>#N/A</v>
      </c>
      <c r="I82" t="e">
        <f>VLOOKUP(H82,Scales!$P$3:$S$7,3,FALSE)</f>
        <v>#N/A</v>
      </c>
      <c r="J82" s="108" t="e">
        <f>VLOOKUP(K82,Scales!$W$28:$X$38,2,FALSE)</f>
        <v>#N/A</v>
      </c>
      <c r="K82" s="108" t="e">
        <f t="shared" si="31"/>
        <v>#N/A</v>
      </c>
      <c r="M82" t="e">
        <v>#N/A</v>
      </c>
      <c r="N82" t="e" cm="1">
        <f t="array" ref="N82">_xlfn.TEXTSPLIT(M82,".",,TRUE)</f>
        <v>#N/A</v>
      </c>
      <c r="P82" s="108" t="e">
        <f>VLOOKUP(CONCATENATE(N82,"."),'TE Identification'!$A$3:$E$500,5,FALSE)</f>
        <v>#N/A</v>
      </c>
      <c r="R82" t="e">
        <v>#N/A</v>
      </c>
      <c r="S82" t="e" cm="1">
        <f t="array" ref="S82">_xlfn.TEXTSPLIT(R82,".",,TRUE)</f>
        <v>#N/A</v>
      </c>
      <c r="V82" t="e">
        <f>VLOOKUP(CONCATENATE(S82,"."),'V Identification'!$A$3:$E$500,5,FALSE)</f>
        <v>#N/A</v>
      </c>
      <c r="Z82" t="e">
        <v>#N/A</v>
      </c>
      <c r="AA82" t="e" cm="1">
        <f t="array" ref="AA82">_xlfn.TEXTSPLIT(Z82,".",,TRUE)</f>
        <v>#N/A</v>
      </c>
      <c r="AE82" t="e">
        <f>VLOOKUP(CONCATENATE(AA82,"."),'I Identification'!$A$3:$F$500,6,FALSE)</f>
        <v>#N/A</v>
      </c>
      <c r="AI82" t="e">
        <v>#N/A</v>
      </c>
      <c r="AJ82" t="e" cm="1">
        <f t="array" ref="AJ82">_xlfn.TEXTSPLIT(AI82,".",,TRUE)</f>
        <v>#N/A</v>
      </c>
      <c r="AO82" t="e">
        <f>VLOOKUP(CONCATENATE(AJ82,"."),'C Identification'!$A$3:$G$500,7,FALSE)</f>
        <v>#N/A</v>
      </c>
      <c r="BF82" t="e" cm="1">
        <f t="array" ref="BF82">_xlfn.TEXTSPLIT(AI82,".",,TRUE)</f>
        <v>#N/A</v>
      </c>
      <c r="BL82" t="e">
        <f t="shared" si="17"/>
        <v>#N/A</v>
      </c>
      <c r="BM82">
        <f t="shared" si="18"/>
        <v>0</v>
      </c>
      <c r="BN82" t="e">
        <f t="shared" si="19"/>
        <v>#N/A</v>
      </c>
      <c r="BO82" t="e">
        <f t="shared" si="20"/>
        <v>#N/A</v>
      </c>
      <c r="BP82" t="e">
        <f t="shared" si="21"/>
        <v>#N/A</v>
      </c>
      <c r="BQ82" t="e">
        <f t="shared" si="22"/>
        <v>#N/A</v>
      </c>
      <c r="BR82">
        <f t="shared" si="23"/>
        <v>0</v>
      </c>
      <c r="BS82" t="e">
        <f t="shared" si="24"/>
        <v>#N/A</v>
      </c>
      <c r="BT82">
        <f t="shared" si="25"/>
        <v>0</v>
      </c>
      <c r="BU82" t="e">
        <f t="shared" si="32"/>
        <v>#N/A</v>
      </c>
      <c r="BV82" t="e">
        <f>VLOOKUP(BN82,Scales!$X$28:$Y$38,2,FALSE)</f>
        <v>#N/A</v>
      </c>
      <c r="BW82" t="e">
        <f>VLOOKUP(BQ82,Scales!$X$28:$Y$38,2,FALSE)</f>
        <v>#N/A</v>
      </c>
      <c r="BX82" t="e">
        <f>VLOOKUP(BU82,Scales!$X$28:$Y$38,2,FALSE)</f>
        <v>#N/A</v>
      </c>
      <c r="BY82" t="e">
        <f t="shared" si="26"/>
        <v>#N/A</v>
      </c>
      <c r="BZ82" t="e">
        <f>VLOOKUP(BY82,Scales!$Y$28:$Z$38,2,FALSE)</f>
        <v>#N/A</v>
      </c>
      <c r="CA82" t="str">
        <f>IFERROR(INDEX(Scales!$Q$28:$U$32,MATCH(BZ82,Scales!$P$28:$P$32,0),MATCH(BQ82,Scales!$Q$27:$U$27,0)),"")</f>
        <v/>
      </c>
      <c r="CB82">
        <f t="shared" si="27"/>
        <v>0</v>
      </c>
      <c r="CC82" t="e">
        <f t="shared" si="28"/>
        <v>#N/A</v>
      </c>
      <c r="CD82" t="str">
        <f>IFERROR(INDEX(Scales!$B$44:$F$48,MATCH(CA82,Scales!$A$44:$A$48,0),MATCH(CC82,Scales!$B$43:$F$43,0)),"")</f>
        <v/>
      </c>
      <c r="CE82" t="e">
        <f t="shared" si="29"/>
        <v>#N/A</v>
      </c>
      <c r="CF82" t="e">
        <f t="shared" si="30"/>
        <v>#N/A</v>
      </c>
    </row>
    <row r="83" spans="1:84" x14ac:dyDescent="0.25">
      <c r="A83">
        <v>0</v>
      </c>
      <c r="B83" s="108" t="e">
        <f>VLOOKUP(A83,'TS Identification'!A$3:H$500,5,FALSE)</f>
        <v>#N/A</v>
      </c>
      <c r="C83" s="108" t="e">
        <f>VLOOKUP(B83,Scales!$A$3:$D$7,3,FALSE)</f>
        <v>#N/A</v>
      </c>
      <c r="D83" t="e">
        <f>VLOOKUP(A83,'TS Identification'!A$3:H$500,6,FALSE)</f>
        <v>#N/A</v>
      </c>
      <c r="E83" t="e">
        <f>VLOOKUP(D83,Scales!$F$3:$I$7,3,FALSE)</f>
        <v>#N/A</v>
      </c>
      <c r="F83" s="108" t="e">
        <f>VLOOKUP(A83,'TS Identification'!A$3:H$500,7,FALSE)</f>
        <v>#N/A</v>
      </c>
      <c r="G83" s="108" t="e">
        <f>VLOOKUP(F83,Scales!$K$3:$N$7,3,FALSE)</f>
        <v>#N/A</v>
      </c>
      <c r="H83" t="e">
        <f>VLOOKUP(A83,'TS Identification'!A$3:H$500,8,FALSE)</f>
        <v>#N/A</v>
      </c>
      <c r="I83" t="e">
        <f>VLOOKUP(H83,Scales!$P$3:$S$7,3,FALSE)</f>
        <v>#N/A</v>
      </c>
      <c r="J83" s="108" t="e">
        <f>VLOOKUP(K83,Scales!$W$28:$X$38,2,FALSE)</f>
        <v>#N/A</v>
      </c>
      <c r="K83" s="108" t="e">
        <f t="shared" si="31"/>
        <v>#N/A</v>
      </c>
      <c r="M83" t="e">
        <v>#N/A</v>
      </c>
      <c r="N83" t="e" cm="1">
        <f t="array" ref="N83">_xlfn.TEXTSPLIT(M83,".",,TRUE)</f>
        <v>#N/A</v>
      </c>
      <c r="P83" s="108" t="e">
        <f>VLOOKUP(CONCATENATE(N83,"."),'TE Identification'!$A$3:$E$500,5,FALSE)</f>
        <v>#N/A</v>
      </c>
      <c r="R83" t="e">
        <v>#N/A</v>
      </c>
      <c r="S83" t="e" cm="1">
        <f t="array" ref="S83">_xlfn.TEXTSPLIT(R83,".",,TRUE)</f>
        <v>#N/A</v>
      </c>
      <c r="V83" t="e">
        <f>VLOOKUP(CONCATENATE(S83,"."),'V Identification'!$A$3:$E$500,5,FALSE)</f>
        <v>#N/A</v>
      </c>
      <c r="Z83" t="e">
        <v>#N/A</v>
      </c>
      <c r="AA83" t="e" cm="1">
        <f t="array" ref="AA83">_xlfn.TEXTSPLIT(Z83,".",,TRUE)</f>
        <v>#N/A</v>
      </c>
      <c r="AE83" t="e">
        <f>VLOOKUP(CONCATENATE(AA83,"."),'I Identification'!$A$3:$F$500,6,FALSE)</f>
        <v>#N/A</v>
      </c>
      <c r="AI83" t="e">
        <v>#N/A</v>
      </c>
      <c r="AJ83" t="e" cm="1">
        <f t="array" ref="AJ83">_xlfn.TEXTSPLIT(AI83,".",,TRUE)</f>
        <v>#N/A</v>
      </c>
      <c r="AO83" t="e">
        <f>VLOOKUP(CONCATENATE(AJ83,"."),'C Identification'!$A$3:$G$500,7,FALSE)</f>
        <v>#N/A</v>
      </c>
      <c r="BF83" t="e" cm="1">
        <f t="array" ref="BF83">_xlfn.TEXTSPLIT(AI83,".",,TRUE)</f>
        <v>#N/A</v>
      </c>
      <c r="BL83" t="e">
        <f t="shared" si="17"/>
        <v>#N/A</v>
      </c>
      <c r="BM83">
        <f t="shared" si="18"/>
        <v>0</v>
      </c>
      <c r="BN83" t="e">
        <f t="shared" si="19"/>
        <v>#N/A</v>
      </c>
      <c r="BO83" t="e">
        <f t="shared" si="20"/>
        <v>#N/A</v>
      </c>
      <c r="BP83" t="e">
        <f t="shared" si="21"/>
        <v>#N/A</v>
      </c>
      <c r="BQ83" t="e">
        <f t="shared" si="22"/>
        <v>#N/A</v>
      </c>
      <c r="BR83">
        <f t="shared" si="23"/>
        <v>0</v>
      </c>
      <c r="BS83" t="e">
        <f t="shared" si="24"/>
        <v>#N/A</v>
      </c>
      <c r="BT83">
        <f t="shared" si="25"/>
        <v>0</v>
      </c>
      <c r="BU83" t="e">
        <f t="shared" si="32"/>
        <v>#N/A</v>
      </c>
      <c r="BV83" t="e">
        <f>VLOOKUP(BN83,Scales!$X$28:$Y$38,2,FALSE)</f>
        <v>#N/A</v>
      </c>
      <c r="BW83" t="e">
        <f>VLOOKUP(BQ83,Scales!$X$28:$Y$38,2,FALSE)</f>
        <v>#N/A</v>
      </c>
      <c r="BX83" t="e">
        <f>VLOOKUP(BU83,Scales!$X$28:$Y$38,2,FALSE)</f>
        <v>#N/A</v>
      </c>
      <c r="BY83" t="e">
        <f t="shared" si="26"/>
        <v>#N/A</v>
      </c>
      <c r="BZ83" t="e">
        <f>VLOOKUP(BY83,Scales!$Y$28:$Z$38,2,FALSE)</f>
        <v>#N/A</v>
      </c>
      <c r="CA83" t="str">
        <f>IFERROR(INDEX(Scales!$Q$28:$U$32,MATCH(BZ83,Scales!$P$28:$P$32,0),MATCH(BQ83,Scales!$Q$27:$U$27,0)),"")</f>
        <v/>
      </c>
      <c r="CB83">
        <f t="shared" si="27"/>
        <v>0</v>
      </c>
      <c r="CC83" t="e">
        <f t="shared" si="28"/>
        <v>#N/A</v>
      </c>
      <c r="CD83" t="str">
        <f>IFERROR(INDEX(Scales!$B$44:$F$48,MATCH(CA83,Scales!$A$44:$A$48,0),MATCH(CC83,Scales!$B$43:$F$43,0)),"")</f>
        <v/>
      </c>
      <c r="CE83" t="e">
        <f t="shared" si="29"/>
        <v>#N/A</v>
      </c>
      <c r="CF83" t="e">
        <f t="shared" si="30"/>
        <v>#N/A</v>
      </c>
    </row>
    <row r="84" spans="1:84" x14ac:dyDescent="0.25">
      <c r="A84">
        <v>0</v>
      </c>
      <c r="B84" s="108" t="e">
        <f>VLOOKUP(A84,'TS Identification'!A$3:H$500,5,FALSE)</f>
        <v>#N/A</v>
      </c>
      <c r="C84" s="108" t="e">
        <f>VLOOKUP(B84,Scales!$A$3:$D$7,3,FALSE)</f>
        <v>#N/A</v>
      </c>
      <c r="D84" t="e">
        <f>VLOOKUP(A84,'TS Identification'!A$3:H$500,6,FALSE)</f>
        <v>#N/A</v>
      </c>
      <c r="E84" t="e">
        <f>VLOOKUP(D84,Scales!$F$3:$I$7,3,FALSE)</f>
        <v>#N/A</v>
      </c>
      <c r="F84" s="108" t="e">
        <f>VLOOKUP(A84,'TS Identification'!A$3:H$500,7,FALSE)</f>
        <v>#N/A</v>
      </c>
      <c r="G84" s="108" t="e">
        <f>VLOOKUP(F84,Scales!$K$3:$N$7,3,FALSE)</f>
        <v>#N/A</v>
      </c>
      <c r="H84" t="e">
        <f>VLOOKUP(A84,'TS Identification'!A$3:H$500,8,FALSE)</f>
        <v>#N/A</v>
      </c>
      <c r="I84" t="e">
        <f>VLOOKUP(H84,Scales!$P$3:$S$7,3,FALSE)</f>
        <v>#N/A</v>
      </c>
      <c r="J84" s="108" t="e">
        <f>VLOOKUP(K84,Scales!$W$28:$X$38,2,FALSE)</f>
        <v>#N/A</v>
      </c>
      <c r="K84" s="108" t="e">
        <f t="shared" si="31"/>
        <v>#N/A</v>
      </c>
      <c r="M84" t="e">
        <v>#N/A</v>
      </c>
      <c r="N84" t="e" cm="1">
        <f t="array" ref="N84">_xlfn.TEXTSPLIT(M84,".",,TRUE)</f>
        <v>#N/A</v>
      </c>
      <c r="P84" s="108" t="e">
        <f>VLOOKUP(CONCATENATE(N84,"."),'TE Identification'!$A$3:$E$500,5,FALSE)</f>
        <v>#N/A</v>
      </c>
      <c r="R84" t="e">
        <v>#N/A</v>
      </c>
      <c r="S84" t="e" cm="1">
        <f t="array" ref="S84">_xlfn.TEXTSPLIT(R84,".",,TRUE)</f>
        <v>#N/A</v>
      </c>
      <c r="V84" t="e">
        <f>VLOOKUP(CONCATENATE(S84,"."),'V Identification'!$A$3:$E$500,5,FALSE)</f>
        <v>#N/A</v>
      </c>
      <c r="Z84" t="e">
        <v>#N/A</v>
      </c>
      <c r="AA84" t="e" cm="1">
        <f t="array" ref="AA84">_xlfn.TEXTSPLIT(Z84,".",,TRUE)</f>
        <v>#N/A</v>
      </c>
      <c r="AE84" t="e">
        <f>VLOOKUP(CONCATENATE(AA84,"."),'I Identification'!$A$3:$F$500,6,FALSE)</f>
        <v>#N/A</v>
      </c>
      <c r="AI84" t="e">
        <v>#N/A</v>
      </c>
      <c r="AJ84" t="e" cm="1">
        <f t="array" ref="AJ84">_xlfn.TEXTSPLIT(AI84,".",,TRUE)</f>
        <v>#N/A</v>
      </c>
      <c r="AO84" t="e">
        <f>VLOOKUP(CONCATENATE(AJ84,"."),'C Identification'!$A$3:$G$500,7,FALSE)</f>
        <v>#N/A</v>
      </c>
      <c r="BF84" t="e" cm="1">
        <f t="array" ref="BF84">_xlfn.TEXTSPLIT(AI84,".",,TRUE)</f>
        <v>#N/A</v>
      </c>
      <c r="BL84" t="e">
        <f t="shared" si="17"/>
        <v>#N/A</v>
      </c>
      <c r="BM84">
        <f t="shared" si="18"/>
        <v>0</v>
      </c>
      <c r="BN84" t="e">
        <f t="shared" si="19"/>
        <v>#N/A</v>
      </c>
      <c r="BO84" t="e">
        <f t="shared" si="20"/>
        <v>#N/A</v>
      </c>
      <c r="BP84" t="e">
        <f t="shared" si="21"/>
        <v>#N/A</v>
      </c>
      <c r="BQ84" t="e">
        <f t="shared" si="22"/>
        <v>#N/A</v>
      </c>
      <c r="BR84">
        <f t="shared" si="23"/>
        <v>0</v>
      </c>
      <c r="BS84" t="e">
        <f t="shared" si="24"/>
        <v>#N/A</v>
      </c>
      <c r="BT84">
        <f t="shared" si="25"/>
        <v>0</v>
      </c>
      <c r="BU84" t="e">
        <f t="shared" si="32"/>
        <v>#N/A</v>
      </c>
      <c r="BV84" t="e">
        <f>VLOOKUP(BN84,Scales!$X$28:$Y$38,2,FALSE)</f>
        <v>#N/A</v>
      </c>
      <c r="BW84" t="e">
        <f>VLOOKUP(BQ84,Scales!$X$28:$Y$38,2,FALSE)</f>
        <v>#N/A</v>
      </c>
      <c r="BX84" t="e">
        <f>VLOOKUP(BU84,Scales!$X$28:$Y$38,2,FALSE)</f>
        <v>#N/A</v>
      </c>
      <c r="BY84" t="e">
        <f t="shared" si="26"/>
        <v>#N/A</v>
      </c>
      <c r="BZ84" t="e">
        <f>VLOOKUP(BY84,Scales!$Y$28:$Z$38,2,FALSE)</f>
        <v>#N/A</v>
      </c>
      <c r="CA84" t="str">
        <f>IFERROR(INDEX(Scales!$Q$28:$U$32,MATCH(BZ84,Scales!$P$28:$P$32,0),MATCH(BQ84,Scales!$Q$27:$U$27,0)),"")</f>
        <v/>
      </c>
      <c r="CB84">
        <f t="shared" si="27"/>
        <v>0</v>
      </c>
      <c r="CC84" t="e">
        <f t="shared" si="28"/>
        <v>#N/A</v>
      </c>
      <c r="CD84" t="str">
        <f>IFERROR(INDEX(Scales!$B$44:$F$48,MATCH(CA84,Scales!$A$44:$A$48,0),MATCH(CC84,Scales!$B$43:$F$43,0)),"")</f>
        <v/>
      </c>
      <c r="CE84" t="e">
        <f t="shared" si="29"/>
        <v>#N/A</v>
      </c>
      <c r="CF84" t="e">
        <f t="shared" si="30"/>
        <v>#N/A</v>
      </c>
    </row>
    <row r="85" spans="1:84" x14ac:dyDescent="0.25">
      <c r="A85">
        <v>0</v>
      </c>
      <c r="B85" s="108" t="e">
        <f>VLOOKUP(A85,'TS Identification'!A$3:H$500,5,FALSE)</f>
        <v>#N/A</v>
      </c>
      <c r="C85" s="108" t="e">
        <f>VLOOKUP(B85,Scales!$A$3:$D$7,3,FALSE)</f>
        <v>#N/A</v>
      </c>
      <c r="D85" t="e">
        <f>VLOOKUP(A85,'TS Identification'!A$3:H$500,6,FALSE)</f>
        <v>#N/A</v>
      </c>
      <c r="E85" t="e">
        <f>VLOOKUP(D85,Scales!$F$3:$I$7,3,FALSE)</f>
        <v>#N/A</v>
      </c>
      <c r="F85" s="108" t="e">
        <f>VLOOKUP(A85,'TS Identification'!A$3:H$500,7,FALSE)</f>
        <v>#N/A</v>
      </c>
      <c r="G85" s="108" t="e">
        <f>VLOOKUP(F85,Scales!$K$3:$N$7,3,FALSE)</f>
        <v>#N/A</v>
      </c>
      <c r="H85" t="e">
        <f>VLOOKUP(A85,'TS Identification'!A$3:H$500,8,FALSE)</f>
        <v>#N/A</v>
      </c>
      <c r="I85" t="e">
        <f>VLOOKUP(H85,Scales!$P$3:$S$7,3,FALSE)</f>
        <v>#N/A</v>
      </c>
      <c r="J85" s="108" t="e">
        <f>VLOOKUP(K85,Scales!$W$28:$X$38,2,FALSE)</f>
        <v>#N/A</v>
      </c>
      <c r="K85" s="108" t="e">
        <f t="shared" si="31"/>
        <v>#N/A</v>
      </c>
      <c r="M85" t="e">
        <v>#N/A</v>
      </c>
      <c r="N85" t="e" cm="1">
        <f t="array" ref="N85">_xlfn.TEXTSPLIT(M85,".",,TRUE)</f>
        <v>#N/A</v>
      </c>
      <c r="P85" s="108" t="e">
        <f>VLOOKUP(CONCATENATE(N85,"."),'TE Identification'!$A$3:$E$500,5,FALSE)</f>
        <v>#N/A</v>
      </c>
      <c r="R85" t="e">
        <v>#N/A</v>
      </c>
      <c r="S85" t="e" cm="1">
        <f t="array" ref="S85">_xlfn.TEXTSPLIT(R85,".",,TRUE)</f>
        <v>#N/A</v>
      </c>
      <c r="V85" t="e">
        <f>VLOOKUP(CONCATENATE(S85,"."),'V Identification'!$A$3:$E$500,5,FALSE)</f>
        <v>#N/A</v>
      </c>
      <c r="Z85" t="e">
        <v>#N/A</v>
      </c>
      <c r="AA85" t="e" cm="1">
        <f t="array" ref="AA85">_xlfn.TEXTSPLIT(Z85,".",,TRUE)</f>
        <v>#N/A</v>
      </c>
      <c r="AE85" t="e">
        <f>VLOOKUP(CONCATENATE(AA85,"."),'I Identification'!$A$3:$F$500,6,FALSE)</f>
        <v>#N/A</v>
      </c>
      <c r="AI85" t="e">
        <v>#N/A</v>
      </c>
      <c r="AJ85" t="e" cm="1">
        <f t="array" ref="AJ85">_xlfn.TEXTSPLIT(AI85,".",,TRUE)</f>
        <v>#N/A</v>
      </c>
      <c r="AO85" t="e">
        <f>VLOOKUP(CONCATENATE(AJ85,"."),'C Identification'!$A$3:$G$500,7,FALSE)</f>
        <v>#N/A</v>
      </c>
      <c r="BF85" t="e" cm="1">
        <f t="array" ref="BF85">_xlfn.TEXTSPLIT(AI85,".",,TRUE)</f>
        <v>#N/A</v>
      </c>
      <c r="BL85" t="e">
        <f t="shared" si="17"/>
        <v>#N/A</v>
      </c>
      <c r="BM85">
        <f t="shared" si="18"/>
        <v>0</v>
      </c>
      <c r="BN85" t="e">
        <f t="shared" si="19"/>
        <v>#N/A</v>
      </c>
      <c r="BO85" t="e">
        <f t="shared" si="20"/>
        <v>#N/A</v>
      </c>
      <c r="BP85" t="e">
        <f t="shared" si="21"/>
        <v>#N/A</v>
      </c>
      <c r="BQ85" t="e">
        <f t="shared" si="22"/>
        <v>#N/A</v>
      </c>
      <c r="BR85">
        <f t="shared" si="23"/>
        <v>0</v>
      </c>
      <c r="BS85" t="e">
        <f t="shared" si="24"/>
        <v>#N/A</v>
      </c>
      <c r="BT85">
        <f t="shared" si="25"/>
        <v>0</v>
      </c>
      <c r="BU85" t="e">
        <f t="shared" si="32"/>
        <v>#N/A</v>
      </c>
      <c r="BV85" t="e">
        <f>VLOOKUP(BN85,Scales!$X$28:$Y$38,2,FALSE)</f>
        <v>#N/A</v>
      </c>
      <c r="BW85" t="e">
        <f>VLOOKUP(BQ85,Scales!$X$28:$Y$38,2,FALSE)</f>
        <v>#N/A</v>
      </c>
      <c r="BX85" t="e">
        <f>VLOOKUP(BU85,Scales!$X$28:$Y$38,2,FALSE)</f>
        <v>#N/A</v>
      </c>
      <c r="BY85" t="e">
        <f t="shared" si="26"/>
        <v>#N/A</v>
      </c>
      <c r="BZ85" t="e">
        <f>VLOOKUP(BY85,Scales!$Y$28:$Z$38,2,FALSE)</f>
        <v>#N/A</v>
      </c>
      <c r="CA85" t="str">
        <f>IFERROR(INDEX(Scales!$Q$28:$U$32,MATCH(BZ85,Scales!$P$28:$P$32,0),MATCH(BQ85,Scales!$Q$27:$U$27,0)),"")</f>
        <v/>
      </c>
      <c r="CB85">
        <f t="shared" si="27"/>
        <v>0</v>
      </c>
      <c r="CC85" t="e">
        <f t="shared" si="28"/>
        <v>#N/A</v>
      </c>
      <c r="CD85" t="str">
        <f>IFERROR(INDEX(Scales!$B$44:$F$48,MATCH(CA85,Scales!$A$44:$A$48,0),MATCH(CC85,Scales!$B$43:$F$43,0)),"")</f>
        <v/>
      </c>
      <c r="CE85" t="e">
        <f t="shared" si="29"/>
        <v>#N/A</v>
      </c>
      <c r="CF85" t="e">
        <f t="shared" si="30"/>
        <v>#N/A</v>
      </c>
    </row>
    <row r="86" spans="1:84" x14ac:dyDescent="0.25">
      <c r="A86">
        <v>0</v>
      </c>
      <c r="B86" s="108" t="e">
        <f>VLOOKUP(A86,'TS Identification'!A$3:H$500,5,FALSE)</f>
        <v>#N/A</v>
      </c>
      <c r="C86" s="108" t="e">
        <f>VLOOKUP(B86,Scales!$A$3:$D$7,3,FALSE)</f>
        <v>#N/A</v>
      </c>
      <c r="D86" t="e">
        <f>VLOOKUP(A86,'TS Identification'!A$3:H$500,6,FALSE)</f>
        <v>#N/A</v>
      </c>
      <c r="E86" t="e">
        <f>VLOOKUP(D86,Scales!$F$3:$I$7,3,FALSE)</f>
        <v>#N/A</v>
      </c>
      <c r="F86" s="108" t="e">
        <f>VLOOKUP(A86,'TS Identification'!A$3:H$500,7,FALSE)</f>
        <v>#N/A</v>
      </c>
      <c r="G86" s="108" t="e">
        <f>VLOOKUP(F86,Scales!$K$3:$N$7,3,FALSE)</f>
        <v>#N/A</v>
      </c>
      <c r="H86" t="e">
        <f>VLOOKUP(A86,'TS Identification'!A$3:H$500,8,FALSE)</f>
        <v>#N/A</v>
      </c>
      <c r="I86" t="e">
        <f>VLOOKUP(H86,Scales!$P$3:$S$7,3,FALSE)</f>
        <v>#N/A</v>
      </c>
      <c r="J86" s="108" t="e">
        <f>VLOOKUP(K86,Scales!$W$28:$X$38,2,FALSE)</f>
        <v>#N/A</v>
      </c>
      <c r="K86" s="108" t="e">
        <f t="shared" si="31"/>
        <v>#N/A</v>
      </c>
      <c r="M86" t="e">
        <v>#N/A</v>
      </c>
      <c r="N86" t="e" cm="1">
        <f t="array" ref="N86">_xlfn.TEXTSPLIT(M86,".",,TRUE)</f>
        <v>#N/A</v>
      </c>
      <c r="P86" s="108" t="e">
        <f>VLOOKUP(CONCATENATE(N86,"."),'TE Identification'!$A$3:$E$500,5,FALSE)</f>
        <v>#N/A</v>
      </c>
      <c r="R86" t="e">
        <v>#N/A</v>
      </c>
      <c r="S86" t="e" cm="1">
        <f t="array" ref="S86">_xlfn.TEXTSPLIT(R86,".",,TRUE)</f>
        <v>#N/A</v>
      </c>
      <c r="V86" t="e">
        <f>VLOOKUP(CONCATENATE(S86,"."),'V Identification'!$A$3:$E$500,5,FALSE)</f>
        <v>#N/A</v>
      </c>
      <c r="Z86" t="e">
        <v>#N/A</v>
      </c>
      <c r="AA86" t="e" cm="1">
        <f t="array" ref="AA86">_xlfn.TEXTSPLIT(Z86,".",,TRUE)</f>
        <v>#N/A</v>
      </c>
      <c r="AE86" t="e">
        <f>VLOOKUP(CONCATENATE(AA86,"."),'I Identification'!$A$3:$F$500,6,FALSE)</f>
        <v>#N/A</v>
      </c>
      <c r="AI86" t="e">
        <v>#N/A</v>
      </c>
      <c r="AJ86" t="e" cm="1">
        <f t="array" ref="AJ86">_xlfn.TEXTSPLIT(AI86,".",,TRUE)</f>
        <v>#N/A</v>
      </c>
      <c r="AO86" t="e">
        <f>VLOOKUP(CONCATENATE(AJ86,"."),'C Identification'!$A$3:$G$500,7,FALSE)</f>
        <v>#N/A</v>
      </c>
      <c r="BF86" t="e" cm="1">
        <f t="array" ref="BF86">_xlfn.TEXTSPLIT(AI86,".",,TRUE)</f>
        <v>#N/A</v>
      </c>
      <c r="BL86" t="e">
        <f t="shared" si="17"/>
        <v>#N/A</v>
      </c>
      <c r="BM86">
        <f t="shared" si="18"/>
        <v>0</v>
      </c>
      <c r="BN86" t="e">
        <f t="shared" si="19"/>
        <v>#N/A</v>
      </c>
      <c r="BO86" t="e">
        <f t="shared" si="20"/>
        <v>#N/A</v>
      </c>
      <c r="BP86" t="e">
        <f t="shared" si="21"/>
        <v>#N/A</v>
      </c>
      <c r="BQ86" t="e">
        <f t="shared" si="22"/>
        <v>#N/A</v>
      </c>
      <c r="BR86">
        <f t="shared" si="23"/>
        <v>0</v>
      </c>
      <c r="BS86" t="e">
        <f t="shared" si="24"/>
        <v>#N/A</v>
      </c>
      <c r="BT86">
        <f t="shared" si="25"/>
        <v>0</v>
      </c>
      <c r="BU86" t="e">
        <f t="shared" si="32"/>
        <v>#N/A</v>
      </c>
      <c r="BV86" t="e">
        <f>VLOOKUP(BN86,Scales!$X$28:$Y$38,2,FALSE)</f>
        <v>#N/A</v>
      </c>
      <c r="BW86" t="e">
        <f>VLOOKUP(BQ86,Scales!$X$28:$Y$38,2,FALSE)</f>
        <v>#N/A</v>
      </c>
      <c r="BX86" t="e">
        <f>VLOOKUP(BU86,Scales!$X$28:$Y$38,2,FALSE)</f>
        <v>#N/A</v>
      </c>
      <c r="BY86" t="e">
        <f t="shared" si="26"/>
        <v>#N/A</v>
      </c>
      <c r="BZ86" t="e">
        <f>VLOOKUP(BY86,Scales!$Y$28:$Z$38,2,FALSE)</f>
        <v>#N/A</v>
      </c>
      <c r="CA86" t="str">
        <f>IFERROR(INDEX(Scales!$Q$28:$U$32,MATCH(BZ86,Scales!$P$28:$P$32,0),MATCH(BQ86,Scales!$Q$27:$U$27,0)),"")</f>
        <v/>
      </c>
      <c r="CB86">
        <f t="shared" si="27"/>
        <v>0</v>
      </c>
      <c r="CC86" t="e">
        <f t="shared" si="28"/>
        <v>#N/A</v>
      </c>
      <c r="CD86" t="str">
        <f>IFERROR(INDEX(Scales!$B$44:$F$48,MATCH(CA86,Scales!$A$44:$A$48,0),MATCH(CC86,Scales!$B$43:$F$43,0)),"")</f>
        <v/>
      </c>
      <c r="CE86" t="e">
        <f t="shared" si="29"/>
        <v>#N/A</v>
      </c>
      <c r="CF86" t="e">
        <f t="shared" si="30"/>
        <v>#N/A</v>
      </c>
    </row>
    <row r="87" spans="1:84" x14ac:dyDescent="0.25">
      <c r="A87">
        <v>0</v>
      </c>
      <c r="B87" s="108" t="e">
        <f>VLOOKUP(A87,'TS Identification'!A$3:H$500,5,FALSE)</f>
        <v>#N/A</v>
      </c>
      <c r="C87" s="108" t="e">
        <f>VLOOKUP(B87,Scales!$A$3:$D$7,3,FALSE)</f>
        <v>#N/A</v>
      </c>
      <c r="D87" t="e">
        <f>VLOOKUP(A87,'TS Identification'!A$3:H$500,6,FALSE)</f>
        <v>#N/A</v>
      </c>
      <c r="E87" t="e">
        <f>VLOOKUP(D87,Scales!$F$3:$I$7,3,FALSE)</f>
        <v>#N/A</v>
      </c>
      <c r="F87" s="108" t="e">
        <f>VLOOKUP(A87,'TS Identification'!A$3:H$500,7,FALSE)</f>
        <v>#N/A</v>
      </c>
      <c r="G87" s="108" t="e">
        <f>VLOOKUP(F87,Scales!$K$3:$N$7,3,FALSE)</f>
        <v>#N/A</v>
      </c>
      <c r="H87" t="e">
        <f>VLOOKUP(A87,'TS Identification'!A$3:H$500,8,FALSE)</f>
        <v>#N/A</v>
      </c>
      <c r="I87" t="e">
        <f>VLOOKUP(H87,Scales!$P$3:$S$7,3,FALSE)</f>
        <v>#N/A</v>
      </c>
      <c r="J87" s="108" t="e">
        <f>VLOOKUP(K87,Scales!$W$28:$X$38,2,FALSE)</f>
        <v>#N/A</v>
      </c>
      <c r="K87" s="108" t="e">
        <f t="shared" si="31"/>
        <v>#N/A</v>
      </c>
      <c r="M87" t="e">
        <v>#N/A</v>
      </c>
      <c r="N87" t="e" cm="1">
        <f t="array" ref="N87">_xlfn.TEXTSPLIT(M87,".",,TRUE)</f>
        <v>#N/A</v>
      </c>
      <c r="P87" s="108" t="e">
        <f>VLOOKUP(CONCATENATE(N87,"."),'TE Identification'!$A$3:$E$500,5,FALSE)</f>
        <v>#N/A</v>
      </c>
      <c r="R87" t="e">
        <v>#N/A</v>
      </c>
      <c r="S87" t="e" cm="1">
        <f t="array" ref="S87">_xlfn.TEXTSPLIT(R87,".",,TRUE)</f>
        <v>#N/A</v>
      </c>
      <c r="V87" t="e">
        <f>VLOOKUP(CONCATENATE(S87,"."),'V Identification'!$A$3:$E$500,5,FALSE)</f>
        <v>#N/A</v>
      </c>
      <c r="Z87" t="e">
        <v>#N/A</v>
      </c>
      <c r="AA87" t="e" cm="1">
        <f t="array" ref="AA87">_xlfn.TEXTSPLIT(Z87,".",,TRUE)</f>
        <v>#N/A</v>
      </c>
      <c r="AE87" t="e">
        <f>VLOOKUP(CONCATENATE(AA87,"."),'I Identification'!$A$3:$F$500,6,FALSE)</f>
        <v>#N/A</v>
      </c>
      <c r="AI87" t="e">
        <v>#N/A</v>
      </c>
      <c r="AJ87" t="e" cm="1">
        <f t="array" ref="AJ87">_xlfn.TEXTSPLIT(AI87,".",,TRUE)</f>
        <v>#N/A</v>
      </c>
      <c r="AO87" t="e">
        <f>VLOOKUP(CONCATENATE(AJ87,"."),'C Identification'!$A$3:$G$500,7,FALSE)</f>
        <v>#N/A</v>
      </c>
      <c r="BF87" t="e" cm="1">
        <f t="array" ref="BF87">_xlfn.TEXTSPLIT(AI87,".",,TRUE)</f>
        <v>#N/A</v>
      </c>
      <c r="BL87" t="e">
        <f t="shared" si="17"/>
        <v>#N/A</v>
      </c>
      <c r="BM87">
        <f t="shared" si="18"/>
        <v>0</v>
      </c>
      <c r="BN87" t="e">
        <f t="shared" si="19"/>
        <v>#N/A</v>
      </c>
      <c r="BO87" t="e">
        <f t="shared" si="20"/>
        <v>#N/A</v>
      </c>
      <c r="BP87" t="e">
        <f t="shared" si="21"/>
        <v>#N/A</v>
      </c>
      <c r="BQ87" t="e">
        <f t="shared" si="22"/>
        <v>#N/A</v>
      </c>
      <c r="BR87">
        <f t="shared" si="23"/>
        <v>0</v>
      </c>
      <c r="BS87" t="e">
        <f t="shared" si="24"/>
        <v>#N/A</v>
      </c>
      <c r="BT87">
        <f t="shared" si="25"/>
        <v>0</v>
      </c>
      <c r="BU87" t="e">
        <f t="shared" si="32"/>
        <v>#N/A</v>
      </c>
      <c r="BV87" t="e">
        <f>VLOOKUP(BN87,Scales!$X$28:$Y$38,2,FALSE)</f>
        <v>#N/A</v>
      </c>
      <c r="BW87" t="e">
        <f>VLOOKUP(BQ87,Scales!$X$28:$Y$38,2,FALSE)</f>
        <v>#N/A</v>
      </c>
      <c r="BX87" t="e">
        <f>VLOOKUP(BU87,Scales!$X$28:$Y$38,2,FALSE)</f>
        <v>#N/A</v>
      </c>
      <c r="BY87" t="e">
        <f t="shared" si="26"/>
        <v>#N/A</v>
      </c>
      <c r="BZ87" t="e">
        <f>VLOOKUP(BY87,Scales!$Y$28:$Z$38,2,FALSE)</f>
        <v>#N/A</v>
      </c>
      <c r="CA87" t="str">
        <f>IFERROR(INDEX(Scales!$Q$28:$U$32,MATCH(BZ87,Scales!$P$28:$P$32,0),MATCH(BQ87,Scales!$Q$27:$U$27,0)),"")</f>
        <v/>
      </c>
      <c r="CB87">
        <f t="shared" si="27"/>
        <v>0</v>
      </c>
      <c r="CC87" t="e">
        <f t="shared" si="28"/>
        <v>#N/A</v>
      </c>
      <c r="CD87" t="str">
        <f>IFERROR(INDEX(Scales!$B$44:$F$48,MATCH(CA87,Scales!$A$44:$A$48,0),MATCH(CC87,Scales!$B$43:$F$43,0)),"")</f>
        <v/>
      </c>
      <c r="CE87" t="e">
        <f t="shared" si="29"/>
        <v>#N/A</v>
      </c>
      <c r="CF87" t="e">
        <f t="shared" si="30"/>
        <v>#N/A</v>
      </c>
    </row>
    <row r="88" spans="1:84" x14ac:dyDescent="0.25">
      <c r="A88">
        <v>0</v>
      </c>
      <c r="B88" s="108" t="e">
        <f>VLOOKUP(A88,'TS Identification'!A$3:H$500,5,FALSE)</f>
        <v>#N/A</v>
      </c>
      <c r="C88" s="108" t="e">
        <f>VLOOKUP(B88,Scales!$A$3:$D$7,3,FALSE)</f>
        <v>#N/A</v>
      </c>
      <c r="D88" t="e">
        <f>VLOOKUP(A88,'TS Identification'!A$3:H$500,6,FALSE)</f>
        <v>#N/A</v>
      </c>
      <c r="E88" t="e">
        <f>VLOOKUP(D88,Scales!$F$3:$I$7,3,FALSE)</f>
        <v>#N/A</v>
      </c>
      <c r="F88" s="108" t="e">
        <f>VLOOKUP(A88,'TS Identification'!A$3:H$500,7,FALSE)</f>
        <v>#N/A</v>
      </c>
      <c r="G88" s="108" t="e">
        <f>VLOOKUP(F88,Scales!$K$3:$N$7,3,FALSE)</f>
        <v>#N/A</v>
      </c>
      <c r="H88" t="e">
        <f>VLOOKUP(A88,'TS Identification'!A$3:H$500,8,FALSE)</f>
        <v>#N/A</v>
      </c>
      <c r="I88" t="e">
        <f>VLOOKUP(H88,Scales!$P$3:$S$7,3,FALSE)</f>
        <v>#N/A</v>
      </c>
      <c r="J88" s="108" t="e">
        <f>VLOOKUP(K88,Scales!$W$28:$X$38,2,FALSE)</f>
        <v>#N/A</v>
      </c>
      <c r="K88" s="108" t="e">
        <f t="shared" si="31"/>
        <v>#N/A</v>
      </c>
      <c r="M88" t="e">
        <v>#N/A</v>
      </c>
      <c r="N88" t="e" cm="1">
        <f t="array" ref="N88">_xlfn.TEXTSPLIT(M88,".",,TRUE)</f>
        <v>#N/A</v>
      </c>
      <c r="P88" s="108" t="e">
        <f>VLOOKUP(CONCATENATE(N88,"."),'TE Identification'!$A$3:$E$500,5,FALSE)</f>
        <v>#N/A</v>
      </c>
      <c r="R88" t="e">
        <v>#N/A</v>
      </c>
      <c r="S88" t="e" cm="1">
        <f t="array" ref="S88">_xlfn.TEXTSPLIT(R88,".",,TRUE)</f>
        <v>#N/A</v>
      </c>
      <c r="V88" t="e">
        <f>VLOOKUP(CONCATENATE(S88,"."),'V Identification'!$A$3:$E$500,5,FALSE)</f>
        <v>#N/A</v>
      </c>
      <c r="Z88" t="e">
        <v>#N/A</v>
      </c>
      <c r="AA88" t="e" cm="1">
        <f t="array" ref="AA88">_xlfn.TEXTSPLIT(Z88,".",,TRUE)</f>
        <v>#N/A</v>
      </c>
      <c r="AE88" t="e">
        <f>VLOOKUP(CONCATENATE(AA88,"."),'I Identification'!$A$3:$F$500,6,FALSE)</f>
        <v>#N/A</v>
      </c>
      <c r="AI88" t="e">
        <v>#N/A</v>
      </c>
      <c r="AJ88" t="e" cm="1">
        <f t="array" ref="AJ88">_xlfn.TEXTSPLIT(AI88,".",,TRUE)</f>
        <v>#N/A</v>
      </c>
      <c r="AO88" t="e">
        <f>VLOOKUP(CONCATENATE(AJ88,"."),'C Identification'!$A$3:$G$500,7,FALSE)</f>
        <v>#N/A</v>
      </c>
      <c r="BF88" t="e" cm="1">
        <f t="array" ref="BF88">_xlfn.TEXTSPLIT(AI88,".",,TRUE)</f>
        <v>#N/A</v>
      </c>
      <c r="BL88" t="e">
        <f t="shared" si="17"/>
        <v>#N/A</v>
      </c>
      <c r="BM88">
        <f t="shared" si="18"/>
        <v>0</v>
      </c>
      <c r="BN88" t="e">
        <f t="shared" si="19"/>
        <v>#N/A</v>
      </c>
      <c r="BO88" t="e">
        <f t="shared" si="20"/>
        <v>#N/A</v>
      </c>
      <c r="BP88" t="e">
        <f t="shared" si="21"/>
        <v>#N/A</v>
      </c>
      <c r="BQ88" t="e">
        <f t="shared" si="22"/>
        <v>#N/A</v>
      </c>
      <c r="BR88">
        <f t="shared" si="23"/>
        <v>0</v>
      </c>
      <c r="BS88" t="e">
        <f t="shared" si="24"/>
        <v>#N/A</v>
      </c>
      <c r="BT88">
        <f t="shared" si="25"/>
        <v>0</v>
      </c>
      <c r="BU88" t="e">
        <f t="shared" si="32"/>
        <v>#N/A</v>
      </c>
      <c r="BV88" t="e">
        <f>VLOOKUP(BN88,Scales!$X$28:$Y$38,2,FALSE)</f>
        <v>#N/A</v>
      </c>
      <c r="BW88" t="e">
        <f>VLOOKUP(BQ88,Scales!$X$28:$Y$38,2,FALSE)</f>
        <v>#N/A</v>
      </c>
      <c r="BX88" t="e">
        <f>VLOOKUP(BU88,Scales!$X$28:$Y$38,2,FALSE)</f>
        <v>#N/A</v>
      </c>
      <c r="BY88" t="e">
        <f t="shared" si="26"/>
        <v>#N/A</v>
      </c>
      <c r="BZ88" t="e">
        <f>VLOOKUP(BY88,Scales!$Y$28:$Z$38,2,FALSE)</f>
        <v>#N/A</v>
      </c>
      <c r="CA88" t="str">
        <f>IFERROR(INDEX(Scales!$Q$28:$U$32,MATCH(BZ88,Scales!$P$28:$P$32,0),MATCH(BQ88,Scales!$Q$27:$U$27,0)),"")</f>
        <v/>
      </c>
      <c r="CB88">
        <f t="shared" si="27"/>
        <v>0</v>
      </c>
      <c r="CC88" t="e">
        <f t="shared" si="28"/>
        <v>#N/A</v>
      </c>
      <c r="CD88" t="str">
        <f>IFERROR(INDEX(Scales!$B$44:$F$48,MATCH(CA88,Scales!$A$44:$A$48,0),MATCH(CC88,Scales!$B$43:$F$43,0)),"")</f>
        <v/>
      </c>
      <c r="CE88" t="e">
        <f t="shared" si="29"/>
        <v>#N/A</v>
      </c>
      <c r="CF88" t="e">
        <f t="shared" si="30"/>
        <v>#N/A</v>
      </c>
    </row>
    <row r="89" spans="1:84" x14ac:dyDescent="0.25">
      <c r="A89">
        <v>0</v>
      </c>
      <c r="B89" s="108" t="e">
        <f>VLOOKUP(A89,'TS Identification'!A$3:H$500,5,FALSE)</f>
        <v>#N/A</v>
      </c>
      <c r="C89" s="108" t="e">
        <f>VLOOKUP(B89,Scales!$A$3:$D$7,3,FALSE)</f>
        <v>#N/A</v>
      </c>
      <c r="D89" t="e">
        <f>VLOOKUP(A89,'TS Identification'!A$3:H$500,6,FALSE)</f>
        <v>#N/A</v>
      </c>
      <c r="E89" t="e">
        <f>VLOOKUP(D89,Scales!$F$3:$I$7,3,FALSE)</f>
        <v>#N/A</v>
      </c>
      <c r="F89" s="108" t="e">
        <f>VLOOKUP(A89,'TS Identification'!A$3:H$500,7,FALSE)</f>
        <v>#N/A</v>
      </c>
      <c r="G89" s="108" t="e">
        <f>VLOOKUP(F89,Scales!$K$3:$N$7,3,FALSE)</f>
        <v>#N/A</v>
      </c>
      <c r="H89" t="e">
        <f>VLOOKUP(A89,'TS Identification'!A$3:H$500,8,FALSE)</f>
        <v>#N/A</v>
      </c>
      <c r="I89" t="e">
        <f>VLOOKUP(H89,Scales!$P$3:$S$7,3,FALSE)</f>
        <v>#N/A</v>
      </c>
      <c r="J89" s="108" t="e">
        <f>VLOOKUP(K89,Scales!$W$28:$X$38,2,FALSE)</f>
        <v>#N/A</v>
      </c>
      <c r="K89" s="108" t="e">
        <f t="shared" si="31"/>
        <v>#N/A</v>
      </c>
      <c r="M89" t="e">
        <v>#N/A</v>
      </c>
      <c r="N89" t="e" cm="1">
        <f t="array" ref="N89">_xlfn.TEXTSPLIT(M89,".",,TRUE)</f>
        <v>#N/A</v>
      </c>
      <c r="P89" s="108" t="e">
        <f>VLOOKUP(CONCATENATE(N89,"."),'TE Identification'!$A$3:$E$500,5,FALSE)</f>
        <v>#N/A</v>
      </c>
      <c r="R89" t="e">
        <v>#N/A</v>
      </c>
      <c r="S89" t="e" cm="1">
        <f t="array" ref="S89">_xlfn.TEXTSPLIT(R89,".",,TRUE)</f>
        <v>#N/A</v>
      </c>
      <c r="V89" t="e">
        <f>VLOOKUP(CONCATENATE(S89,"."),'V Identification'!$A$3:$E$500,5,FALSE)</f>
        <v>#N/A</v>
      </c>
      <c r="Z89" t="e">
        <v>#N/A</v>
      </c>
      <c r="AA89" t="e" cm="1">
        <f t="array" ref="AA89">_xlfn.TEXTSPLIT(Z89,".",,TRUE)</f>
        <v>#N/A</v>
      </c>
      <c r="AE89" t="e">
        <f>VLOOKUP(CONCATENATE(AA89,"."),'I Identification'!$A$3:$F$500,6,FALSE)</f>
        <v>#N/A</v>
      </c>
      <c r="AI89" t="e">
        <v>#N/A</v>
      </c>
      <c r="AJ89" t="e" cm="1">
        <f t="array" ref="AJ89">_xlfn.TEXTSPLIT(AI89,".",,TRUE)</f>
        <v>#N/A</v>
      </c>
      <c r="AO89" t="e">
        <f>VLOOKUP(CONCATENATE(AJ89,"."),'C Identification'!$A$3:$G$500,7,FALSE)</f>
        <v>#N/A</v>
      </c>
      <c r="BF89" t="e" cm="1">
        <f t="array" ref="BF89">_xlfn.TEXTSPLIT(AI89,".",,TRUE)</f>
        <v>#N/A</v>
      </c>
      <c r="BL89" t="e">
        <f t="shared" si="17"/>
        <v>#N/A</v>
      </c>
      <c r="BM89">
        <f t="shared" si="18"/>
        <v>0</v>
      </c>
      <c r="BN89" t="e">
        <f t="shared" si="19"/>
        <v>#N/A</v>
      </c>
      <c r="BO89" t="e">
        <f t="shared" si="20"/>
        <v>#N/A</v>
      </c>
      <c r="BP89" t="e">
        <f t="shared" si="21"/>
        <v>#N/A</v>
      </c>
      <c r="BQ89" t="e">
        <f t="shared" si="22"/>
        <v>#N/A</v>
      </c>
      <c r="BR89">
        <f t="shared" si="23"/>
        <v>0</v>
      </c>
      <c r="BS89" t="e">
        <f t="shared" si="24"/>
        <v>#N/A</v>
      </c>
      <c r="BT89">
        <f t="shared" si="25"/>
        <v>0</v>
      </c>
      <c r="BU89" t="e">
        <f t="shared" si="32"/>
        <v>#N/A</v>
      </c>
      <c r="BV89" t="e">
        <f>VLOOKUP(BN89,Scales!$X$28:$Y$38,2,FALSE)</f>
        <v>#N/A</v>
      </c>
      <c r="BW89" t="e">
        <f>VLOOKUP(BQ89,Scales!$X$28:$Y$38,2,FALSE)</f>
        <v>#N/A</v>
      </c>
      <c r="BX89" t="e">
        <f>VLOOKUP(BU89,Scales!$X$28:$Y$38,2,FALSE)</f>
        <v>#N/A</v>
      </c>
      <c r="BY89" t="e">
        <f t="shared" si="26"/>
        <v>#N/A</v>
      </c>
      <c r="BZ89" t="e">
        <f>VLOOKUP(BY89,Scales!$Y$28:$Z$38,2,FALSE)</f>
        <v>#N/A</v>
      </c>
      <c r="CA89" t="str">
        <f>IFERROR(INDEX(Scales!$Q$28:$U$32,MATCH(BZ89,Scales!$P$28:$P$32,0),MATCH(BQ89,Scales!$Q$27:$U$27,0)),"")</f>
        <v/>
      </c>
      <c r="CB89">
        <f t="shared" si="27"/>
        <v>0</v>
      </c>
      <c r="CC89" t="e">
        <f t="shared" si="28"/>
        <v>#N/A</v>
      </c>
      <c r="CD89" t="str">
        <f>IFERROR(INDEX(Scales!$B$44:$F$48,MATCH(CA89,Scales!$A$44:$A$48,0),MATCH(CC89,Scales!$B$43:$F$43,0)),"")</f>
        <v/>
      </c>
      <c r="CE89" t="e">
        <f t="shared" si="29"/>
        <v>#N/A</v>
      </c>
      <c r="CF89" t="e">
        <f t="shared" si="30"/>
        <v>#N/A</v>
      </c>
    </row>
    <row r="90" spans="1:84" x14ac:dyDescent="0.25">
      <c r="A90">
        <v>0</v>
      </c>
      <c r="B90" s="108" t="e">
        <f>VLOOKUP(A90,'TS Identification'!A$3:H$500,5,FALSE)</f>
        <v>#N/A</v>
      </c>
      <c r="C90" s="108" t="e">
        <f>VLOOKUP(B90,Scales!$A$3:$D$7,3,FALSE)</f>
        <v>#N/A</v>
      </c>
      <c r="D90" t="e">
        <f>VLOOKUP(A90,'TS Identification'!A$3:H$500,6,FALSE)</f>
        <v>#N/A</v>
      </c>
      <c r="E90" t="e">
        <f>VLOOKUP(D90,Scales!$F$3:$I$7,3,FALSE)</f>
        <v>#N/A</v>
      </c>
      <c r="F90" s="108" t="e">
        <f>VLOOKUP(A90,'TS Identification'!A$3:H$500,7,FALSE)</f>
        <v>#N/A</v>
      </c>
      <c r="G90" s="108" t="e">
        <f>VLOOKUP(F90,Scales!$K$3:$N$7,3,FALSE)</f>
        <v>#N/A</v>
      </c>
      <c r="H90" t="e">
        <f>VLOOKUP(A90,'TS Identification'!A$3:H$500,8,FALSE)</f>
        <v>#N/A</v>
      </c>
      <c r="I90" t="e">
        <f>VLOOKUP(H90,Scales!$P$3:$S$7,3,FALSE)</f>
        <v>#N/A</v>
      </c>
      <c r="J90" s="108" t="e">
        <f>VLOOKUP(K90,Scales!$W$28:$X$38,2,FALSE)</f>
        <v>#N/A</v>
      </c>
      <c r="K90" s="108" t="e">
        <f t="shared" si="31"/>
        <v>#N/A</v>
      </c>
      <c r="M90" t="e">
        <v>#N/A</v>
      </c>
      <c r="N90" t="e" cm="1">
        <f t="array" ref="N90">_xlfn.TEXTSPLIT(M90,".",,TRUE)</f>
        <v>#N/A</v>
      </c>
      <c r="P90" s="108" t="e">
        <f>VLOOKUP(CONCATENATE(N90,"."),'TE Identification'!$A$3:$E$500,5,FALSE)</f>
        <v>#N/A</v>
      </c>
      <c r="R90" t="e">
        <v>#N/A</v>
      </c>
      <c r="S90" t="e" cm="1">
        <f t="array" ref="S90">_xlfn.TEXTSPLIT(R90,".",,TRUE)</f>
        <v>#N/A</v>
      </c>
      <c r="V90" t="e">
        <f>VLOOKUP(CONCATENATE(S90,"."),'V Identification'!$A$3:$E$500,5,FALSE)</f>
        <v>#N/A</v>
      </c>
      <c r="Z90" t="e">
        <v>#N/A</v>
      </c>
      <c r="AA90" t="e" cm="1">
        <f t="array" ref="AA90">_xlfn.TEXTSPLIT(Z90,".",,TRUE)</f>
        <v>#N/A</v>
      </c>
      <c r="AE90" t="e">
        <f>VLOOKUP(CONCATENATE(AA90,"."),'I Identification'!$A$3:$F$500,6,FALSE)</f>
        <v>#N/A</v>
      </c>
      <c r="AI90" t="e">
        <v>#N/A</v>
      </c>
      <c r="AJ90" t="e" cm="1">
        <f t="array" ref="AJ90">_xlfn.TEXTSPLIT(AI90,".",,TRUE)</f>
        <v>#N/A</v>
      </c>
      <c r="AO90" t="e">
        <f>VLOOKUP(CONCATENATE(AJ90,"."),'C Identification'!$A$3:$G$500,7,FALSE)</f>
        <v>#N/A</v>
      </c>
      <c r="BF90" t="e" cm="1">
        <f t="array" ref="BF90">_xlfn.TEXTSPLIT(AI90,".",,TRUE)</f>
        <v>#N/A</v>
      </c>
      <c r="BL90" t="e">
        <f t="shared" si="17"/>
        <v>#N/A</v>
      </c>
      <c r="BM90">
        <f t="shared" si="18"/>
        <v>0</v>
      </c>
      <c r="BN90" t="e">
        <f t="shared" si="19"/>
        <v>#N/A</v>
      </c>
      <c r="BO90" t="e">
        <f t="shared" si="20"/>
        <v>#N/A</v>
      </c>
      <c r="BP90" t="e">
        <f t="shared" si="21"/>
        <v>#N/A</v>
      </c>
      <c r="BQ90" t="e">
        <f t="shared" si="22"/>
        <v>#N/A</v>
      </c>
      <c r="BR90">
        <f t="shared" si="23"/>
        <v>0</v>
      </c>
      <c r="BS90" t="e">
        <f t="shared" si="24"/>
        <v>#N/A</v>
      </c>
      <c r="BT90">
        <f t="shared" si="25"/>
        <v>0</v>
      </c>
      <c r="BU90" t="e">
        <f t="shared" si="32"/>
        <v>#N/A</v>
      </c>
      <c r="BV90" t="e">
        <f>VLOOKUP(BN90,Scales!$X$28:$Y$38,2,FALSE)</f>
        <v>#N/A</v>
      </c>
      <c r="BW90" t="e">
        <f>VLOOKUP(BQ90,Scales!$X$28:$Y$38,2,FALSE)</f>
        <v>#N/A</v>
      </c>
      <c r="BX90" t="e">
        <f>VLOOKUP(BU90,Scales!$X$28:$Y$38,2,FALSE)</f>
        <v>#N/A</v>
      </c>
      <c r="BY90" t="e">
        <f t="shared" si="26"/>
        <v>#N/A</v>
      </c>
      <c r="BZ90" t="e">
        <f>VLOOKUP(BY90,Scales!$Y$28:$Z$38,2,FALSE)</f>
        <v>#N/A</v>
      </c>
      <c r="CA90" t="str">
        <f>IFERROR(INDEX(Scales!$Q$28:$U$32,MATCH(BZ90,Scales!$P$28:$P$32,0),MATCH(BQ90,Scales!$Q$27:$U$27,0)),"")</f>
        <v/>
      </c>
      <c r="CB90">
        <f t="shared" si="27"/>
        <v>0</v>
      </c>
      <c r="CC90" t="e">
        <f t="shared" si="28"/>
        <v>#N/A</v>
      </c>
      <c r="CD90" t="str">
        <f>IFERROR(INDEX(Scales!$B$44:$F$48,MATCH(CA90,Scales!$A$44:$A$48,0),MATCH(CC90,Scales!$B$43:$F$43,0)),"")</f>
        <v/>
      </c>
      <c r="CE90" t="e">
        <f t="shared" si="29"/>
        <v>#N/A</v>
      </c>
      <c r="CF90" t="e">
        <f t="shared" si="30"/>
        <v>#N/A</v>
      </c>
    </row>
    <row r="91" spans="1:84" x14ac:dyDescent="0.25">
      <c r="A91">
        <v>0</v>
      </c>
      <c r="B91" s="108" t="e">
        <f>VLOOKUP(A91,'TS Identification'!A$3:H$500,5,FALSE)</f>
        <v>#N/A</v>
      </c>
      <c r="C91" s="108" t="e">
        <f>VLOOKUP(B91,Scales!$A$3:$D$7,3,FALSE)</f>
        <v>#N/A</v>
      </c>
      <c r="D91" t="e">
        <f>VLOOKUP(A91,'TS Identification'!A$3:H$500,6,FALSE)</f>
        <v>#N/A</v>
      </c>
      <c r="E91" t="e">
        <f>VLOOKUP(D91,Scales!$F$3:$I$7,3,FALSE)</f>
        <v>#N/A</v>
      </c>
      <c r="F91" s="108" t="e">
        <f>VLOOKUP(A91,'TS Identification'!A$3:H$500,7,FALSE)</f>
        <v>#N/A</v>
      </c>
      <c r="G91" s="108" t="e">
        <f>VLOOKUP(F91,Scales!$K$3:$N$7,3,FALSE)</f>
        <v>#N/A</v>
      </c>
      <c r="H91" t="e">
        <f>VLOOKUP(A91,'TS Identification'!A$3:H$500,8,FALSE)</f>
        <v>#N/A</v>
      </c>
      <c r="I91" t="e">
        <f>VLOOKUP(H91,Scales!$P$3:$S$7,3,FALSE)</f>
        <v>#N/A</v>
      </c>
      <c r="J91" s="108" t="e">
        <f>VLOOKUP(K91,Scales!$W$28:$X$38,2,FALSE)</f>
        <v>#N/A</v>
      </c>
      <c r="K91" s="108" t="e">
        <f t="shared" si="31"/>
        <v>#N/A</v>
      </c>
      <c r="M91" t="e">
        <v>#N/A</v>
      </c>
      <c r="N91" t="e" cm="1">
        <f t="array" ref="N91">_xlfn.TEXTSPLIT(M91,".",,TRUE)</f>
        <v>#N/A</v>
      </c>
      <c r="P91" s="108" t="e">
        <f>VLOOKUP(CONCATENATE(N91,"."),'TE Identification'!$A$3:$E$500,5,FALSE)</f>
        <v>#N/A</v>
      </c>
      <c r="R91" t="e">
        <v>#N/A</v>
      </c>
      <c r="S91" t="e" cm="1">
        <f t="array" ref="S91">_xlfn.TEXTSPLIT(R91,".",,TRUE)</f>
        <v>#N/A</v>
      </c>
      <c r="V91" t="e">
        <f>VLOOKUP(CONCATENATE(S91,"."),'V Identification'!$A$3:$E$500,5,FALSE)</f>
        <v>#N/A</v>
      </c>
      <c r="Z91" t="e">
        <v>#N/A</v>
      </c>
      <c r="AA91" t="e" cm="1">
        <f t="array" ref="AA91">_xlfn.TEXTSPLIT(Z91,".",,TRUE)</f>
        <v>#N/A</v>
      </c>
      <c r="AE91" t="e">
        <f>VLOOKUP(CONCATENATE(AA91,"."),'I Identification'!$A$3:$F$500,6,FALSE)</f>
        <v>#N/A</v>
      </c>
      <c r="AI91" t="e">
        <v>#N/A</v>
      </c>
      <c r="AJ91" t="e" cm="1">
        <f t="array" ref="AJ91">_xlfn.TEXTSPLIT(AI91,".",,TRUE)</f>
        <v>#N/A</v>
      </c>
      <c r="AO91" t="e">
        <f>VLOOKUP(CONCATENATE(AJ91,"."),'C Identification'!$A$3:$G$500,7,FALSE)</f>
        <v>#N/A</v>
      </c>
      <c r="BF91" t="e" cm="1">
        <f t="array" ref="BF91">_xlfn.TEXTSPLIT(AI91,".",,TRUE)</f>
        <v>#N/A</v>
      </c>
      <c r="BL91" t="e">
        <f t="shared" si="17"/>
        <v>#N/A</v>
      </c>
      <c r="BM91">
        <f t="shared" si="18"/>
        <v>0</v>
      </c>
      <c r="BN91" t="e">
        <f t="shared" si="19"/>
        <v>#N/A</v>
      </c>
      <c r="BO91" t="e">
        <f t="shared" si="20"/>
        <v>#N/A</v>
      </c>
      <c r="BP91" t="e">
        <f t="shared" si="21"/>
        <v>#N/A</v>
      </c>
      <c r="BQ91" t="e">
        <f t="shared" si="22"/>
        <v>#N/A</v>
      </c>
      <c r="BR91">
        <f t="shared" si="23"/>
        <v>0</v>
      </c>
      <c r="BS91" t="e">
        <f t="shared" si="24"/>
        <v>#N/A</v>
      </c>
      <c r="BT91">
        <f t="shared" si="25"/>
        <v>0</v>
      </c>
      <c r="BU91" t="e">
        <f t="shared" si="32"/>
        <v>#N/A</v>
      </c>
      <c r="BV91" t="e">
        <f>VLOOKUP(BN91,Scales!$X$28:$Y$38,2,FALSE)</f>
        <v>#N/A</v>
      </c>
      <c r="BW91" t="e">
        <f>VLOOKUP(BQ91,Scales!$X$28:$Y$38,2,FALSE)</f>
        <v>#N/A</v>
      </c>
      <c r="BX91" t="e">
        <f>VLOOKUP(BU91,Scales!$X$28:$Y$38,2,FALSE)</f>
        <v>#N/A</v>
      </c>
      <c r="BY91" t="e">
        <f t="shared" si="26"/>
        <v>#N/A</v>
      </c>
      <c r="BZ91" t="e">
        <f>VLOOKUP(BY91,Scales!$Y$28:$Z$38,2,FALSE)</f>
        <v>#N/A</v>
      </c>
      <c r="CA91" t="str">
        <f>IFERROR(INDEX(Scales!$Q$28:$U$32,MATCH(BZ91,Scales!$P$28:$P$32,0),MATCH(BQ91,Scales!$Q$27:$U$27,0)),"")</f>
        <v/>
      </c>
      <c r="CB91">
        <f t="shared" si="27"/>
        <v>0</v>
      </c>
      <c r="CC91" t="e">
        <f t="shared" si="28"/>
        <v>#N/A</v>
      </c>
      <c r="CD91" t="str">
        <f>IFERROR(INDEX(Scales!$B$44:$F$48,MATCH(CA91,Scales!$A$44:$A$48,0),MATCH(CC91,Scales!$B$43:$F$43,0)),"")</f>
        <v/>
      </c>
      <c r="CE91" t="e">
        <f t="shared" si="29"/>
        <v>#N/A</v>
      </c>
      <c r="CF91" t="e">
        <f t="shared" si="30"/>
        <v>#N/A</v>
      </c>
    </row>
    <row r="92" spans="1:84" x14ac:dyDescent="0.25">
      <c r="A92">
        <v>0</v>
      </c>
      <c r="B92" s="108" t="e">
        <f>VLOOKUP(A92,'TS Identification'!A$3:H$500,5,FALSE)</f>
        <v>#N/A</v>
      </c>
      <c r="C92" s="108" t="e">
        <f>VLOOKUP(B92,Scales!$A$3:$D$7,3,FALSE)</f>
        <v>#N/A</v>
      </c>
      <c r="D92" t="e">
        <f>VLOOKUP(A92,'TS Identification'!A$3:H$500,6,FALSE)</f>
        <v>#N/A</v>
      </c>
      <c r="E92" t="e">
        <f>VLOOKUP(D92,Scales!$F$3:$I$7,3,FALSE)</f>
        <v>#N/A</v>
      </c>
      <c r="F92" s="108" t="e">
        <f>VLOOKUP(A92,'TS Identification'!A$3:H$500,7,FALSE)</f>
        <v>#N/A</v>
      </c>
      <c r="G92" s="108" t="e">
        <f>VLOOKUP(F92,Scales!$K$3:$N$7,3,FALSE)</f>
        <v>#N/A</v>
      </c>
      <c r="H92" t="e">
        <f>VLOOKUP(A92,'TS Identification'!A$3:H$500,8,FALSE)</f>
        <v>#N/A</v>
      </c>
      <c r="I92" t="e">
        <f>VLOOKUP(H92,Scales!$P$3:$S$7,3,FALSE)</f>
        <v>#N/A</v>
      </c>
      <c r="J92" s="108" t="e">
        <f>VLOOKUP(K92,Scales!$W$28:$X$38,2,FALSE)</f>
        <v>#N/A</v>
      </c>
      <c r="K92" s="108" t="e">
        <f t="shared" si="31"/>
        <v>#N/A</v>
      </c>
      <c r="M92" t="e">
        <v>#N/A</v>
      </c>
      <c r="N92" t="e" cm="1">
        <f t="array" ref="N92">_xlfn.TEXTSPLIT(M92,".",,TRUE)</f>
        <v>#N/A</v>
      </c>
      <c r="P92" s="108" t="e">
        <f>VLOOKUP(CONCATENATE(N92,"."),'TE Identification'!$A$3:$E$500,5,FALSE)</f>
        <v>#N/A</v>
      </c>
      <c r="R92" t="e">
        <v>#N/A</v>
      </c>
      <c r="S92" t="e" cm="1">
        <f t="array" ref="S92">_xlfn.TEXTSPLIT(R92,".",,TRUE)</f>
        <v>#N/A</v>
      </c>
      <c r="V92" t="e">
        <f>VLOOKUP(CONCATENATE(S92,"."),'V Identification'!$A$3:$E$500,5,FALSE)</f>
        <v>#N/A</v>
      </c>
      <c r="Z92" t="e">
        <v>#N/A</v>
      </c>
      <c r="AA92" t="e" cm="1">
        <f t="array" ref="AA92">_xlfn.TEXTSPLIT(Z92,".",,TRUE)</f>
        <v>#N/A</v>
      </c>
      <c r="AE92" t="e">
        <f>VLOOKUP(CONCATENATE(AA92,"."),'I Identification'!$A$3:$F$500,6,FALSE)</f>
        <v>#N/A</v>
      </c>
      <c r="AI92" t="e">
        <v>#N/A</v>
      </c>
      <c r="AJ92" t="e" cm="1">
        <f t="array" ref="AJ92">_xlfn.TEXTSPLIT(AI92,".",,TRUE)</f>
        <v>#N/A</v>
      </c>
      <c r="AO92" t="e">
        <f>VLOOKUP(CONCATENATE(AJ92,"."),'C Identification'!$A$3:$G$500,7,FALSE)</f>
        <v>#N/A</v>
      </c>
      <c r="BF92" t="e" cm="1">
        <f t="array" ref="BF92">_xlfn.TEXTSPLIT(AI92,".",,TRUE)</f>
        <v>#N/A</v>
      </c>
      <c r="BL92" t="e">
        <f t="shared" si="17"/>
        <v>#N/A</v>
      </c>
      <c r="BM92">
        <f t="shared" si="18"/>
        <v>0</v>
      </c>
      <c r="BN92" t="e">
        <f t="shared" si="19"/>
        <v>#N/A</v>
      </c>
      <c r="BO92" t="e">
        <f t="shared" si="20"/>
        <v>#N/A</v>
      </c>
      <c r="BP92" t="e">
        <f t="shared" si="21"/>
        <v>#N/A</v>
      </c>
      <c r="BQ92" t="e">
        <f t="shared" si="22"/>
        <v>#N/A</v>
      </c>
      <c r="BR92">
        <f t="shared" si="23"/>
        <v>0</v>
      </c>
      <c r="BS92" t="e">
        <f t="shared" si="24"/>
        <v>#N/A</v>
      </c>
      <c r="BT92">
        <f t="shared" si="25"/>
        <v>0</v>
      </c>
      <c r="BU92" t="e">
        <f t="shared" si="32"/>
        <v>#N/A</v>
      </c>
      <c r="BV92" t="e">
        <f>VLOOKUP(BN92,Scales!$X$28:$Y$38,2,FALSE)</f>
        <v>#N/A</v>
      </c>
      <c r="BW92" t="e">
        <f>VLOOKUP(BQ92,Scales!$X$28:$Y$38,2,FALSE)</f>
        <v>#N/A</v>
      </c>
      <c r="BX92" t="e">
        <f>VLOOKUP(BU92,Scales!$X$28:$Y$38,2,FALSE)</f>
        <v>#N/A</v>
      </c>
      <c r="BY92" t="e">
        <f t="shared" si="26"/>
        <v>#N/A</v>
      </c>
      <c r="BZ92" t="e">
        <f>VLOOKUP(BY92,Scales!$Y$28:$Z$38,2,FALSE)</f>
        <v>#N/A</v>
      </c>
      <c r="CA92" t="str">
        <f>IFERROR(INDEX(Scales!$Q$28:$U$32,MATCH(BZ92,Scales!$P$28:$P$32,0),MATCH(BQ92,Scales!$Q$27:$U$27,0)),"")</f>
        <v/>
      </c>
      <c r="CB92">
        <f t="shared" si="27"/>
        <v>0</v>
      </c>
      <c r="CC92" t="e">
        <f t="shared" si="28"/>
        <v>#N/A</v>
      </c>
      <c r="CD92" t="str">
        <f>IFERROR(INDEX(Scales!$B$44:$F$48,MATCH(CA92,Scales!$A$44:$A$48,0),MATCH(CC92,Scales!$B$43:$F$43,0)),"")</f>
        <v/>
      </c>
      <c r="CE92" t="e">
        <f t="shared" si="29"/>
        <v>#N/A</v>
      </c>
      <c r="CF92" t="e">
        <f t="shared" si="30"/>
        <v>#N/A</v>
      </c>
    </row>
    <row r="93" spans="1:84" x14ac:dyDescent="0.25">
      <c r="A93">
        <v>0</v>
      </c>
      <c r="B93" s="108" t="e">
        <f>VLOOKUP(A93,'TS Identification'!A$3:H$500,5,FALSE)</f>
        <v>#N/A</v>
      </c>
      <c r="C93" s="108" t="e">
        <f>VLOOKUP(B93,Scales!$A$3:$D$7,3,FALSE)</f>
        <v>#N/A</v>
      </c>
      <c r="D93" t="e">
        <f>VLOOKUP(A93,'TS Identification'!A$3:H$500,6,FALSE)</f>
        <v>#N/A</v>
      </c>
      <c r="E93" t="e">
        <f>VLOOKUP(D93,Scales!$F$3:$I$7,3,FALSE)</f>
        <v>#N/A</v>
      </c>
      <c r="F93" s="108" t="e">
        <f>VLOOKUP(A93,'TS Identification'!A$3:H$500,7,FALSE)</f>
        <v>#N/A</v>
      </c>
      <c r="G93" s="108" t="e">
        <f>VLOOKUP(F93,Scales!$K$3:$N$7,3,FALSE)</f>
        <v>#N/A</v>
      </c>
      <c r="H93" t="e">
        <f>VLOOKUP(A93,'TS Identification'!A$3:H$500,8,FALSE)</f>
        <v>#N/A</v>
      </c>
      <c r="I93" t="e">
        <f>VLOOKUP(H93,Scales!$P$3:$S$7,3,FALSE)</f>
        <v>#N/A</v>
      </c>
      <c r="J93" s="108" t="e">
        <f>VLOOKUP(K93,Scales!$W$28:$X$38,2,FALSE)</f>
        <v>#N/A</v>
      </c>
      <c r="K93" s="108" t="e">
        <f t="shared" si="31"/>
        <v>#N/A</v>
      </c>
      <c r="M93" t="e">
        <v>#N/A</v>
      </c>
      <c r="N93" t="e" cm="1">
        <f t="array" ref="N93">_xlfn.TEXTSPLIT(M93,".",,TRUE)</f>
        <v>#N/A</v>
      </c>
      <c r="P93" s="108" t="e">
        <f>VLOOKUP(CONCATENATE(N93,"."),'TE Identification'!$A$3:$E$500,5,FALSE)</f>
        <v>#N/A</v>
      </c>
      <c r="R93" t="e">
        <v>#N/A</v>
      </c>
      <c r="S93" t="e" cm="1">
        <f t="array" ref="S93">_xlfn.TEXTSPLIT(R93,".",,TRUE)</f>
        <v>#N/A</v>
      </c>
      <c r="V93" t="e">
        <f>VLOOKUP(CONCATENATE(S93,"."),'V Identification'!$A$3:$E$500,5,FALSE)</f>
        <v>#N/A</v>
      </c>
      <c r="Z93" t="e">
        <v>#N/A</v>
      </c>
      <c r="AA93" t="e" cm="1">
        <f t="array" ref="AA93">_xlfn.TEXTSPLIT(Z93,".",,TRUE)</f>
        <v>#N/A</v>
      </c>
      <c r="AE93" t="e">
        <f>VLOOKUP(CONCATENATE(AA93,"."),'I Identification'!$A$3:$F$500,6,FALSE)</f>
        <v>#N/A</v>
      </c>
      <c r="AI93" t="e">
        <v>#N/A</v>
      </c>
      <c r="AJ93" t="e" cm="1">
        <f t="array" ref="AJ93">_xlfn.TEXTSPLIT(AI93,".",,TRUE)</f>
        <v>#N/A</v>
      </c>
      <c r="AO93" t="e">
        <f>VLOOKUP(CONCATENATE(AJ93,"."),'C Identification'!$A$3:$G$500,7,FALSE)</f>
        <v>#N/A</v>
      </c>
      <c r="BF93" t="e" cm="1">
        <f t="array" ref="BF93">_xlfn.TEXTSPLIT(AI93,".",,TRUE)</f>
        <v>#N/A</v>
      </c>
      <c r="BL93" t="e">
        <f t="shared" si="17"/>
        <v>#N/A</v>
      </c>
      <c r="BM93">
        <f t="shared" si="18"/>
        <v>0</v>
      </c>
      <c r="BN93" t="e">
        <f t="shared" si="19"/>
        <v>#N/A</v>
      </c>
      <c r="BO93" t="e">
        <f t="shared" si="20"/>
        <v>#N/A</v>
      </c>
      <c r="BP93" t="e">
        <f t="shared" si="21"/>
        <v>#N/A</v>
      </c>
      <c r="BQ93" t="e">
        <f t="shared" si="22"/>
        <v>#N/A</v>
      </c>
      <c r="BR93">
        <f t="shared" si="23"/>
        <v>0</v>
      </c>
      <c r="BS93" t="e">
        <f t="shared" si="24"/>
        <v>#N/A</v>
      </c>
      <c r="BT93">
        <f t="shared" si="25"/>
        <v>0</v>
      </c>
      <c r="BU93" t="e">
        <f t="shared" si="32"/>
        <v>#N/A</v>
      </c>
      <c r="BV93" t="e">
        <f>VLOOKUP(BN93,Scales!$X$28:$Y$38,2,FALSE)</f>
        <v>#N/A</v>
      </c>
      <c r="BW93" t="e">
        <f>VLOOKUP(BQ93,Scales!$X$28:$Y$38,2,FALSE)</f>
        <v>#N/A</v>
      </c>
      <c r="BX93" t="e">
        <f>VLOOKUP(BU93,Scales!$X$28:$Y$38,2,FALSE)</f>
        <v>#N/A</v>
      </c>
      <c r="BY93" t="e">
        <f t="shared" si="26"/>
        <v>#N/A</v>
      </c>
      <c r="BZ93" t="e">
        <f>VLOOKUP(BY93,Scales!$Y$28:$Z$38,2,FALSE)</f>
        <v>#N/A</v>
      </c>
      <c r="CA93" t="str">
        <f>IFERROR(INDEX(Scales!$Q$28:$U$32,MATCH(BZ93,Scales!$P$28:$P$32,0),MATCH(BQ93,Scales!$Q$27:$U$27,0)),"")</f>
        <v/>
      </c>
      <c r="CB93">
        <f t="shared" si="27"/>
        <v>0</v>
      </c>
      <c r="CC93" t="e">
        <f t="shared" si="28"/>
        <v>#N/A</v>
      </c>
      <c r="CD93" t="str">
        <f>IFERROR(INDEX(Scales!$B$44:$F$48,MATCH(CA93,Scales!$A$44:$A$48,0),MATCH(CC93,Scales!$B$43:$F$43,0)),"")</f>
        <v/>
      </c>
      <c r="CE93" t="e">
        <f t="shared" si="29"/>
        <v>#N/A</v>
      </c>
      <c r="CF93" t="e">
        <f t="shared" si="30"/>
        <v>#N/A</v>
      </c>
    </row>
    <row r="94" spans="1:84" x14ac:dyDescent="0.25">
      <c r="A94">
        <v>0</v>
      </c>
      <c r="B94" s="108" t="e">
        <f>VLOOKUP(A94,'TS Identification'!A$3:H$500,5,FALSE)</f>
        <v>#N/A</v>
      </c>
      <c r="C94" s="108" t="e">
        <f>VLOOKUP(B94,Scales!$A$3:$D$7,3,FALSE)</f>
        <v>#N/A</v>
      </c>
      <c r="D94" t="e">
        <f>VLOOKUP(A94,'TS Identification'!A$3:H$500,6,FALSE)</f>
        <v>#N/A</v>
      </c>
      <c r="E94" t="e">
        <f>VLOOKUP(D94,Scales!$F$3:$I$7,3,FALSE)</f>
        <v>#N/A</v>
      </c>
      <c r="F94" s="108" t="e">
        <f>VLOOKUP(A94,'TS Identification'!A$3:H$500,7,FALSE)</f>
        <v>#N/A</v>
      </c>
      <c r="G94" s="108" t="e">
        <f>VLOOKUP(F94,Scales!$K$3:$N$7,3,FALSE)</f>
        <v>#N/A</v>
      </c>
      <c r="H94" t="e">
        <f>VLOOKUP(A94,'TS Identification'!A$3:H$500,8,FALSE)</f>
        <v>#N/A</v>
      </c>
      <c r="I94" t="e">
        <f>VLOOKUP(H94,Scales!$P$3:$S$7,3,FALSE)</f>
        <v>#N/A</v>
      </c>
      <c r="J94" s="108" t="e">
        <f>VLOOKUP(K94,Scales!$W$28:$X$38,2,FALSE)</f>
        <v>#N/A</v>
      </c>
      <c r="K94" s="108" t="e">
        <f t="shared" si="31"/>
        <v>#N/A</v>
      </c>
      <c r="M94" t="e">
        <v>#N/A</v>
      </c>
      <c r="N94" t="e" cm="1">
        <f t="array" ref="N94">_xlfn.TEXTSPLIT(M94,".",,TRUE)</f>
        <v>#N/A</v>
      </c>
      <c r="P94" s="108" t="e">
        <f>VLOOKUP(CONCATENATE(N94,"."),'TE Identification'!$A$3:$E$500,5,FALSE)</f>
        <v>#N/A</v>
      </c>
      <c r="R94" t="e">
        <v>#N/A</v>
      </c>
      <c r="S94" t="e" cm="1">
        <f t="array" ref="S94">_xlfn.TEXTSPLIT(R94,".",,TRUE)</f>
        <v>#N/A</v>
      </c>
      <c r="V94" t="e">
        <f>VLOOKUP(CONCATENATE(S94,"."),'V Identification'!$A$3:$E$500,5,FALSE)</f>
        <v>#N/A</v>
      </c>
      <c r="Z94" t="e">
        <v>#N/A</v>
      </c>
      <c r="AA94" t="e" cm="1">
        <f t="array" ref="AA94">_xlfn.TEXTSPLIT(Z94,".",,TRUE)</f>
        <v>#N/A</v>
      </c>
      <c r="AE94" t="e">
        <f>VLOOKUP(CONCATENATE(AA94,"."),'I Identification'!$A$3:$F$500,6,FALSE)</f>
        <v>#N/A</v>
      </c>
      <c r="AI94" t="e">
        <v>#N/A</v>
      </c>
      <c r="AJ94" t="e" cm="1">
        <f t="array" ref="AJ94">_xlfn.TEXTSPLIT(AI94,".",,TRUE)</f>
        <v>#N/A</v>
      </c>
      <c r="AO94" t="e">
        <f>VLOOKUP(CONCATENATE(AJ94,"."),'C Identification'!$A$3:$G$500,7,FALSE)</f>
        <v>#N/A</v>
      </c>
      <c r="BF94" t="e" cm="1">
        <f t="array" ref="BF94">_xlfn.TEXTSPLIT(AI94,".",,TRUE)</f>
        <v>#N/A</v>
      </c>
      <c r="BL94" t="e">
        <f t="shared" si="17"/>
        <v>#N/A</v>
      </c>
      <c r="BM94">
        <f t="shared" si="18"/>
        <v>0</v>
      </c>
      <c r="BN94" t="e">
        <f t="shared" si="19"/>
        <v>#N/A</v>
      </c>
      <c r="BO94" t="e">
        <f t="shared" si="20"/>
        <v>#N/A</v>
      </c>
      <c r="BP94" t="e">
        <f t="shared" si="21"/>
        <v>#N/A</v>
      </c>
      <c r="BQ94" t="e">
        <f t="shared" si="22"/>
        <v>#N/A</v>
      </c>
      <c r="BR94">
        <f t="shared" si="23"/>
        <v>0</v>
      </c>
      <c r="BS94" t="e">
        <f t="shared" si="24"/>
        <v>#N/A</v>
      </c>
      <c r="BT94">
        <f t="shared" si="25"/>
        <v>0</v>
      </c>
      <c r="BU94" t="e">
        <f t="shared" si="32"/>
        <v>#N/A</v>
      </c>
      <c r="BV94" t="e">
        <f>VLOOKUP(BN94,Scales!$X$28:$Y$38,2,FALSE)</f>
        <v>#N/A</v>
      </c>
      <c r="BW94" t="e">
        <f>VLOOKUP(BQ94,Scales!$X$28:$Y$38,2,FALSE)</f>
        <v>#N/A</v>
      </c>
      <c r="BX94" t="e">
        <f>VLOOKUP(BU94,Scales!$X$28:$Y$38,2,FALSE)</f>
        <v>#N/A</v>
      </c>
      <c r="BY94" t="e">
        <f t="shared" si="26"/>
        <v>#N/A</v>
      </c>
      <c r="BZ94" t="e">
        <f>VLOOKUP(BY94,Scales!$Y$28:$Z$38,2,FALSE)</f>
        <v>#N/A</v>
      </c>
      <c r="CA94" t="str">
        <f>IFERROR(INDEX(Scales!$Q$28:$U$32,MATCH(BZ94,Scales!$P$28:$P$32,0),MATCH(BQ94,Scales!$Q$27:$U$27,0)),"")</f>
        <v/>
      </c>
      <c r="CB94">
        <f t="shared" si="27"/>
        <v>0</v>
      </c>
      <c r="CC94" t="e">
        <f t="shared" si="28"/>
        <v>#N/A</v>
      </c>
      <c r="CD94" t="str">
        <f>IFERROR(INDEX(Scales!$B$44:$F$48,MATCH(CA94,Scales!$A$44:$A$48,0),MATCH(CC94,Scales!$B$43:$F$43,0)),"")</f>
        <v/>
      </c>
      <c r="CE94" t="e">
        <f t="shared" si="29"/>
        <v>#N/A</v>
      </c>
      <c r="CF94" t="e">
        <f t="shared" si="30"/>
        <v>#N/A</v>
      </c>
    </row>
    <row r="95" spans="1:84" x14ac:dyDescent="0.25">
      <c r="A95">
        <v>0</v>
      </c>
      <c r="B95" s="108" t="e">
        <f>VLOOKUP(A95,'TS Identification'!A$3:H$500,5,FALSE)</f>
        <v>#N/A</v>
      </c>
      <c r="C95" s="108" t="e">
        <f>VLOOKUP(B95,Scales!$A$3:$D$7,3,FALSE)</f>
        <v>#N/A</v>
      </c>
      <c r="D95" t="e">
        <f>VLOOKUP(A95,'TS Identification'!A$3:H$500,6,FALSE)</f>
        <v>#N/A</v>
      </c>
      <c r="E95" t="e">
        <f>VLOOKUP(D95,Scales!$F$3:$I$7,3,FALSE)</f>
        <v>#N/A</v>
      </c>
      <c r="F95" s="108" t="e">
        <f>VLOOKUP(A95,'TS Identification'!A$3:H$500,7,FALSE)</f>
        <v>#N/A</v>
      </c>
      <c r="G95" s="108" t="e">
        <f>VLOOKUP(F95,Scales!$K$3:$N$7,3,FALSE)</f>
        <v>#N/A</v>
      </c>
      <c r="H95" t="e">
        <f>VLOOKUP(A95,'TS Identification'!A$3:H$500,8,FALSE)</f>
        <v>#N/A</v>
      </c>
      <c r="I95" t="e">
        <f>VLOOKUP(H95,Scales!$P$3:$S$7,3,FALSE)</f>
        <v>#N/A</v>
      </c>
      <c r="J95" s="108" t="e">
        <f>VLOOKUP(K95,Scales!$W$28:$X$38,2,FALSE)</f>
        <v>#N/A</v>
      </c>
      <c r="K95" s="108" t="e">
        <f t="shared" si="31"/>
        <v>#N/A</v>
      </c>
      <c r="M95" t="e">
        <v>#N/A</v>
      </c>
      <c r="N95" t="e" cm="1">
        <f t="array" ref="N95">_xlfn.TEXTSPLIT(M95,".",,TRUE)</f>
        <v>#N/A</v>
      </c>
      <c r="P95" s="108" t="e">
        <f>VLOOKUP(CONCATENATE(N95,"."),'TE Identification'!$A$3:$E$500,5,FALSE)</f>
        <v>#N/A</v>
      </c>
      <c r="R95" t="e">
        <v>#N/A</v>
      </c>
      <c r="S95" t="e" cm="1">
        <f t="array" ref="S95">_xlfn.TEXTSPLIT(R95,".",,TRUE)</f>
        <v>#N/A</v>
      </c>
      <c r="V95" t="e">
        <f>VLOOKUP(CONCATENATE(S95,"."),'V Identification'!$A$3:$E$500,5,FALSE)</f>
        <v>#N/A</v>
      </c>
      <c r="Z95" t="e">
        <v>#N/A</v>
      </c>
      <c r="AA95" t="e" cm="1">
        <f t="array" ref="AA95">_xlfn.TEXTSPLIT(Z95,".",,TRUE)</f>
        <v>#N/A</v>
      </c>
      <c r="AE95" t="e">
        <f>VLOOKUP(CONCATENATE(AA95,"."),'I Identification'!$A$3:$F$500,6,FALSE)</f>
        <v>#N/A</v>
      </c>
      <c r="AI95" t="e">
        <v>#N/A</v>
      </c>
      <c r="AJ95" t="e" cm="1">
        <f t="array" ref="AJ95">_xlfn.TEXTSPLIT(AI95,".",,TRUE)</f>
        <v>#N/A</v>
      </c>
      <c r="AO95" t="e">
        <f>VLOOKUP(CONCATENATE(AJ95,"."),'C Identification'!$A$3:$G$500,7,FALSE)</f>
        <v>#N/A</v>
      </c>
      <c r="BF95" t="e" cm="1">
        <f t="array" ref="BF95">_xlfn.TEXTSPLIT(AI95,".",,TRUE)</f>
        <v>#N/A</v>
      </c>
      <c r="BL95" t="e">
        <f t="shared" si="17"/>
        <v>#N/A</v>
      </c>
      <c r="BM95">
        <f t="shared" si="18"/>
        <v>0</v>
      </c>
      <c r="BN95" t="e">
        <f t="shared" si="19"/>
        <v>#N/A</v>
      </c>
      <c r="BO95" t="e">
        <f t="shared" si="20"/>
        <v>#N/A</v>
      </c>
      <c r="BP95" t="e">
        <f t="shared" si="21"/>
        <v>#N/A</v>
      </c>
      <c r="BQ95" t="e">
        <f t="shared" si="22"/>
        <v>#N/A</v>
      </c>
      <c r="BR95">
        <f t="shared" si="23"/>
        <v>0</v>
      </c>
      <c r="BS95" t="e">
        <f t="shared" si="24"/>
        <v>#N/A</v>
      </c>
      <c r="BT95">
        <f t="shared" si="25"/>
        <v>0</v>
      </c>
      <c r="BU95" t="e">
        <f t="shared" si="32"/>
        <v>#N/A</v>
      </c>
      <c r="BV95" t="e">
        <f>VLOOKUP(BN95,Scales!$X$28:$Y$38,2,FALSE)</f>
        <v>#N/A</v>
      </c>
      <c r="BW95" t="e">
        <f>VLOOKUP(BQ95,Scales!$X$28:$Y$38,2,FALSE)</f>
        <v>#N/A</v>
      </c>
      <c r="BX95" t="e">
        <f>VLOOKUP(BU95,Scales!$X$28:$Y$38,2,FALSE)</f>
        <v>#N/A</v>
      </c>
      <c r="BY95" t="e">
        <f t="shared" si="26"/>
        <v>#N/A</v>
      </c>
      <c r="BZ95" t="e">
        <f>VLOOKUP(BY95,Scales!$Y$28:$Z$38,2,FALSE)</f>
        <v>#N/A</v>
      </c>
      <c r="CA95" t="str">
        <f>IFERROR(INDEX(Scales!$Q$28:$U$32,MATCH(BZ95,Scales!$P$28:$P$32,0),MATCH(BQ95,Scales!$Q$27:$U$27,0)),"")</f>
        <v/>
      </c>
      <c r="CB95">
        <f t="shared" si="27"/>
        <v>0</v>
      </c>
      <c r="CC95" t="e">
        <f t="shared" si="28"/>
        <v>#N/A</v>
      </c>
      <c r="CD95" t="str">
        <f>IFERROR(INDEX(Scales!$B$44:$F$48,MATCH(CA95,Scales!$A$44:$A$48,0),MATCH(CC95,Scales!$B$43:$F$43,0)),"")</f>
        <v/>
      </c>
      <c r="CE95" t="e">
        <f t="shared" si="29"/>
        <v>#N/A</v>
      </c>
      <c r="CF95" t="e">
        <f t="shared" si="30"/>
        <v>#N/A</v>
      </c>
    </row>
    <row r="96" spans="1:84" x14ac:dyDescent="0.25">
      <c r="A96">
        <v>0</v>
      </c>
      <c r="B96" s="108" t="e">
        <f>VLOOKUP(A96,'TS Identification'!A$3:H$500,5,FALSE)</f>
        <v>#N/A</v>
      </c>
      <c r="C96" s="108" t="e">
        <f>VLOOKUP(B96,Scales!$A$3:$D$7,3,FALSE)</f>
        <v>#N/A</v>
      </c>
      <c r="D96" t="e">
        <f>VLOOKUP(A96,'TS Identification'!A$3:H$500,6,FALSE)</f>
        <v>#N/A</v>
      </c>
      <c r="E96" t="e">
        <f>VLOOKUP(D96,Scales!$F$3:$I$7,3,FALSE)</f>
        <v>#N/A</v>
      </c>
      <c r="F96" s="108" t="e">
        <f>VLOOKUP(A96,'TS Identification'!A$3:H$500,7,FALSE)</f>
        <v>#N/A</v>
      </c>
      <c r="G96" s="108" t="e">
        <f>VLOOKUP(F96,Scales!$K$3:$N$7,3,FALSE)</f>
        <v>#N/A</v>
      </c>
      <c r="H96" t="e">
        <f>VLOOKUP(A96,'TS Identification'!A$3:H$500,8,FALSE)</f>
        <v>#N/A</v>
      </c>
      <c r="I96" t="e">
        <f>VLOOKUP(H96,Scales!$P$3:$S$7,3,FALSE)</f>
        <v>#N/A</v>
      </c>
      <c r="J96" s="108" t="e">
        <f>VLOOKUP(K96,Scales!$W$28:$X$38,2,FALSE)</f>
        <v>#N/A</v>
      </c>
      <c r="K96" s="108" t="e">
        <f t="shared" si="31"/>
        <v>#N/A</v>
      </c>
      <c r="M96" t="e">
        <v>#N/A</v>
      </c>
      <c r="N96" t="e" cm="1">
        <f t="array" ref="N96">_xlfn.TEXTSPLIT(M96,".",,TRUE)</f>
        <v>#N/A</v>
      </c>
      <c r="P96" s="108" t="e">
        <f>VLOOKUP(CONCATENATE(N96,"."),'TE Identification'!$A$3:$E$500,5,FALSE)</f>
        <v>#N/A</v>
      </c>
      <c r="R96" t="e">
        <v>#N/A</v>
      </c>
      <c r="S96" t="e" cm="1">
        <f t="array" ref="S96">_xlfn.TEXTSPLIT(R96,".",,TRUE)</f>
        <v>#N/A</v>
      </c>
      <c r="V96" t="e">
        <f>VLOOKUP(CONCATENATE(S96,"."),'V Identification'!$A$3:$E$500,5,FALSE)</f>
        <v>#N/A</v>
      </c>
      <c r="Z96" t="e">
        <v>#N/A</v>
      </c>
      <c r="AA96" t="e" cm="1">
        <f t="array" ref="AA96">_xlfn.TEXTSPLIT(Z96,".",,TRUE)</f>
        <v>#N/A</v>
      </c>
      <c r="AE96" t="e">
        <f>VLOOKUP(CONCATENATE(AA96,"."),'I Identification'!$A$3:$F$500,6,FALSE)</f>
        <v>#N/A</v>
      </c>
      <c r="AI96" t="e">
        <v>#N/A</v>
      </c>
      <c r="AJ96" t="e" cm="1">
        <f t="array" ref="AJ96">_xlfn.TEXTSPLIT(AI96,".",,TRUE)</f>
        <v>#N/A</v>
      </c>
      <c r="AO96" t="e">
        <f>VLOOKUP(CONCATENATE(AJ96,"."),'C Identification'!$A$3:$G$500,7,FALSE)</f>
        <v>#N/A</v>
      </c>
      <c r="BF96" t="e" cm="1">
        <f t="array" ref="BF96">_xlfn.TEXTSPLIT(AI96,".",,TRUE)</f>
        <v>#N/A</v>
      </c>
      <c r="BL96" t="e">
        <f t="shared" si="17"/>
        <v>#N/A</v>
      </c>
      <c r="BM96">
        <f t="shared" si="18"/>
        <v>0</v>
      </c>
      <c r="BN96" t="e">
        <f t="shared" si="19"/>
        <v>#N/A</v>
      </c>
      <c r="BO96" t="e">
        <f t="shared" si="20"/>
        <v>#N/A</v>
      </c>
      <c r="BP96" t="e">
        <f t="shared" si="21"/>
        <v>#N/A</v>
      </c>
      <c r="BQ96" t="e">
        <f t="shared" si="22"/>
        <v>#N/A</v>
      </c>
      <c r="BR96">
        <f t="shared" si="23"/>
        <v>0</v>
      </c>
      <c r="BS96" t="e">
        <f t="shared" si="24"/>
        <v>#N/A</v>
      </c>
      <c r="BT96">
        <f t="shared" si="25"/>
        <v>0</v>
      </c>
      <c r="BU96" t="e">
        <f t="shared" si="32"/>
        <v>#N/A</v>
      </c>
      <c r="BV96" t="e">
        <f>VLOOKUP(BN96,Scales!$X$28:$Y$38,2,FALSE)</f>
        <v>#N/A</v>
      </c>
      <c r="BW96" t="e">
        <f>VLOOKUP(BQ96,Scales!$X$28:$Y$38,2,FALSE)</f>
        <v>#N/A</v>
      </c>
      <c r="BX96" t="e">
        <f>VLOOKUP(BU96,Scales!$X$28:$Y$38,2,FALSE)</f>
        <v>#N/A</v>
      </c>
      <c r="BY96" t="e">
        <f t="shared" si="26"/>
        <v>#N/A</v>
      </c>
      <c r="BZ96" t="e">
        <f>VLOOKUP(BY96,Scales!$Y$28:$Z$38,2,FALSE)</f>
        <v>#N/A</v>
      </c>
      <c r="CA96" t="str">
        <f>IFERROR(INDEX(Scales!$Q$28:$U$32,MATCH(BZ96,Scales!$P$28:$P$32,0),MATCH(BQ96,Scales!$Q$27:$U$27,0)),"")</f>
        <v/>
      </c>
      <c r="CB96">
        <f t="shared" si="27"/>
        <v>0</v>
      </c>
      <c r="CC96" t="e">
        <f t="shared" si="28"/>
        <v>#N/A</v>
      </c>
      <c r="CD96" t="str">
        <f>IFERROR(INDEX(Scales!$B$44:$F$48,MATCH(CA96,Scales!$A$44:$A$48,0),MATCH(CC96,Scales!$B$43:$F$43,0)),"")</f>
        <v/>
      </c>
      <c r="CE96" t="e">
        <f t="shared" si="29"/>
        <v>#N/A</v>
      </c>
      <c r="CF96" t="e">
        <f t="shared" si="30"/>
        <v>#N/A</v>
      </c>
    </row>
    <row r="97" spans="1:84" x14ac:dyDescent="0.25">
      <c r="A97">
        <v>0</v>
      </c>
      <c r="B97" s="108" t="e">
        <f>VLOOKUP(A97,'TS Identification'!A$3:H$500,5,FALSE)</f>
        <v>#N/A</v>
      </c>
      <c r="C97" s="108" t="e">
        <f>VLOOKUP(B97,Scales!$A$3:$D$7,3,FALSE)</f>
        <v>#N/A</v>
      </c>
      <c r="D97" t="e">
        <f>VLOOKUP(A97,'TS Identification'!A$3:H$500,6,FALSE)</f>
        <v>#N/A</v>
      </c>
      <c r="E97" t="e">
        <f>VLOOKUP(D97,Scales!$F$3:$I$7,3,FALSE)</f>
        <v>#N/A</v>
      </c>
      <c r="F97" s="108" t="e">
        <f>VLOOKUP(A97,'TS Identification'!A$3:H$500,7,FALSE)</f>
        <v>#N/A</v>
      </c>
      <c r="G97" s="108" t="e">
        <f>VLOOKUP(F97,Scales!$K$3:$N$7,3,FALSE)</f>
        <v>#N/A</v>
      </c>
      <c r="H97" t="e">
        <f>VLOOKUP(A97,'TS Identification'!A$3:H$500,8,FALSE)</f>
        <v>#N/A</v>
      </c>
      <c r="I97" t="e">
        <f>VLOOKUP(H97,Scales!$P$3:$S$7,3,FALSE)</f>
        <v>#N/A</v>
      </c>
      <c r="J97" s="108" t="e">
        <f>VLOOKUP(K97,Scales!$W$28:$X$38,2,FALSE)</f>
        <v>#N/A</v>
      </c>
      <c r="K97" s="108" t="e">
        <f t="shared" si="31"/>
        <v>#N/A</v>
      </c>
      <c r="M97" t="e">
        <v>#N/A</v>
      </c>
      <c r="N97" t="e" cm="1">
        <f t="array" ref="N97">_xlfn.TEXTSPLIT(M97,".",,TRUE)</f>
        <v>#N/A</v>
      </c>
      <c r="P97" s="108" t="e">
        <f>VLOOKUP(CONCATENATE(N97,"."),'TE Identification'!$A$3:$E$500,5,FALSE)</f>
        <v>#N/A</v>
      </c>
      <c r="R97" t="e">
        <v>#N/A</v>
      </c>
      <c r="S97" t="e" cm="1">
        <f t="array" ref="S97">_xlfn.TEXTSPLIT(R97,".",,TRUE)</f>
        <v>#N/A</v>
      </c>
      <c r="V97" t="e">
        <f>VLOOKUP(CONCATENATE(S97,"."),'V Identification'!$A$3:$E$500,5,FALSE)</f>
        <v>#N/A</v>
      </c>
      <c r="Z97" t="e">
        <v>#N/A</v>
      </c>
      <c r="AA97" t="e" cm="1">
        <f t="array" ref="AA97">_xlfn.TEXTSPLIT(Z97,".",,TRUE)</f>
        <v>#N/A</v>
      </c>
      <c r="AE97" t="e">
        <f>VLOOKUP(CONCATENATE(AA97,"."),'I Identification'!$A$3:$F$500,6,FALSE)</f>
        <v>#N/A</v>
      </c>
      <c r="AI97" t="e">
        <v>#N/A</v>
      </c>
      <c r="AJ97" t="e" cm="1">
        <f t="array" ref="AJ97">_xlfn.TEXTSPLIT(AI97,".",,TRUE)</f>
        <v>#N/A</v>
      </c>
      <c r="AO97" t="e">
        <f>VLOOKUP(CONCATENATE(AJ97,"."),'C Identification'!$A$3:$G$500,7,FALSE)</f>
        <v>#N/A</v>
      </c>
      <c r="BF97" t="e" cm="1">
        <f t="array" ref="BF97">_xlfn.TEXTSPLIT(AI97,".",,TRUE)</f>
        <v>#N/A</v>
      </c>
      <c r="BL97" t="e">
        <f t="shared" si="17"/>
        <v>#N/A</v>
      </c>
      <c r="BM97">
        <f t="shared" si="18"/>
        <v>0</v>
      </c>
      <c r="BN97" t="e">
        <f t="shared" si="19"/>
        <v>#N/A</v>
      </c>
      <c r="BO97" t="e">
        <f t="shared" si="20"/>
        <v>#N/A</v>
      </c>
      <c r="BP97" t="e">
        <f t="shared" si="21"/>
        <v>#N/A</v>
      </c>
      <c r="BQ97" t="e">
        <f t="shared" si="22"/>
        <v>#N/A</v>
      </c>
      <c r="BR97">
        <f t="shared" si="23"/>
        <v>0</v>
      </c>
      <c r="BS97" t="e">
        <f t="shared" si="24"/>
        <v>#N/A</v>
      </c>
      <c r="BT97">
        <f t="shared" si="25"/>
        <v>0</v>
      </c>
      <c r="BU97" t="e">
        <f t="shared" si="32"/>
        <v>#N/A</v>
      </c>
      <c r="BV97" t="e">
        <f>VLOOKUP(BN97,Scales!$X$28:$Y$38,2,FALSE)</f>
        <v>#N/A</v>
      </c>
      <c r="BW97" t="e">
        <f>VLOOKUP(BQ97,Scales!$X$28:$Y$38,2,FALSE)</f>
        <v>#N/A</v>
      </c>
      <c r="BX97" t="e">
        <f>VLOOKUP(BU97,Scales!$X$28:$Y$38,2,FALSE)</f>
        <v>#N/A</v>
      </c>
      <c r="BY97" t="e">
        <f t="shared" si="26"/>
        <v>#N/A</v>
      </c>
      <c r="BZ97" t="e">
        <f>VLOOKUP(BY97,Scales!$Y$28:$Z$38,2,FALSE)</f>
        <v>#N/A</v>
      </c>
      <c r="CA97" t="str">
        <f>IFERROR(INDEX(Scales!$Q$28:$U$32,MATCH(BZ97,Scales!$P$28:$P$32,0),MATCH(BQ97,Scales!$Q$27:$U$27,0)),"")</f>
        <v/>
      </c>
      <c r="CB97">
        <f t="shared" si="27"/>
        <v>0</v>
      </c>
      <c r="CC97" t="e">
        <f t="shared" si="28"/>
        <v>#N/A</v>
      </c>
      <c r="CD97" t="str">
        <f>IFERROR(INDEX(Scales!$B$44:$F$48,MATCH(CA97,Scales!$A$44:$A$48,0),MATCH(CC97,Scales!$B$43:$F$43,0)),"")</f>
        <v/>
      </c>
      <c r="CE97" t="e">
        <f t="shared" si="29"/>
        <v>#N/A</v>
      </c>
      <c r="CF97" t="e">
        <f t="shared" si="30"/>
        <v>#N/A</v>
      </c>
    </row>
    <row r="98" spans="1:84" x14ac:dyDescent="0.25">
      <c r="A98">
        <v>0</v>
      </c>
      <c r="B98" s="108" t="e">
        <f>VLOOKUP(A98,'TS Identification'!A$3:H$500,5,FALSE)</f>
        <v>#N/A</v>
      </c>
      <c r="C98" s="108" t="e">
        <f>VLOOKUP(B98,Scales!$A$3:$D$7,3,FALSE)</f>
        <v>#N/A</v>
      </c>
      <c r="D98" t="e">
        <f>VLOOKUP(A98,'TS Identification'!A$3:H$500,6,FALSE)</f>
        <v>#N/A</v>
      </c>
      <c r="E98" t="e">
        <f>VLOOKUP(D98,Scales!$F$3:$I$7,3,FALSE)</f>
        <v>#N/A</v>
      </c>
      <c r="F98" s="108" t="e">
        <f>VLOOKUP(A98,'TS Identification'!A$3:H$500,7,FALSE)</f>
        <v>#N/A</v>
      </c>
      <c r="G98" s="108" t="e">
        <f>VLOOKUP(F98,Scales!$K$3:$N$7,3,FALSE)</f>
        <v>#N/A</v>
      </c>
      <c r="H98" t="e">
        <f>VLOOKUP(A98,'TS Identification'!A$3:H$500,8,FALSE)</f>
        <v>#N/A</v>
      </c>
      <c r="I98" t="e">
        <f>VLOOKUP(H98,Scales!$P$3:$S$7,3,FALSE)</f>
        <v>#N/A</v>
      </c>
      <c r="J98" s="108" t="e">
        <f>VLOOKUP(K98,Scales!$W$28:$X$38,2,FALSE)</f>
        <v>#N/A</v>
      </c>
      <c r="K98" s="108" t="e">
        <f t="shared" si="31"/>
        <v>#N/A</v>
      </c>
      <c r="M98" t="e">
        <v>#N/A</v>
      </c>
      <c r="N98" t="e" cm="1">
        <f t="array" ref="N98">_xlfn.TEXTSPLIT(M98,".",,TRUE)</f>
        <v>#N/A</v>
      </c>
      <c r="P98" s="108" t="e">
        <f>VLOOKUP(CONCATENATE(N98,"."),'TE Identification'!$A$3:$E$500,5,FALSE)</f>
        <v>#N/A</v>
      </c>
      <c r="R98" t="e">
        <v>#N/A</v>
      </c>
      <c r="S98" t="e" cm="1">
        <f t="array" ref="S98">_xlfn.TEXTSPLIT(R98,".",,TRUE)</f>
        <v>#N/A</v>
      </c>
      <c r="V98" t="e">
        <f>VLOOKUP(CONCATENATE(S98,"."),'V Identification'!$A$3:$E$500,5,FALSE)</f>
        <v>#N/A</v>
      </c>
      <c r="Z98" t="e">
        <v>#N/A</v>
      </c>
      <c r="AA98" t="e" cm="1">
        <f t="array" ref="AA98">_xlfn.TEXTSPLIT(Z98,".",,TRUE)</f>
        <v>#N/A</v>
      </c>
      <c r="AE98" t="e">
        <f>VLOOKUP(CONCATENATE(AA98,"."),'I Identification'!$A$3:$F$500,6,FALSE)</f>
        <v>#N/A</v>
      </c>
      <c r="AI98" t="e">
        <v>#N/A</v>
      </c>
      <c r="AJ98" t="e" cm="1">
        <f t="array" ref="AJ98">_xlfn.TEXTSPLIT(AI98,".",,TRUE)</f>
        <v>#N/A</v>
      </c>
      <c r="AO98" t="e">
        <f>VLOOKUP(CONCATENATE(AJ98,"."),'C Identification'!$A$3:$G$500,7,FALSE)</f>
        <v>#N/A</v>
      </c>
      <c r="BF98" t="e" cm="1">
        <f t="array" ref="BF98">_xlfn.TEXTSPLIT(AI98,".",,TRUE)</f>
        <v>#N/A</v>
      </c>
      <c r="BL98" t="e">
        <f t="shared" si="17"/>
        <v>#N/A</v>
      </c>
      <c r="BM98">
        <f t="shared" si="18"/>
        <v>0</v>
      </c>
      <c r="BN98" t="e">
        <f t="shared" si="19"/>
        <v>#N/A</v>
      </c>
      <c r="BO98" t="e">
        <f t="shared" si="20"/>
        <v>#N/A</v>
      </c>
      <c r="BP98" t="e">
        <f t="shared" si="21"/>
        <v>#N/A</v>
      </c>
      <c r="BQ98" t="e">
        <f t="shared" si="22"/>
        <v>#N/A</v>
      </c>
      <c r="BR98">
        <f t="shared" si="23"/>
        <v>0</v>
      </c>
      <c r="BS98" t="e">
        <f t="shared" si="24"/>
        <v>#N/A</v>
      </c>
      <c r="BT98">
        <f t="shared" si="25"/>
        <v>0</v>
      </c>
      <c r="BU98" t="e">
        <f t="shared" si="32"/>
        <v>#N/A</v>
      </c>
      <c r="BV98" t="e">
        <f>VLOOKUP(BN98,Scales!$X$28:$Y$38,2,FALSE)</f>
        <v>#N/A</v>
      </c>
      <c r="BW98" t="e">
        <f>VLOOKUP(BQ98,Scales!$X$28:$Y$38,2,FALSE)</f>
        <v>#N/A</v>
      </c>
      <c r="BX98" t="e">
        <f>VLOOKUP(BU98,Scales!$X$28:$Y$38,2,FALSE)</f>
        <v>#N/A</v>
      </c>
      <c r="BY98" t="e">
        <f t="shared" si="26"/>
        <v>#N/A</v>
      </c>
      <c r="BZ98" t="e">
        <f>VLOOKUP(BY98,Scales!$Y$28:$Z$38,2,FALSE)</f>
        <v>#N/A</v>
      </c>
      <c r="CA98" t="str">
        <f>IFERROR(INDEX(Scales!$Q$28:$U$32,MATCH(BZ98,Scales!$P$28:$P$32,0),MATCH(BQ98,Scales!$Q$27:$U$27,0)),"")</f>
        <v/>
      </c>
      <c r="CB98">
        <f t="shared" si="27"/>
        <v>0</v>
      </c>
      <c r="CC98" t="e">
        <f t="shared" si="28"/>
        <v>#N/A</v>
      </c>
      <c r="CD98" t="str">
        <f>IFERROR(INDEX(Scales!$B$44:$F$48,MATCH(CA98,Scales!$A$44:$A$48,0),MATCH(CC98,Scales!$B$43:$F$43,0)),"")</f>
        <v/>
      </c>
      <c r="CE98" t="e">
        <f t="shared" si="29"/>
        <v>#N/A</v>
      </c>
      <c r="CF98" t="e">
        <f t="shared" si="30"/>
        <v>#N/A</v>
      </c>
    </row>
    <row r="99" spans="1:84" x14ac:dyDescent="0.25">
      <c r="A99">
        <v>0</v>
      </c>
      <c r="B99" s="108" t="e">
        <f>VLOOKUP(A99,'TS Identification'!A$3:H$500,5,FALSE)</f>
        <v>#N/A</v>
      </c>
      <c r="C99" s="108" t="e">
        <f>VLOOKUP(B99,Scales!$A$3:$D$7,3,FALSE)</f>
        <v>#N/A</v>
      </c>
      <c r="D99" t="e">
        <f>VLOOKUP(A99,'TS Identification'!A$3:H$500,6,FALSE)</f>
        <v>#N/A</v>
      </c>
      <c r="E99" t="e">
        <f>VLOOKUP(D99,Scales!$F$3:$I$7,3,FALSE)</f>
        <v>#N/A</v>
      </c>
      <c r="F99" s="108" t="e">
        <f>VLOOKUP(A99,'TS Identification'!A$3:H$500,7,FALSE)</f>
        <v>#N/A</v>
      </c>
      <c r="G99" s="108" t="e">
        <f>VLOOKUP(F99,Scales!$K$3:$N$7,3,FALSE)</f>
        <v>#N/A</v>
      </c>
      <c r="H99" t="e">
        <f>VLOOKUP(A99,'TS Identification'!A$3:H$500,8,FALSE)</f>
        <v>#N/A</v>
      </c>
      <c r="I99" t="e">
        <f>VLOOKUP(H99,Scales!$P$3:$S$7,3,FALSE)</f>
        <v>#N/A</v>
      </c>
      <c r="J99" s="108" t="e">
        <f>VLOOKUP(K99,Scales!$W$28:$X$38,2,FALSE)</f>
        <v>#N/A</v>
      </c>
      <c r="K99" s="108" t="e">
        <f t="shared" si="31"/>
        <v>#N/A</v>
      </c>
      <c r="M99" t="e">
        <v>#N/A</v>
      </c>
      <c r="N99" t="e" cm="1">
        <f t="array" ref="N99">_xlfn.TEXTSPLIT(M99,".",,TRUE)</f>
        <v>#N/A</v>
      </c>
      <c r="P99" s="108" t="e">
        <f>VLOOKUP(CONCATENATE(N99,"."),'TE Identification'!$A$3:$E$500,5,FALSE)</f>
        <v>#N/A</v>
      </c>
      <c r="R99" t="e">
        <v>#N/A</v>
      </c>
      <c r="S99" t="e" cm="1">
        <f t="array" ref="S99">_xlfn.TEXTSPLIT(R99,".",,TRUE)</f>
        <v>#N/A</v>
      </c>
      <c r="V99" t="e">
        <f>VLOOKUP(CONCATENATE(S99,"."),'V Identification'!$A$3:$E$500,5,FALSE)</f>
        <v>#N/A</v>
      </c>
      <c r="Z99" t="e">
        <v>#N/A</v>
      </c>
      <c r="AA99" t="e" cm="1">
        <f t="array" ref="AA99">_xlfn.TEXTSPLIT(Z99,".",,TRUE)</f>
        <v>#N/A</v>
      </c>
      <c r="AE99" t="e">
        <f>VLOOKUP(CONCATENATE(AA99,"."),'I Identification'!$A$3:$F$500,6,FALSE)</f>
        <v>#N/A</v>
      </c>
      <c r="AI99" t="e">
        <v>#N/A</v>
      </c>
      <c r="AJ99" t="e" cm="1">
        <f t="array" ref="AJ99">_xlfn.TEXTSPLIT(AI99,".",,TRUE)</f>
        <v>#N/A</v>
      </c>
      <c r="AO99" t="e">
        <f>VLOOKUP(CONCATENATE(AJ99,"."),'C Identification'!$A$3:$G$500,7,FALSE)</f>
        <v>#N/A</v>
      </c>
      <c r="BF99" t="e" cm="1">
        <f t="array" ref="BF99">_xlfn.TEXTSPLIT(AI99,".",,TRUE)</f>
        <v>#N/A</v>
      </c>
      <c r="BL99" t="e">
        <f t="shared" si="17"/>
        <v>#N/A</v>
      </c>
      <c r="BM99">
        <f t="shared" si="18"/>
        <v>0</v>
      </c>
      <c r="BN99" t="e">
        <f t="shared" si="19"/>
        <v>#N/A</v>
      </c>
      <c r="BO99" t="e">
        <f t="shared" si="20"/>
        <v>#N/A</v>
      </c>
      <c r="BP99" t="e">
        <f t="shared" si="21"/>
        <v>#N/A</v>
      </c>
      <c r="BQ99" t="e">
        <f t="shared" si="22"/>
        <v>#N/A</v>
      </c>
      <c r="BR99">
        <f t="shared" si="23"/>
        <v>0</v>
      </c>
      <c r="BS99" t="e">
        <f t="shared" si="24"/>
        <v>#N/A</v>
      </c>
      <c r="BT99">
        <f t="shared" si="25"/>
        <v>0</v>
      </c>
      <c r="BU99" t="e">
        <f t="shared" si="32"/>
        <v>#N/A</v>
      </c>
      <c r="BV99" t="e">
        <f>VLOOKUP(BN99,Scales!$X$28:$Y$38,2,FALSE)</f>
        <v>#N/A</v>
      </c>
      <c r="BW99" t="e">
        <f>VLOOKUP(BQ99,Scales!$X$28:$Y$38,2,FALSE)</f>
        <v>#N/A</v>
      </c>
      <c r="BX99" t="e">
        <f>VLOOKUP(BU99,Scales!$X$28:$Y$38,2,FALSE)</f>
        <v>#N/A</v>
      </c>
      <c r="BY99" t="e">
        <f t="shared" si="26"/>
        <v>#N/A</v>
      </c>
      <c r="BZ99" t="e">
        <f>VLOOKUP(BY99,Scales!$Y$28:$Z$38,2,FALSE)</f>
        <v>#N/A</v>
      </c>
      <c r="CA99" t="str">
        <f>IFERROR(INDEX(Scales!$Q$28:$U$32,MATCH(BZ99,Scales!$P$28:$P$32,0),MATCH(BQ99,Scales!$Q$27:$U$27,0)),"")</f>
        <v/>
      </c>
      <c r="CB99">
        <f t="shared" si="27"/>
        <v>0</v>
      </c>
      <c r="CC99" t="e">
        <f t="shared" si="28"/>
        <v>#N/A</v>
      </c>
      <c r="CD99" t="str">
        <f>IFERROR(INDEX(Scales!$B$44:$F$48,MATCH(CA99,Scales!$A$44:$A$48,0),MATCH(CC99,Scales!$B$43:$F$43,0)),"")</f>
        <v/>
      </c>
      <c r="CE99" t="e">
        <f t="shared" si="29"/>
        <v>#N/A</v>
      </c>
      <c r="CF99" t="e">
        <f t="shared" si="30"/>
        <v>#N/A</v>
      </c>
    </row>
    <row r="100" spans="1:84" x14ac:dyDescent="0.25">
      <c r="A100">
        <v>0</v>
      </c>
      <c r="B100" s="108" t="e">
        <f>VLOOKUP(A100,'TS Identification'!A$3:H$500,5,FALSE)</f>
        <v>#N/A</v>
      </c>
      <c r="C100" s="108" t="e">
        <f>VLOOKUP(B100,Scales!$A$3:$D$7,3,FALSE)</f>
        <v>#N/A</v>
      </c>
      <c r="D100" t="e">
        <f>VLOOKUP(A100,'TS Identification'!A$3:H$500,6,FALSE)</f>
        <v>#N/A</v>
      </c>
      <c r="E100" t="e">
        <f>VLOOKUP(D100,Scales!$F$3:$I$7,3,FALSE)</f>
        <v>#N/A</v>
      </c>
      <c r="F100" s="108" t="e">
        <f>VLOOKUP(A100,'TS Identification'!A$3:H$500,7,FALSE)</f>
        <v>#N/A</v>
      </c>
      <c r="G100" s="108" t="e">
        <f>VLOOKUP(F100,Scales!$K$3:$N$7,3,FALSE)</f>
        <v>#N/A</v>
      </c>
      <c r="H100" t="e">
        <f>VLOOKUP(A100,'TS Identification'!A$3:H$500,8,FALSE)</f>
        <v>#N/A</v>
      </c>
      <c r="I100" t="e">
        <f>VLOOKUP(H100,Scales!$P$3:$S$7,3,FALSE)</f>
        <v>#N/A</v>
      </c>
      <c r="J100" s="108" t="e">
        <f>VLOOKUP(K100,Scales!$W$28:$X$38,2,FALSE)</f>
        <v>#N/A</v>
      </c>
      <c r="K100" s="108" t="e">
        <f t="shared" si="31"/>
        <v>#N/A</v>
      </c>
      <c r="M100" t="e">
        <v>#N/A</v>
      </c>
      <c r="N100" t="e" cm="1">
        <f t="array" ref="N100">_xlfn.TEXTSPLIT(M100,".",,TRUE)</f>
        <v>#N/A</v>
      </c>
      <c r="P100" s="108" t="e">
        <f>VLOOKUP(CONCATENATE(N100,"."),'TE Identification'!$A$3:$E$500,5,FALSE)</f>
        <v>#N/A</v>
      </c>
      <c r="R100" t="e">
        <v>#N/A</v>
      </c>
      <c r="S100" t="e" cm="1">
        <f t="array" ref="S100">_xlfn.TEXTSPLIT(R100,".",,TRUE)</f>
        <v>#N/A</v>
      </c>
      <c r="V100" t="e">
        <f>VLOOKUP(CONCATENATE(S100,"."),'V Identification'!$A$3:$E$500,5,FALSE)</f>
        <v>#N/A</v>
      </c>
      <c r="Z100" t="e">
        <v>#N/A</v>
      </c>
      <c r="AA100" t="e" cm="1">
        <f t="array" ref="AA100">_xlfn.TEXTSPLIT(Z100,".",,TRUE)</f>
        <v>#N/A</v>
      </c>
      <c r="AE100" t="e">
        <f>VLOOKUP(CONCATENATE(AA100,"."),'I Identification'!$A$3:$F$500,6,FALSE)</f>
        <v>#N/A</v>
      </c>
      <c r="AI100" t="e">
        <v>#N/A</v>
      </c>
      <c r="AJ100" t="e" cm="1">
        <f t="array" ref="AJ100">_xlfn.TEXTSPLIT(AI100,".",,TRUE)</f>
        <v>#N/A</v>
      </c>
      <c r="AO100" t="e">
        <f>VLOOKUP(CONCATENATE(AJ100,"."),'C Identification'!$A$3:$G$500,7,FALSE)</f>
        <v>#N/A</v>
      </c>
      <c r="BF100" t="e" cm="1">
        <f t="array" ref="BF100">_xlfn.TEXTSPLIT(AI100,".",,TRUE)</f>
        <v>#N/A</v>
      </c>
      <c r="BL100" t="e">
        <f t="shared" si="17"/>
        <v>#N/A</v>
      </c>
      <c r="BM100">
        <f t="shared" si="18"/>
        <v>0</v>
      </c>
      <c r="BN100" t="e">
        <f t="shared" si="19"/>
        <v>#N/A</v>
      </c>
      <c r="BO100" t="e">
        <f t="shared" si="20"/>
        <v>#N/A</v>
      </c>
      <c r="BP100" t="e">
        <f t="shared" si="21"/>
        <v>#N/A</v>
      </c>
      <c r="BQ100" t="e">
        <f t="shared" si="22"/>
        <v>#N/A</v>
      </c>
      <c r="BR100">
        <f t="shared" si="23"/>
        <v>0</v>
      </c>
      <c r="BS100" t="e">
        <f t="shared" si="24"/>
        <v>#N/A</v>
      </c>
      <c r="BT100">
        <f t="shared" si="25"/>
        <v>0</v>
      </c>
      <c r="BU100" t="e">
        <f t="shared" si="32"/>
        <v>#N/A</v>
      </c>
      <c r="BV100" t="e">
        <f>VLOOKUP(BN100,Scales!$X$28:$Y$38,2,FALSE)</f>
        <v>#N/A</v>
      </c>
      <c r="BW100" t="e">
        <f>VLOOKUP(BQ100,Scales!$X$28:$Y$38,2,FALSE)</f>
        <v>#N/A</v>
      </c>
      <c r="BX100" t="e">
        <f>VLOOKUP(BU100,Scales!$X$28:$Y$38,2,FALSE)</f>
        <v>#N/A</v>
      </c>
      <c r="BY100" t="e">
        <f t="shared" si="26"/>
        <v>#N/A</v>
      </c>
      <c r="BZ100" t="e">
        <f>VLOOKUP(BY100,Scales!$Y$28:$Z$38,2,FALSE)</f>
        <v>#N/A</v>
      </c>
      <c r="CA100" t="str">
        <f>IFERROR(INDEX(Scales!$Q$28:$U$32,MATCH(BZ100,Scales!$P$28:$P$32,0),MATCH(BQ100,Scales!$Q$27:$U$27,0)),"")</f>
        <v/>
      </c>
      <c r="CB100">
        <f t="shared" si="27"/>
        <v>0</v>
      </c>
      <c r="CC100" t="e">
        <f t="shared" si="28"/>
        <v>#N/A</v>
      </c>
      <c r="CD100" t="str">
        <f>IFERROR(INDEX(Scales!$B$44:$F$48,MATCH(CA100,Scales!$A$44:$A$48,0),MATCH(CC100,Scales!$B$43:$F$43,0)),"")</f>
        <v/>
      </c>
      <c r="CE100" t="e">
        <f t="shared" si="29"/>
        <v>#N/A</v>
      </c>
      <c r="CF100" t="e">
        <f t="shared" si="30"/>
        <v>#N/A</v>
      </c>
    </row>
    <row r="101" spans="1:84" x14ac:dyDescent="0.25">
      <c r="A101">
        <v>0</v>
      </c>
      <c r="B101" s="108" t="e">
        <f>VLOOKUP(A101,'TS Identification'!A$3:H$500,5,FALSE)</f>
        <v>#N/A</v>
      </c>
      <c r="C101" s="108" t="e">
        <f>VLOOKUP(B101,Scales!$A$3:$D$7,3,FALSE)</f>
        <v>#N/A</v>
      </c>
      <c r="D101" t="e">
        <f>VLOOKUP(A101,'TS Identification'!A$3:H$500,6,FALSE)</f>
        <v>#N/A</v>
      </c>
      <c r="E101" t="e">
        <f>VLOOKUP(D101,Scales!$F$3:$I$7,3,FALSE)</f>
        <v>#N/A</v>
      </c>
      <c r="F101" s="108" t="e">
        <f>VLOOKUP(A101,'TS Identification'!A$3:H$500,7,FALSE)</f>
        <v>#N/A</v>
      </c>
      <c r="G101" s="108" t="e">
        <f>VLOOKUP(F101,Scales!$K$3:$N$7,3,FALSE)</f>
        <v>#N/A</v>
      </c>
      <c r="H101" t="e">
        <f>VLOOKUP(A101,'TS Identification'!A$3:H$500,8,FALSE)</f>
        <v>#N/A</v>
      </c>
      <c r="I101" t="e">
        <f>VLOOKUP(H101,Scales!$P$3:$S$7,3,FALSE)</f>
        <v>#N/A</v>
      </c>
      <c r="J101" s="108" t="e">
        <f>VLOOKUP(K101,Scales!$W$28:$X$38,2,FALSE)</f>
        <v>#N/A</v>
      </c>
      <c r="K101" s="108" t="e">
        <f t="shared" si="31"/>
        <v>#N/A</v>
      </c>
      <c r="M101" t="e">
        <v>#N/A</v>
      </c>
      <c r="N101" t="e" cm="1">
        <f t="array" ref="N101">_xlfn.TEXTSPLIT(M101,".",,TRUE)</f>
        <v>#N/A</v>
      </c>
      <c r="P101" s="108" t="e">
        <f>VLOOKUP(CONCATENATE(N101,"."),'TE Identification'!$A$3:$E$500,5,FALSE)</f>
        <v>#N/A</v>
      </c>
      <c r="R101" t="e">
        <v>#N/A</v>
      </c>
      <c r="S101" t="e" cm="1">
        <f t="array" ref="S101">_xlfn.TEXTSPLIT(R101,".",,TRUE)</f>
        <v>#N/A</v>
      </c>
      <c r="V101" t="e">
        <f>VLOOKUP(CONCATENATE(S101,"."),'V Identification'!$A$3:$E$500,5,FALSE)</f>
        <v>#N/A</v>
      </c>
      <c r="Z101" t="e">
        <v>#N/A</v>
      </c>
      <c r="AA101" t="e" cm="1">
        <f t="array" ref="AA101">_xlfn.TEXTSPLIT(Z101,".",,TRUE)</f>
        <v>#N/A</v>
      </c>
      <c r="AE101" t="e">
        <f>VLOOKUP(CONCATENATE(AA101,"."),'I Identification'!$A$3:$F$500,6,FALSE)</f>
        <v>#N/A</v>
      </c>
      <c r="AI101" t="e">
        <v>#N/A</v>
      </c>
      <c r="AJ101" t="e" cm="1">
        <f t="array" ref="AJ101">_xlfn.TEXTSPLIT(AI101,".",,TRUE)</f>
        <v>#N/A</v>
      </c>
      <c r="AO101" t="e">
        <f>VLOOKUP(CONCATENATE(AJ101,"."),'C Identification'!$A$3:$G$500,7,FALSE)</f>
        <v>#N/A</v>
      </c>
      <c r="BF101" t="e" cm="1">
        <f t="array" ref="BF101">_xlfn.TEXTSPLIT(AI101,".",,TRUE)</f>
        <v>#N/A</v>
      </c>
      <c r="BL101" t="e">
        <f t="shared" si="17"/>
        <v>#N/A</v>
      </c>
      <c r="BM101">
        <f t="shared" si="18"/>
        <v>0</v>
      </c>
      <c r="BN101" t="e">
        <f t="shared" si="19"/>
        <v>#N/A</v>
      </c>
      <c r="BO101" t="e">
        <f t="shared" si="20"/>
        <v>#N/A</v>
      </c>
      <c r="BP101" t="e">
        <f t="shared" si="21"/>
        <v>#N/A</v>
      </c>
      <c r="BQ101" t="e">
        <f t="shared" si="22"/>
        <v>#N/A</v>
      </c>
      <c r="BR101">
        <f t="shared" si="23"/>
        <v>0</v>
      </c>
      <c r="BS101" t="e">
        <f t="shared" si="24"/>
        <v>#N/A</v>
      </c>
      <c r="BT101">
        <f t="shared" si="25"/>
        <v>0</v>
      </c>
      <c r="BU101" t="e">
        <f t="shared" si="32"/>
        <v>#N/A</v>
      </c>
      <c r="BV101" t="e">
        <f>VLOOKUP(BN101,Scales!$X$28:$Y$38,2,FALSE)</f>
        <v>#N/A</v>
      </c>
      <c r="BW101" t="e">
        <f>VLOOKUP(BQ101,Scales!$X$28:$Y$38,2,FALSE)</f>
        <v>#N/A</v>
      </c>
      <c r="BX101" t="e">
        <f>VLOOKUP(BU101,Scales!$X$28:$Y$38,2,FALSE)</f>
        <v>#N/A</v>
      </c>
      <c r="BY101" t="e">
        <f t="shared" si="26"/>
        <v>#N/A</v>
      </c>
      <c r="BZ101" t="e">
        <f>VLOOKUP(BY101,Scales!$Y$28:$Z$38,2,FALSE)</f>
        <v>#N/A</v>
      </c>
      <c r="CA101" t="str">
        <f>IFERROR(INDEX(Scales!$Q$28:$U$32,MATCH(BZ101,Scales!$P$28:$P$32,0),MATCH(BQ101,Scales!$Q$27:$U$27,0)),"")</f>
        <v/>
      </c>
      <c r="CB101">
        <f t="shared" si="27"/>
        <v>0</v>
      </c>
      <c r="CC101" t="e">
        <f t="shared" si="28"/>
        <v>#N/A</v>
      </c>
      <c r="CD101" t="str">
        <f>IFERROR(INDEX(Scales!$B$44:$F$48,MATCH(CA101,Scales!$A$44:$A$48,0),MATCH(CC101,Scales!$B$43:$F$43,0)),"")</f>
        <v/>
      </c>
      <c r="CE101" t="e">
        <f t="shared" si="29"/>
        <v>#N/A</v>
      </c>
      <c r="CF101" t="e">
        <f t="shared" si="30"/>
        <v>#N/A</v>
      </c>
    </row>
    <row r="102" spans="1:84" x14ac:dyDescent="0.25">
      <c r="A102">
        <v>0</v>
      </c>
      <c r="B102" s="108" t="e">
        <f>VLOOKUP(A102,'TS Identification'!A$3:H$500,5,FALSE)</f>
        <v>#N/A</v>
      </c>
      <c r="C102" s="108" t="e">
        <f>VLOOKUP(B102,Scales!$A$3:$D$7,3,FALSE)</f>
        <v>#N/A</v>
      </c>
      <c r="D102" t="e">
        <f>VLOOKUP(A102,'TS Identification'!A$3:H$500,6,FALSE)</f>
        <v>#N/A</v>
      </c>
      <c r="E102" t="e">
        <f>VLOOKUP(D102,Scales!$F$3:$I$7,3,FALSE)</f>
        <v>#N/A</v>
      </c>
      <c r="F102" s="108" t="e">
        <f>VLOOKUP(A102,'TS Identification'!A$3:H$500,7,FALSE)</f>
        <v>#N/A</v>
      </c>
      <c r="G102" s="108" t="e">
        <f>VLOOKUP(F102,Scales!$K$3:$N$7,3,FALSE)</f>
        <v>#N/A</v>
      </c>
      <c r="H102" t="e">
        <f>VLOOKUP(A102,'TS Identification'!A$3:H$500,8,FALSE)</f>
        <v>#N/A</v>
      </c>
      <c r="I102" t="e">
        <f>VLOOKUP(H102,Scales!$P$3:$S$7,3,FALSE)</f>
        <v>#N/A</v>
      </c>
      <c r="J102" s="108" t="e">
        <f>VLOOKUP(K102,Scales!$W$28:$X$38,2,FALSE)</f>
        <v>#N/A</v>
      </c>
      <c r="K102" s="108" t="e">
        <f t="shared" si="31"/>
        <v>#N/A</v>
      </c>
      <c r="M102" t="e">
        <v>#N/A</v>
      </c>
      <c r="N102" t="e" cm="1">
        <f t="array" ref="N102">_xlfn.TEXTSPLIT(M102,".",,TRUE)</f>
        <v>#N/A</v>
      </c>
      <c r="P102" s="108" t="e">
        <f>VLOOKUP(CONCATENATE(N102,"."),'TE Identification'!$A$3:$E$500,5,FALSE)</f>
        <v>#N/A</v>
      </c>
      <c r="R102" t="e">
        <v>#N/A</v>
      </c>
      <c r="S102" t="e" cm="1">
        <f t="array" ref="S102">_xlfn.TEXTSPLIT(R102,".",,TRUE)</f>
        <v>#N/A</v>
      </c>
      <c r="V102" t="e">
        <f>VLOOKUP(CONCATENATE(S102,"."),'V Identification'!$A$3:$E$500,5,FALSE)</f>
        <v>#N/A</v>
      </c>
      <c r="Z102" t="e">
        <v>#N/A</v>
      </c>
      <c r="AA102" t="e" cm="1">
        <f t="array" ref="AA102">_xlfn.TEXTSPLIT(Z102,".",,TRUE)</f>
        <v>#N/A</v>
      </c>
      <c r="AE102" t="e">
        <f>VLOOKUP(CONCATENATE(AA102,"."),'I Identification'!$A$3:$F$500,6,FALSE)</f>
        <v>#N/A</v>
      </c>
      <c r="AI102" t="e">
        <v>#N/A</v>
      </c>
      <c r="AJ102" t="e" cm="1">
        <f t="array" ref="AJ102">_xlfn.TEXTSPLIT(AI102,".",,TRUE)</f>
        <v>#N/A</v>
      </c>
      <c r="AO102" t="e">
        <f>VLOOKUP(CONCATENATE(AJ102,"."),'C Identification'!$A$3:$G$500,7,FALSE)</f>
        <v>#N/A</v>
      </c>
      <c r="BF102" t="e" cm="1">
        <f t="array" ref="BF102">_xlfn.TEXTSPLIT(AI102,".",,TRUE)</f>
        <v>#N/A</v>
      </c>
      <c r="BL102" t="e">
        <f t="shared" si="17"/>
        <v>#N/A</v>
      </c>
      <c r="BM102">
        <f t="shared" si="18"/>
        <v>0</v>
      </c>
      <c r="BN102" t="e">
        <f t="shared" si="19"/>
        <v>#N/A</v>
      </c>
      <c r="BO102" t="e">
        <f t="shared" si="20"/>
        <v>#N/A</v>
      </c>
      <c r="BP102" t="e">
        <f t="shared" si="21"/>
        <v>#N/A</v>
      </c>
      <c r="BQ102" t="e">
        <f t="shared" si="22"/>
        <v>#N/A</v>
      </c>
      <c r="BR102">
        <f t="shared" si="23"/>
        <v>0</v>
      </c>
      <c r="BS102" t="e">
        <f t="shared" si="24"/>
        <v>#N/A</v>
      </c>
      <c r="BT102">
        <f t="shared" si="25"/>
        <v>0</v>
      </c>
      <c r="BU102" t="e">
        <f t="shared" si="32"/>
        <v>#N/A</v>
      </c>
      <c r="BV102" t="e">
        <f>VLOOKUP(BN102,Scales!$X$28:$Y$38,2,FALSE)</f>
        <v>#N/A</v>
      </c>
      <c r="BW102" t="e">
        <f>VLOOKUP(BQ102,Scales!$X$28:$Y$38,2,FALSE)</f>
        <v>#N/A</v>
      </c>
      <c r="BX102" t="e">
        <f>VLOOKUP(BU102,Scales!$X$28:$Y$38,2,FALSE)</f>
        <v>#N/A</v>
      </c>
      <c r="BY102" t="e">
        <f t="shared" si="26"/>
        <v>#N/A</v>
      </c>
      <c r="BZ102" t="e">
        <f>VLOOKUP(BY102,Scales!$Y$28:$Z$38,2,FALSE)</f>
        <v>#N/A</v>
      </c>
      <c r="CA102" t="str">
        <f>IFERROR(INDEX(Scales!$Q$28:$U$32,MATCH(BZ102,Scales!$P$28:$P$32,0),MATCH(BQ102,Scales!$Q$27:$U$27,0)),"")</f>
        <v/>
      </c>
      <c r="CB102">
        <f t="shared" si="27"/>
        <v>0</v>
      </c>
      <c r="CC102" t="e">
        <f t="shared" si="28"/>
        <v>#N/A</v>
      </c>
      <c r="CD102" t="str">
        <f>IFERROR(INDEX(Scales!$B$44:$F$48,MATCH(CA102,Scales!$A$44:$A$48,0),MATCH(CC102,Scales!$B$43:$F$43,0)),"")</f>
        <v/>
      </c>
      <c r="CE102" t="e">
        <f t="shared" si="29"/>
        <v>#N/A</v>
      </c>
      <c r="CF102" t="e">
        <f t="shared" si="30"/>
        <v>#N/A</v>
      </c>
    </row>
    <row r="103" spans="1:84" x14ac:dyDescent="0.25">
      <c r="A103">
        <v>0</v>
      </c>
      <c r="B103" s="108" t="e">
        <f>VLOOKUP(A103,'TS Identification'!A$3:H$500,5,FALSE)</f>
        <v>#N/A</v>
      </c>
      <c r="C103" s="108" t="e">
        <f>VLOOKUP(B103,Scales!$A$3:$D$7,3,FALSE)</f>
        <v>#N/A</v>
      </c>
      <c r="D103" t="e">
        <f>VLOOKUP(A103,'TS Identification'!A$3:H$500,6,FALSE)</f>
        <v>#N/A</v>
      </c>
      <c r="E103" t="e">
        <f>VLOOKUP(D103,Scales!$F$3:$I$7,3,FALSE)</f>
        <v>#N/A</v>
      </c>
      <c r="F103" s="108" t="e">
        <f>VLOOKUP(A103,'TS Identification'!A$3:H$500,7,FALSE)</f>
        <v>#N/A</v>
      </c>
      <c r="G103" s="108" t="e">
        <f>VLOOKUP(F103,Scales!$K$3:$N$7,3,FALSE)</f>
        <v>#N/A</v>
      </c>
      <c r="H103" t="e">
        <f>VLOOKUP(A103,'TS Identification'!A$3:H$500,8,FALSE)</f>
        <v>#N/A</v>
      </c>
      <c r="I103" t="e">
        <f>VLOOKUP(H103,Scales!$P$3:$S$7,3,FALSE)</f>
        <v>#N/A</v>
      </c>
      <c r="J103" s="108" t="e">
        <f>VLOOKUP(K103,Scales!$W$28:$X$38,2,FALSE)</f>
        <v>#N/A</v>
      </c>
      <c r="K103" s="108" t="e">
        <f t="shared" si="31"/>
        <v>#N/A</v>
      </c>
      <c r="M103" t="e">
        <v>#N/A</v>
      </c>
      <c r="N103" t="e" cm="1">
        <f t="array" ref="N103">_xlfn.TEXTSPLIT(M103,".",,TRUE)</f>
        <v>#N/A</v>
      </c>
      <c r="P103" s="108" t="e">
        <f>VLOOKUP(CONCATENATE(N103,"."),'TE Identification'!$A$3:$E$500,5,FALSE)</f>
        <v>#N/A</v>
      </c>
      <c r="R103" t="e">
        <v>#N/A</v>
      </c>
      <c r="S103" t="e" cm="1">
        <f t="array" ref="S103">_xlfn.TEXTSPLIT(R103,".",,TRUE)</f>
        <v>#N/A</v>
      </c>
      <c r="V103" t="e">
        <f>VLOOKUP(CONCATENATE(S103,"."),'V Identification'!$A$3:$E$500,5,FALSE)</f>
        <v>#N/A</v>
      </c>
      <c r="Z103" t="e">
        <v>#N/A</v>
      </c>
      <c r="AA103" t="e" cm="1">
        <f t="array" ref="AA103">_xlfn.TEXTSPLIT(Z103,".",,TRUE)</f>
        <v>#N/A</v>
      </c>
      <c r="AE103" t="e">
        <f>VLOOKUP(CONCATENATE(AA103,"."),'I Identification'!$A$3:$F$500,6,FALSE)</f>
        <v>#N/A</v>
      </c>
      <c r="AI103" t="e">
        <v>#N/A</v>
      </c>
      <c r="AJ103" t="e" cm="1">
        <f t="array" ref="AJ103">_xlfn.TEXTSPLIT(AI103,".",,TRUE)</f>
        <v>#N/A</v>
      </c>
      <c r="AO103" t="e">
        <f>VLOOKUP(CONCATENATE(AJ103,"."),'C Identification'!$A$3:$G$500,7,FALSE)</f>
        <v>#N/A</v>
      </c>
      <c r="BF103" t="e" cm="1">
        <f t="array" ref="BF103">_xlfn.TEXTSPLIT(AI103,".",,TRUE)</f>
        <v>#N/A</v>
      </c>
      <c r="BL103" t="e">
        <f t="shared" si="17"/>
        <v>#N/A</v>
      </c>
      <c r="BM103">
        <f t="shared" si="18"/>
        <v>0</v>
      </c>
      <c r="BN103" t="e">
        <f t="shared" si="19"/>
        <v>#N/A</v>
      </c>
      <c r="BO103" t="e">
        <f t="shared" si="20"/>
        <v>#N/A</v>
      </c>
      <c r="BP103" t="e">
        <f t="shared" si="21"/>
        <v>#N/A</v>
      </c>
      <c r="BQ103" t="e">
        <f t="shared" si="22"/>
        <v>#N/A</v>
      </c>
      <c r="BR103">
        <f t="shared" si="23"/>
        <v>0</v>
      </c>
      <c r="BS103" t="e">
        <f t="shared" si="24"/>
        <v>#N/A</v>
      </c>
      <c r="BT103">
        <f t="shared" si="25"/>
        <v>0</v>
      </c>
      <c r="BU103" t="e">
        <f t="shared" si="32"/>
        <v>#N/A</v>
      </c>
      <c r="BV103" t="e">
        <f>VLOOKUP(BN103,Scales!$X$28:$Y$38,2,FALSE)</f>
        <v>#N/A</v>
      </c>
      <c r="BW103" t="e">
        <f>VLOOKUP(BQ103,Scales!$X$28:$Y$38,2,FALSE)</f>
        <v>#N/A</v>
      </c>
      <c r="BX103" t="e">
        <f>VLOOKUP(BU103,Scales!$X$28:$Y$38,2,FALSE)</f>
        <v>#N/A</v>
      </c>
      <c r="BY103" t="e">
        <f t="shared" si="26"/>
        <v>#N/A</v>
      </c>
      <c r="BZ103" t="e">
        <f>VLOOKUP(BY103,Scales!$Y$28:$Z$38,2,FALSE)</f>
        <v>#N/A</v>
      </c>
      <c r="CA103" t="str">
        <f>IFERROR(INDEX(Scales!$Q$28:$U$32,MATCH(BZ103,Scales!$P$28:$P$32,0),MATCH(BQ103,Scales!$Q$27:$U$27,0)),"")</f>
        <v/>
      </c>
      <c r="CB103">
        <f t="shared" si="27"/>
        <v>0</v>
      </c>
      <c r="CC103" t="e">
        <f t="shared" si="28"/>
        <v>#N/A</v>
      </c>
      <c r="CD103" t="str">
        <f>IFERROR(INDEX(Scales!$B$44:$F$48,MATCH(CA103,Scales!$A$44:$A$48,0),MATCH(CC103,Scales!$B$43:$F$43,0)),"")</f>
        <v/>
      </c>
      <c r="CE103" t="e">
        <f t="shared" si="29"/>
        <v>#N/A</v>
      </c>
      <c r="CF103" t="e">
        <f t="shared" si="30"/>
        <v>#N/A</v>
      </c>
    </row>
    <row r="104" spans="1:84" x14ac:dyDescent="0.25">
      <c r="A104">
        <v>0</v>
      </c>
      <c r="B104" s="108" t="e">
        <f>VLOOKUP(A104,'TS Identification'!A$3:H$500,5,FALSE)</f>
        <v>#N/A</v>
      </c>
      <c r="C104" s="108" t="e">
        <f>VLOOKUP(B104,Scales!$A$3:$D$7,3,FALSE)</f>
        <v>#N/A</v>
      </c>
      <c r="D104" t="e">
        <f>VLOOKUP(A104,'TS Identification'!A$3:H$500,6,FALSE)</f>
        <v>#N/A</v>
      </c>
      <c r="E104" t="e">
        <f>VLOOKUP(D104,Scales!$F$3:$I$7,3,FALSE)</f>
        <v>#N/A</v>
      </c>
      <c r="F104" s="108" t="e">
        <f>VLOOKUP(A104,'TS Identification'!A$3:H$500,7,FALSE)</f>
        <v>#N/A</v>
      </c>
      <c r="G104" s="108" t="e">
        <f>VLOOKUP(F104,Scales!$K$3:$N$7,3,FALSE)</f>
        <v>#N/A</v>
      </c>
      <c r="H104" t="e">
        <f>VLOOKUP(A104,'TS Identification'!A$3:H$500,8,FALSE)</f>
        <v>#N/A</v>
      </c>
      <c r="I104" t="e">
        <f>VLOOKUP(H104,Scales!$P$3:$S$7,3,FALSE)</f>
        <v>#N/A</v>
      </c>
      <c r="J104" s="108" t="e">
        <f>VLOOKUP(K104,Scales!$W$28:$X$38,2,FALSE)</f>
        <v>#N/A</v>
      </c>
      <c r="K104" s="108" t="e">
        <f t="shared" si="31"/>
        <v>#N/A</v>
      </c>
      <c r="M104" t="e">
        <v>#N/A</v>
      </c>
      <c r="N104" t="e" cm="1">
        <f t="array" ref="N104">_xlfn.TEXTSPLIT(M104,".",,TRUE)</f>
        <v>#N/A</v>
      </c>
      <c r="P104" s="108" t="e">
        <f>VLOOKUP(CONCATENATE(N104,"."),'TE Identification'!$A$3:$E$500,5,FALSE)</f>
        <v>#N/A</v>
      </c>
      <c r="R104" t="e">
        <v>#N/A</v>
      </c>
      <c r="S104" t="e" cm="1">
        <f t="array" ref="S104">_xlfn.TEXTSPLIT(R104,".",,TRUE)</f>
        <v>#N/A</v>
      </c>
      <c r="V104" t="e">
        <f>VLOOKUP(CONCATENATE(S104,"."),'V Identification'!$A$3:$E$500,5,FALSE)</f>
        <v>#N/A</v>
      </c>
      <c r="Z104" t="e">
        <v>#N/A</v>
      </c>
      <c r="AA104" t="e" cm="1">
        <f t="array" ref="AA104">_xlfn.TEXTSPLIT(Z104,".",,TRUE)</f>
        <v>#N/A</v>
      </c>
      <c r="AE104" t="e">
        <f>VLOOKUP(CONCATENATE(AA104,"."),'I Identification'!$A$3:$F$500,6,FALSE)</f>
        <v>#N/A</v>
      </c>
      <c r="AI104" t="e">
        <v>#N/A</v>
      </c>
      <c r="AJ104" t="e" cm="1">
        <f t="array" ref="AJ104">_xlfn.TEXTSPLIT(AI104,".",,TRUE)</f>
        <v>#N/A</v>
      </c>
      <c r="AO104" t="e">
        <f>VLOOKUP(CONCATENATE(AJ104,"."),'C Identification'!$A$3:$G$500,7,FALSE)</f>
        <v>#N/A</v>
      </c>
      <c r="BF104" t="e" cm="1">
        <f t="array" ref="BF104">_xlfn.TEXTSPLIT(AI104,".",,TRUE)</f>
        <v>#N/A</v>
      </c>
      <c r="BL104" t="e">
        <f t="shared" si="17"/>
        <v>#N/A</v>
      </c>
      <c r="BM104">
        <f t="shared" si="18"/>
        <v>0</v>
      </c>
      <c r="BN104" t="e">
        <f t="shared" si="19"/>
        <v>#N/A</v>
      </c>
      <c r="BO104" t="e">
        <f t="shared" si="20"/>
        <v>#N/A</v>
      </c>
      <c r="BP104" t="e">
        <f t="shared" si="21"/>
        <v>#N/A</v>
      </c>
      <c r="BQ104" t="e">
        <f t="shared" si="22"/>
        <v>#N/A</v>
      </c>
      <c r="BR104">
        <f t="shared" si="23"/>
        <v>0</v>
      </c>
      <c r="BS104" t="e">
        <f t="shared" si="24"/>
        <v>#N/A</v>
      </c>
      <c r="BT104">
        <f t="shared" si="25"/>
        <v>0</v>
      </c>
      <c r="BU104" t="e">
        <f t="shared" si="32"/>
        <v>#N/A</v>
      </c>
      <c r="BV104" t="e">
        <f>VLOOKUP(BN104,Scales!$X$28:$Y$38,2,FALSE)</f>
        <v>#N/A</v>
      </c>
      <c r="BW104" t="e">
        <f>VLOOKUP(BQ104,Scales!$X$28:$Y$38,2,FALSE)</f>
        <v>#N/A</v>
      </c>
      <c r="BX104" t="e">
        <f>VLOOKUP(BU104,Scales!$X$28:$Y$38,2,FALSE)</f>
        <v>#N/A</v>
      </c>
      <c r="BY104" t="e">
        <f t="shared" si="26"/>
        <v>#N/A</v>
      </c>
      <c r="BZ104" t="e">
        <f>VLOOKUP(BY104,Scales!$Y$28:$Z$38,2,FALSE)</f>
        <v>#N/A</v>
      </c>
      <c r="CA104" t="str">
        <f>IFERROR(INDEX(Scales!$Q$28:$U$32,MATCH(BZ104,Scales!$P$28:$P$32,0),MATCH(BQ104,Scales!$Q$27:$U$27,0)),"")</f>
        <v/>
      </c>
      <c r="CB104">
        <f t="shared" si="27"/>
        <v>0</v>
      </c>
      <c r="CC104" t="e">
        <f t="shared" si="28"/>
        <v>#N/A</v>
      </c>
      <c r="CD104" t="str">
        <f>IFERROR(INDEX(Scales!$B$44:$F$48,MATCH(CA104,Scales!$A$44:$A$48,0),MATCH(CC104,Scales!$B$43:$F$43,0)),"")</f>
        <v/>
      </c>
      <c r="CE104" t="e">
        <f t="shared" si="29"/>
        <v>#N/A</v>
      </c>
      <c r="CF104" t="e">
        <f t="shared" si="30"/>
        <v>#N/A</v>
      </c>
    </row>
    <row r="105" spans="1:84" x14ac:dyDescent="0.25">
      <c r="A105">
        <v>0</v>
      </c>
      <c r="B105" s="108" t="e">
        <f>VLOOKUP(A105,'TS Identification'!A$3:H$500,5,FALSE)</f>
        <v>#N/A</v>
      </c>
      <c r="C105" s="108" t="e">
        <f>VLOOKUP(B105,Scales!$A$3:$D$7,3,FALSE)</f>
        <v>#N/A</v>
      </c>
      <c r="D105" t="e">
        <f>VLOOKUP(A105,'TS Identification'!A$3:H$500,6,FALSE)</f>
        <v>#N/A</v>
      </c>
      <c r="E105" t="e">
        <f>VLOOKUP(D105,Scales!$F$3:$I$7,3,FALSE)</f>
        <v>#N/A</v>
      </c>
      <c r="F105" s="108" t="e">
        <f>VLOOKUP(A105,'TS Identification'!A$3:H$500,7,FALSE)</f>
        <v>#N/A</v>
      </c>
      <c r="G105" s="108" t="e">
        <f>VLOOKUP(F105,Scales!$K$3:$N$7,3,FALSE)</f>
        <v>#N/A</v>
      </c>
      <c r="H105" t="e">
        <f>VLOOKUP(A105,'TS Identification'!A$3:H$500,8,FALSE)</f>
        <v>#N/A</v>
      </c>
      <c r="I105" t="e">
        <f>VLOOKUP(H105,Scales!$P$3:$S$7,3,FALSE)</f>
        <v>#N/A</v>
      </c>
      <c r="J105" s="108" t="e">
        <f>VLOOKUP(K105,Scales!$W$28:$X$38,2,FALSE)</f>
        <v>#N/A</v>
      </c>
      <c r="K105" s="108" t="e">
        <f t="shared" si="31"/>
        <v>#N/A</v>
      </c>
      <c r="M105" t="e">
        <v>#N/A</v>
      </c>
      <c r="N105" t="e" cm="1">
        <f t="array" ref="N105">_xlfn.TEXTSPLIT(M105,".",,TRUE)</f>
        <v>#N/A</v>
      </c>
      <c r="P105" s="108" t="e">
        <f>VLOOKUP(CONCATENATE(N105,"."),'TE Identification'!$A$3:$E$500,5,FALSE)</f>
        <v>#N/A</v>
      </c>
      <c r="R105" t="e">
        <v>#N/A</v>
      </c>
      <c r="S105" t="e" cm="1">
        <f t="array" ref="S105">_xlfn.TEXTSPLIT(R105,".",,TRUE)</f>
        <v>#N/A</v>
      </c>
      <c r="V105" t="e">
        <f>VLOOKUP(CONCATENATE(S105,"."),'V Identification'!$A$3:$E$500,5,FALSE)</f>
        <v>#N/A</v>
      </c>
      <c r="Z105" t="e">
        <v>#N/A</v>
      </c>
      <c r="AA105" t="e" cm="1">
        <f t="array" ref="AA105">_xlfn.TEXTSPLIT(Z105,".",,TRUE)</f>
        <v>#N/A</v>
      </c>
      <c r="AE105" t="e">
        <f>VLOOKUP(CONCATENATE(AA105,"."),'I Identification'!$A$3:$F$500,6,FALSE)</f>
        <v>#N/A</v>
      </c>
      <c r="AI105" t="e">
        <v>#N/A</v>
      </c>
      <c r="AJ105" t="e" cm="1">
        <f t="array" ref="AJ105">_xlfn.TEXTSPLIT(AI105,".",,TRUE)</f>
        <v>#N/A</v>
      </c>
      <c r="AO105" t="e">
        <f>VLOOKUP(CONCATENATE(AJ105,"."),'C Identification'!$A$3:$G$500,7,FALSE)</f>
        <v>#N/A</v>
      </c>
      <c r="BF105" t="e" cm="1">
        <f t="array" ref="BF105">_xlfn.TEXTSPLIT(AI105,".",,TRUE)</f>
        <v>#N/A</v>
      </c>
      <c r="BL105" t="e">
        <f t="shared" si="17"/>
        <v>#N/A</v>
      </c>
      <c r="BM105">
        <f t="shared" si="18"/>
        <v>0</v>
      </c>
      <c r="BN105" t="e">
        <f t="shared" si="19"/>
        <v>#N/A</v>
      </c>
      <c r="BO105" t="e">
        <f t="shared" si="20"/>
        <v>#N/A</v>
      </c>
      <c r="BP105" t="e">
        <f t="shared" si="21"/>
        <v>#N/A</v>
      </c>
      <c r="BQ105" t="e">
        <f t="shared" si="22"/>
        <v>#N/A</v>
      </c>
      <c r="BR105">
        <f t="shared" si="23"/>
        <v>0</v>
      </c>
      <c r="BS105" t="e">
        <f t="shared" si="24"/>
        <v>#N/A</v>
      </c>
      <c r="BT105">
        <f t="shared" si="25"/>
        <v>0</v>
      </c>
      <c r="BU105" t="e">
        <f t="shared" si="32"/>
        <v>#N/A</v>
      </c>
      <c r="BV105" t="e">
        <f>VLOOKUP(BN105,Scales!$X$28:$Y$38,2,FALSE)</f>
        <v>#N/A</v>
      </c>
      <c r="BW105" t="e">
        <f>VLOOKUP(BQ105,Scales!$X$28:$Y$38,2,FALSE)</f>
        <v>#N/A</v>
      </c>
      <c r="BX105" t="e">
        <f>VLOOKUP(BU105,Scales!$X$28:$Y$38,2,FALSE)</f>
        <v>#N/A</v>
      </c>
      <c r="BY105" t="e">
        <f t="shared" si="26"/>
        <v>#N/A</v>
      </c>
      <c r="BZ105" t="e">
        <f>VLOOKUP(BY105,Scales!$Y$28:$Z$38,2,FALSE)</f>
        <v>#N/A</v>
      </c>
      <c r="CA105" t="str">
        <f>IFERROR(INDEX(Scales!$Q$28:$U$32,MATCH(BZ105,Scales!$P$28:$P$32,0),MATCH(BQ105,Scales!$Q$27:$U$27,0)),"")</f>
        <v/>
      </c>
      <c r="CB105">
        <f t="shared" si="27"/>
        <v>0</v>
      </c>
      <c r="CC105" t="e">
        <f t="shared" si="28"/>
        <v>#N/A</v>
      </c>
      <c r="CD105" t="str">
        <f>IFERROR(INDEX(Scales!$B$44:$F$48,MATCH(CA105,Scales!$A$44:$A$48,0),MATCH(CC105,Scales!$B$43:$F$43,0)),"")</f>
        <v/>
      </c>
      <c r="CE105" t="e">
        <f t="shared" si="29"/>
        <v>#N/A</v>
      </c>
      <c r="CF105" t="e">
        <f t="shared" si="30"/>
        <v>#N/A</v>
      </c>
    </row>
    <row r="106" spans="1:84" x14ac:dyDescent="0.25">
      <c r="A106">
        <v>0</v>
      </c>
      <c r="B106" s="108" t="e">
        <f>VLOOKUP(A106,'TS Identification'!A$3:H$500,5,FALSE)</f>
        <v>#N/A</v>
      </c>
      <c r="C106" s="108" t="e">
        <f>VLOOKUP(B106,Scales!$A$3:$D$7,3,FALSE)</f>
        <v>#N/A</v>
      </c>
      <c r="D106" t="e">
        <f>VLOOKUP(A106,'TS Identification'!A$3:H$500,6,FALSE)</f>
        <v>#N/A</v>
      </c>
      <c r="E106" t="e">
        <f>VLOOKUP(D106,Scales!$F$3:$I$7,3,FALSE)</f>
        <v>#N/A</v>
      </c>
      <c r="F106" s="108" t="e">
        <f>VLOOKUP(A106,'TS Identification'!A$3:H$500,7,FALSE)</f>
        <v>#N/A</v>
      </c>
      <c r="G106" s="108" t="e">
        <f>VLOOKUP(F106,Scales!$K$3:$N$7,3,FALSE)</f>
        <v>#N/A</v>
      </c>
      <c r="H106" t="e">
        <f>VLOOKUP(A106,'TS Identification'!A$3:H$500,8,FALSE)</f>
        <v>#N/A</v>
      </c>
      <c r="I106" t="e">
        <f>VLOOKUP(H106,Scales!$P$3:$S$7,3,FALSE)</f>
        <v>#N/A</v>
      </c>
      <c r="J106" s="108" t="e">
        <f>VLOOKUP(K106,Scales!$W$28:$X$38,2,FALSE)</f>
        <v>#N/A</v>
      </c>
      <c r="K106" s="108" t="e">
        <f t="shared" si="31"/>
        <v>#N/A</v>
      </c>
      <c r="M106" t="e">
        <v>#N/A</v>
      </c>
      <c r="N106" t="e" cm="1">
        <f t="array" ref="N106">_xlfn.TEXTSPLIT(M106,".",,TRUE)</f>
        <v>#N/A</v>
      </c>
      <c r="P106" s="108" t="e">
        <f>VLOOKUP(CONCATENATE(N106,"."),'TE Identification'!$A$3:$E$500,5,FALSE)</f>
        <v>#N/A</v>
      </c>
      <c r="R106" t="e">
        <v>#N/A</v>
      </c>
      <c r="S106" t="e" cm="1">
        <f t="array" ref="S106">_xlfn.TEXTSPLIT(R106,".",,TRUE)</f>
        <v>#N/A</v>
      </c>
      <c r="V106" t="e">
        <f>VLOOKUP(CONCATENATE(S106,"."),'V Identification'!$A$3:$E$500,5,FALSE)</f>
        <v>#N/A</v>
      </c>
      <c r="Z106" t="e">
        <v>#N/A</v>
      </c>
      <c r="AA106" t="e" cm="1">
        <f t="array" ref="AA106">_xlfn.TEXTSPLIT(Z106,".",,TRUE)</f>
        <v>#N/A</v>
      </c>
      <c r="AE106" t="e">
        <f>VLOOKUP(CONCATENATE(AA106,"."),'I Identification'!$A$3:$F$500,6,FALSE)</f>
        <v>#N/A</v>
      </c>
      <c r="AI106" t="e">
        <v>#N/A</v>
      </c>
      <c r="AJ106" t="e" cm="1">
        <f t="array" ref="AJ106">_xlfn.TEXTSPLIT(AI106,".",,TRUE)</f>
        <v>#N/A</v>
      </c>
      <c r="AO106" t="e">
        <f>VLOOKUP(CONCATENATE(AJ106,"."),'C Identification'!$A$3:$G$500,7,FALSE)</f>
        <v>#N/A</v>
      </c>
      <c r="BF106" t="e" cm="1">
        <f t="array" ref="BF106">_xlfn.TEXTSPLIT(AI106,".",,TRUE)</f>
        <v>#N/A</v>
      </c>
      <c r="BL106" t="e">
        <f t="shared" si="17"/>
        <v>#N/A</v>
      </c>
      <c r="BM106">
        <f t="shared" si="18"/>
        <v>0</v>
      </c>
      <c r="BN106" t="e">
        <f t="shared" si="19"/>
        <v>#N/A</v>
      </c>
      <c r="BO106" t="e">
        <f t="shared" si="20"/>
        <v>#N/A</v>
      </c>
      <c r="BP106" t="e">
        <f t="shared" si="21"/>
        <v>#N/A</v>
      </c>
      <c r="BQ106" t="e">
        <f t="shared" si="22"/>
        <v>#N/A</v>
      </c>
      <c r="BR106">
        <f t="shared" si="23"/>
        <v>0</v>
      </c>
      <c r="BS106" t="e">
        <f t="shared" si="24"/>
        <v>#N/A</v>
      </c>
      <c r="BT106">
        <f t="shared" si="25"/>
        <v>0</v>
      </c>
      <c r="BU106" t="e">
        <f t="shared" si="32"/>
        <v>#N/A</v>
      </c>
      <c r="BV106" t="e">
        <f>VLOOKUP(BN106,Scales!$X$28:$Y$38,2,FALSE)</f>
        <v>#N/A</v>
      </c>
      <c r="BW106" t="e">
        <f>VLOOKUP(BQ106,Scales!$X$28:$Y$38,2,FALSE)</f>
        <v>#N/A</v>
      </c>
      <c r="BX106" t="e">
        <f>VLOOKUP(BU106,Scales!$X$28:$Y$38,2,FALSE)</f>
        <v>#N/A</v>
      </c>
      <c r="BY106" t="e">
        <f t="shared" si="26"/>
        <v>#N/A</v>
      </c>
      <c r="BZ106" t="e">
        <f>VLOOKUP(BY106,Scales!$Y$28:$Z$38,2,FALSE)</f>
        <v>#N/A</v>
      </c>
      <c r="CA106" t="str">
        <f>IFERROR(INDEX(Scales!$Q$28:$U$32,MATCH(BZ106,Scales!$P$28:$P$32,0),MATCH(BQ106,Scales!$Q$27:$U$27,0)),"")</f>
        <v/>
      </c>
      <c r="CB106">
        <f t="shared" si="27"/>
        <v>0</v>
      </c>
      <c r="CC106" t="e">
        <f t="shared" si="28"/>
        <v>#N/A</v>
      </c>
      <c r="CD106" t="str">
        <f>IFERROR(INDEX(Scales!$B$44:$F$48,MATCH(CA106,Scales!$A$44:$A$48,0),MATCH(CC106,Scales!$B$43:$F$43,0)),"")</f>
        <v/>
      </c>
      <c r="CE106" t="e">
        <f t="shared" si="29"/>
        <v>#N/A</v>
      </c>
      <c r="CF106" t="e">
        <f t="shared" si="30"/>
        <v>#N/A</v>
      </c>
    </row>
    <row r="107" spans="1:84" x14ac:dyDescent="0.25">
      <c r="A107">
        <v>0</v>
      </c>
      <c r="B107" s="108" t="e">
        <f>VLOOKUP(A107,'TS Identification'!A$3:H$500,5,FALSE)</f>
        <v>#N/A</v>
      </c>
      <c r="C107" s="108" t="e">
        <f>VLOOKUP(B107,Scales!$A$3:$D$7,3,FALSE)</f>
        <v>#N/A</v>
      </c>
      <c r="D107" t="e">
        <f>VLOOKUP(A107,'TS Identification'!A$3:H$500,6,FALSE)</f>
        <v>#N/A</v>
      </c>
      <c r="E107" t="e">
        <f>VLOOKUP(D107,Scales!$F$3:$I$7,3,FALSE)</f>
        <v>#N/A</v>
      </c>
      <c r="F107" s="108" t="e">
        <f>VLOOKUP(A107,'TS Identification'!A$3:H$500,7,FALSE)</f>
        <v>#N/A</v>
      </c>
      <c r="G107" s="108" t="e">
        <f>VLOOKUP(F107,Scales!$K$3:$N$7,3,FALSE)</f>
        <v>#N/A</v>
      </c>
      <c r="H107" t="e">
        <f>VLOOKUP(A107,'TS Identification'!A$3:H$500,8,FALSE)</f>
        <v>#N/A</v>
      </c>
      <c r="I107" t="e">
        <f>VLOOKUP(H107,Scales!$P$3:$S$7,3,FALSE)</f>
        <v>#N/A</v>
      </c>
      <c r="J107" s="108" t="e">
        <f>VLOOKUP(K107,Scales!$W$28:$X$38,2,FALSE)</f>
        <v>#N/A</v>
      </c>
      <c r="K107" s="108" t="e">
        <f t="shared" si="31"/>
        <v>#N/A</v>
      </c>
      <c r="M107" t="e">
        <v>#N/A</v>
      </c>
      <c r="N107" t="e" cm="1">
        <f t="array" ref="N107">_xlfn.TEXTSPLIT(M107,".",,TRUE)</f>
        <v>#N/A</v>
      </c>
      <c r="P107" s="108" t="e">
        <f>VLOOKUP(CONCATENATE(N107,"."),'TE Identification'!$A$3:$E$500,5,FALSE)</f>
        <v>#N/A</v>
      </c>
      <c r="R107" t="e">
        <v>#N/A</v>
      </c>
      <c r="S107" t="e" cm="1">
        <f t="array" ref="S107">_xlfn.TEXTSPLIT(R107,".",,TRUE)</f>
        <v>#N/A</v>
      </c>
      <c r="V107" t="e">
        <f>VLOOKUP(CONCATENATE(S107,"."),'V Identification'!$A$3:$E$500,5,FALSE)</f>
        <v>#N/A</v>
      </c>
      <c r="Z107" t="e">
        <v>#N/A</v>
      </c>
      <c r="AA107" t="e" cm="1">
        <f t="array" ref="AA107">_xlfn.TEXTSPLIT(Z107,".",,TRUE)</f>
        <v>#N/A</v>
      </c>
      <c r="AE107" t="e">
        <f>VLOOKUP(CONCATENATE(AA107,"."),'I Identification'!$A$3:$F$500,6,FALSE)</f>
        <v>#N/A</v>
      </c>
      <c r="AI107" t="e">
        <v>#N/A</v>
      </c>
      <c r="AJ107" t="e" cm="1">
        <f t="array" ref="AJ107">_xlfn.TEXTSPLIT(AI107,".",,TRUE)</f>
        <v>#N/A</v>
      </c>
      <c r="AO107" t="e">
        <f>VLOOKUP(CONCATENATE(AJ107,"."),'C Identification'!$A$3:$G$500,7,FALSE)</f>
        <v>#N/A</v>
      </c>
      <c r="BF107" t="e" cm="1">
        <f t="array" ref="BF107">_xlfn.TEXTSPLIT(AI107,".",,TRUE)</f>
        <v>#N/A</v>
      </c>
      <c r="BL107" t="e">
        <f t="shared" si="17"/>
        <v>#N/A</v>
      </c>
      <c r="BM107">
        <f t="shared" si="18"/>
        <v>0</v>
      </c>
      <c r="BN107" t="e">
        <f t="shared" si="19"/>
        <v>#N/A</v>
      </c>
      <c r="BO107" t="e">
        <f t="shared" si="20"/>
        <v>#N/A</v>
      </c>
      <c r="BP107" t="e">
        <f t="shared" si="21"/>
        <v>#N/A</v>
      </c>
      <c r="BQ107" t="e">
        <f t="shared" si="22"/>
        <v>#N/A</v>
      </c>
      <c r="BR107">
        <f t="shared" si="23"/>
        <v>0</v>
      </c>
      <c r="BS107" t="e">
        <f t="shared" si="24"/>
        <v>#N/A</v>
      </c>
      <c r="BT107">
        <f t="shared" si="25"/>
        <v>0</v>
      </c>
      <c r="BU107" t="e">
        <f t="shared" si="32"/>
        <v>#N/A</v>
      </c>
      <c r="BV107" t="e">
        <f>VLOOKUP(BN107,Scales!$X$28:$Y$38,2,FALSE)</f>
        <v>#N/A</v>
      </c>
      <c r="BW107" t="e">
        <f>VLOOKUP(BQ107,Scales!$X$28:$Y$38,2,FALSE)</f>
        <v>#N/A</v>
      </c>
      <c r="BX107" t="e">
        <f>VLOOKUP(BU107,Scales!$X$28:$Y$38,2,FALSE)</f>
        <v>#N/A</v>
      </c>
      <c r="BY107" t="e">
        <f t="shared" si="26"/>
        <v>#N/A</v>
      </c>
      <c r="BZ107" t="e">
        <f>VLOOKUP(BY107,Scales!$Y$28:$Z$38,2,FALSE)</f>
        <v>#N/A</v>
      </c>
      <c r="CA107" t="str">
        <f>IFERROR(INDEX(Scales!$Q$28:$U$32,MATCH(BZ107,Scales!$P$28:$P$32,0),MATCH(BQ107,Scales!$Q$27:$U$27,0)),"")</f>
        <v/>
      </c>
      <c r="CB107">
        <f t="shared" si="27"/>
        <v>0</v>
      </c>
      <c r="CC107" t="e">
        <f t="shared" si="28"/>
        <v>#N/A</v>
      </c>
      <c r="CD107" t="str">
        <f>IFERROR(INDEX(Scales!$B$44:$F$48,MATCH(CA107,Scales!$A$44:$A$48,0),MATCH(CC107,Scales!$B$43:$F$43,0)),"")</f>
        <v/>
      </c>
      <c r="CE107" t="e">
        <f t="shared" si="29"/>
        <v>#N/A</v>
      </c>
      <c r="CF107" t="e">
        <f t="shared" si="30"/>
        <v>#N/A</v>
      </c>
    </row>
    <row r="108" spans="1:84" x14ac:dyDescent="0.25">
      <c r="A108">
        <v>0</v>
      </c>
      <c r="B108" s="108" t="e">
        <f>VLOOKUP(A108,'TS Identification'!A$3:H$500,5,FALSE)</f>
        <v>#N/A</v>
      </c>
      <c r="C108" s="108" t="e">
        <f>VLOOKUP(B108,Scales!$A$3:$D$7,3,FALSE)</f>
        <v>#N/A</v>
      </c>
      <c r="D108" t="e">
        <f>VLOOKUP(A108,'TS Identification'!A$3:H$500,6,FALSE)</f>
        <v>#N/A</v>
      </c>
      <c r="E108" t="e">
        <f>VLOOKUP(D108,Scales!$F$3:$I$7,3,FALSE)</f>
        <v>#N/A</v>
      </c>
      <c r="F108" s="108" t="e">
        <f>VLOOKUP(A108,'TS Identification'!A$3:H$500,7,FALSE)</f>
        <v>#N/A</v>
      </c>
      <c r="G108" s="108" t="e">
        <f>VLOOKUP(F108,Scales!$K$3:$N$7,3,FALSE)</f>
        <v>#N/A</v>
      </c>
      <c r="H108" t="e">
        <f>VLOOKUP(A108,'TS Identification'!A$3:H$500,8,FALSE)</f>
        <v>#N/A</v>
      </c>
      <c r="I108" t="e">
        <f>VLOOKUP(H108,Scales!$P$3:$S$7,3,FALSE)</f>
        <v>#N/A</v>
      </c>
      <c r="J108" s="108" t="e">
        <f>VLOOKUP(K108,Scales!$W$28:$X$38,2,FALSE)</f>
        <v>#N/A</v>
      </c>
      <c r="K108" s="108" t="e">
        <f t="shared" si="31"/>
        <v>#N/A</v>
      </c>
      <c r="M108" t="e">
        <v>#N/A</v>
      </c>
      <c r="N108" t="e" cm="1">
        <f t="array" ref="N108">_xlfn.TEXTSPLIT(M108,".",,TRUE)</f>
        <v>#N/A</v>
      </c>
      <c r="P108" s="108" t="e">
        <f>VLOOKUP(CONCATENATE(N108,"."),'TE Identification'!$A$3:$E$500,5,FALSE)</f>
        <v>#N/A</v>
      </c>
      <c r="R108" t="e">
        <v>#N/A</v>
      </c>
      <c r="S108" t="e" cm="1">
        <f t="array" ref="S108">_xlfn.TEXTSPLIT(R108,".",,TRUE)</f>
        <v>#N/A</v>
      </c>
      <c r="V108" t="e">
        <f>VLOOKUP(CONCATENATE(S108,"."),'V Identification'!$A$3:$E$500,5,FALSE)</f>
        <v>#N/A</v>
      </c>
      <c r="Z108" t="e">
        <v>#N/A</v>
      </c>
      <c r="AA108" t="e" cm="1">
        <f t="array" ref="AA108">_xlfn.TEXTSPLIT(Z108,".",,TRUE)</f>
        <v>#N/A</v>
      </c>
      <c r="AE108" t="e">
        <f>VLOOKUP(CONCATENATE(AA108,"."),'I Identification'!$A$3:$F$500,6,FALSE)</f>
        <v>#N/A</v>
      </c>
      <c r="AI108" t="e">
        <v>#N/A</v>
      </c>
      <c r="AJ108" t="e" cm="1">
        <f t="array" ref="AJ108">_xlfn.TEXTSPLIT(AI108,".",,TRUE)</f>
        <v>#N/A</v>
      </c>
      <c r="AO108" t="e">
        <f>VLOOKUP(CONCATENATE(AJ108,"."),'C Identification'!$A$3:$G$500,7,FALSE)</f>
        <v>#N/A</v>
      </c>
      <c r="BF108" t="e" cm="1">
        <f t="array" ref="BF108">_xlfn.TEXTSPLIT(AI108,".",,TRUE)</f>
        <v>#N/A</v>
      </c>
      <c r="BL108" t="e">
        <f t="shared" si="17"/>
        <v>#N/A</v>
      </c>
      <c r="BM108">
        <f t="shared" si="18"/>
        <v>0</v>
      </c>
      <c r="BN108" t="e">
        <f t="shared" si="19"/>
        <v>#N/A</v>
      </c>
      <c r="BO108" t="e">
        <f t="shared" si="20"/>
        <v>#N/A</v>
      </c>
      <c r="BP108" t="e">
        <f t="shared" si="21"/>
        <v>#N/A</v>
      </c>
      <c r="BQ108" t="e">
        <f t="shared" si="22"/>
        <v>#N/A</v>
      </c>
      <c r="BR108">
        <f t="shared" si="23"/>
        <v>0</v>
      </c>
      <c r="BS108" t="e">
        <f t="shared" si="24"/>
        <v>#N/A</v>
      </c>
      <c r="BT108">
        <f t="shared" si="25"/>
        <v>0</v>
      </c>
      <c r="BU108" t="e">
        <f t="shared" si="32"/>
        <v>#N/A</v>
      </c>
      <c r="BV108" t="e">
        <f>VLOOKUP(BN108,Scales!$X$28:$Y$38,2,FALSE)</f>
        <v>#N/A</v>
      </c>
      <c r="BW108" t="e">
        <f>VLOOKUP(BQ108,Scales!$X$28:$Y$38,2,FALSE)</f>
        <v>#N/A</v>
      </c>
      <c r="BX108" t="e">
        <f>VLOOKUP(BU108,Scales!$X$28:$Y$38,2,FALSE)</f>
        <v>#N/A</v>
      </c>
      <c r="BY108" t="e">
        <f t="shared" si="26"/>
        <v>#N/A</v>
      </c>
      <c r="BZ108" t="e">
        <f>VLOOKUP(BY108,Scales!$Y$28:$Z$38,2,FALSE)</f>
        <v>#N/A</v>
      </c>
      <c r="CA108" t="str">
        <f>IFERROR(INDEX(Scales!$Q$28:$U$32,MATCH(BZ108,Scales!$P$28:$P$32,0),MATCH(BQ108,Scales!$Q$27:$U$27,0)),"")</f>
        <v/>
      </c>
      <c r="CB108">
        <f t="shared" si="27"/>
        <v>0</v>
      </c>
      <c r="CC108" t="e">
        <f t="shared" si="28"/>
        <v>#N/A</v>
      </c>
      <c r="CD108" t="str">
        <f>IFERROR(INDEX(Scales!$B$44:$F$48,MATCH(CA108,Scales!$A$44:$A$48,0),MATCH(CC108,Scales!$B$43:$F$43,0)),"")</f>
        <v/>
      </c>
      <c r="CE108" t="e">
        <f t="shared" si="29"/>
        <v>#N/A</v>
      </c>
      <c r="CF108" t="e">
        <f t="shared" si="30"/>
        <v>#N/A</v>
      </c>
    </row>
    <row r="109" spans="1:84" x14ac:dyDescent="0.25">
      <c r="A109">
        <v>0</v>
      </c>
      <c r="B109" s="108" t="e">
        <f>VLOOKUP(A109,'TS Identification'!A$3:H$500,5,FALSE)</f>
        <v>#N/A</v>
      </c>
      <c r="C109" s="108" t="e">
        <f>VLOOKUP(B109,Scales!$A$3:$D$7,3,FALSE)</f>
        <v>#N/A</v>
      </c>
      <c r="D109" t="e">
        <f>VLOOKUP(A109,'TS Identification'!A$3:H$500,6,FALSE)</f>
        <v>#N/A</v>
      </c>
      <c r="E109" t="e">
        <f>VLOOKUP(D109,Scales!$F$3:$I$7,3,FALSE)</f>
        <v>#N/A</v>
      </c>
      <c r="F109" s="108" t="e">
        <f>VLOOKUP(A109,'TS Identification'!A$3:H$500,7,FALSE)</f>
        <v>#N/A</v>
      </c>
      <c r="G109" s="108" t="e">
        <f>VLOOKUP(F109,Scales!$K$3:$N$7,3,FALSE)</f>
        <v>#N/A</v>
      </c>
      <c r="H109" t="e">
        <f>VLOOKUP(A109,'TS Identification'!A$3:H$500,8,FALSE)</f>
        <v>#N/A</v>
      </c>
      <c r="I109" t="e">
        <f>VLOOKUP(H109,Scales!$P$3:$S$7,3,FALSE)</f>
        <v>#N/A</v>
      </c>
      <c r="J109" s="108" t="e">
        <f>VLOOKUP(K109,Scales!$W$28:$X$38,2,FALSE)</f>
        <v>#N/A</v>
      </c>
      <c r="K109" s="108" t="e">
        <f t="shared" si="31"/>
        <v>#N/A</v>
      </c>
      <c r="M109" t="e">
        <v>#N/A</v>
      </c>
      <c r="N109" t="e" cm="1">
        <f t="array" ref="N109">_xlfn.TEXTSPLIT(M109,".",,TRUE)</f>
        <v>#N/A</v>
      </c>
      <c r="P109" s="108" t="e">
        <f>VLOOKUP(CONCATENATE(N109,"."),'TE Identification'!$A$3:$E$500,5,FALSE)</f>
        <v>#N/A</v>
      </c>
      <c r="R109" t="e">
        <v>#N/A</v>
      </c>
      <c r="S109" t="e" cm="1">
        <f t="array" ref="S109">_xlfn.TEXTSPLIT(R109,".",,TRUE)</f>
        <v>#N/A</v>
      </c>
      <c r="V109" t="e">
        <f>VLOOKUP(CONCATENATE(S109,"."),'V Identification'!$A$3:$E$500,5,FALSE)</f>
        <v>#N/A</v>
      </c>
      <c r="Z109" t="e">
        <v>#N/A</v>
      </c>
      <c r="AA109" t="e" cm="1">
        <f t="array" ref="AA109">_xlfn.TEXTSPLIT(Z109,".",,TRUE)</f>
        <v>#N/A</v>
      </c>
      <c r="AE109" t="e">
        <f>VLOOKUP(CONCATENATE(AA109,"."),'I Identification'!$A$3:$F$500,6,FALSE)</f>
        <v>#N/A</v>
      </c>
      <c r="AI109" t="e">
        <v>#N/A</v>
      </c>
      <c r="AJ109" t="e" cm="1">
        <f t="array" ref="AJ109">_xlfn.TEXTSPLIT(AI109,".",,TRUE)</f>
        <v>#N/A</v>
      </c>
      <c r="AO109" t="e">
        <f>VLOOKUP(CONCATENATE(AJ109,"."),'C Identification'!$A$3:$G$500,7,FALSE)</f>
        <v>#N/A</v>
      </c>
      <c r="BF109" t="e" cm="1">
        <f t="array" ref="BF109">_xlfn.TEXTSPLIT(AI109,".",,TRUE)</f>
        <v>#N/A</v>
      </c>
      <c r="BL109" t="e">
        <f t="shared" si="17"/>
        <v>#N/A</v>
      </c>
      <c r="BM109">
        <f t="shared" si="18"/>
        <v>0</v>
      </c>
      <c r="BN109" t="e">
        <f t="shared" si="19"/>
        <v>#N/A</v>
      </c>
      <c r="BO109" t="e">
        <f t="shared" si="20"/>
        <v>#N/A</v>
      </c>
      <c r="BP109" t="e">
        <f t="shared" si="21"/>
        <v>#N/A</v>
      </c>
      <c r="BQ109" t="e">
        <f t="shared" si="22"/>
        <v>#N/A</v>
      </c>
      <c r="BR109">
        <f t="shared" si="23"/>
        <v>0</v>
      </c>
      <c r="BS109" t="e">
        <f t="shared" si="24"/>
        <v>#N/A</v>
      </c>
      <c r="BT109">
        <f t="shared" si="25"/>
        <v>0</v>
      </c>
      <c r="BU109" t="e">
        <f t="shared" si="32"/>
        <v>#N/A</v>
      </c>
      <c r="BV109" t="e">
        <f>VLOOKUP(BN109,Scales!$X$28:$Y$38,2,FALSE)</f>
        <v>#N/A</v>
      </c>
      <c r="BW109" t="e">
        <f>VLOOKUP(BQ109,Scales!$X$28:$Y$38,2,FALSE)</f>
        <v>#N/A</v>
      </c>
      <c r="BX109" t="e">
        <f>VLOOKUP(BU109,Scales!$X$28:$Y$38,2,FALSE)</f>
        <v>#N/A</v>
      </c>
      <c r="BY109" t="e">
        <f t="shared" si="26"/>
        <v>#N/A</v>
      </c>
      <c r="BZ109" t="e">
        <f>VLOOKUP(BY109,Scales!$Y$28:$Z$38,2,FALSE)</f>
        <v>#N/A</v>
      </c>
      <c r="CA109" t="str">
        <f>IFERROR(INDEX(Scales!$Q$28:$U$32,MATCH(BZ109,Scales!$P$28:$P$32,0),MATCH(BQ109,Scales!$Q$27:$U$27,0)),"")</f>
        <v/>
      </c>
      <c r="CB109">
        <f t="shared" si="27"/>
        <v>0</v>
      </c>
      <c r="CC109" t="e">
        <f t="shared" si="28"/>
        <v>#N/A</v>
      </c>
      <c r="CD109" t="str">
        <f>IFERROR(INDEX(Scales!$B$44:$F$48,MATCH(CA109,Scales!$A$44:$A$48,0),MATCH(CC109,Scales!$B$43:$F$43,0)),"")</f>
        <v/>
      </c>
      <c r="CE109" t="e">
        <f t="shared" si="29"/>
        <v>#N/A</v>
      </c>
      <c r="CF109" t="e">
        <f t="shared" si="30"/>
        <v>#N/A</v>
      </c>
    </row>
    <row r="110" spans="1:84" x14ac:dyDescent="0.25">
      <c r="A110">
        <v>0</v>
      </c>
      <c r="B110" s="108" t="e">
        <f>VLOOKUP(A110,'TS Identification'!A$3:H$500,5,FALSE)</f>
        <v>#N/A</v>
      </c>
      <c r="C110" s="108" t="e">
        <f>VLOOKUP(B110,Scales!$A$3:$D$7,3,FALSE)</f>
        <v>#N/A</v>
      </c>
      <c r="D110" t="e">
        <f>VLOOKUP(A110,'TS Identification'!A$3:H$500,6,FALSE)</f>
        <v>#N/A</v>
      </c>
      <c r="E110" t="e">
        <f>VLOOKUP(D110,Scales!$F$3:$I$7,3,FALSE)</f>
        <v>#N/A</v>
      </c>
      <c r="F110" s="108" t="e">
        <f>VLOOKUP(A110,'TS Identification'!A$3:H$500,7,FALSE)</f>
        <v>#N/A</v>
      </c>
      <c r="G110" s="108" t="e">
        <f>VLOOKUP(F110,Scales!$K$3:$N$7,3,FALSE)</f>
        <v>#N/A</v>
      </c>
      <c r="H110" t="e">
        <f>VLOOKUP(A110,'TS Identification'!A$3:H$500,8,FALSE)</f>
        <v>#N/A</v>
      </c>
      <c r="I110" t="e">
        <f>VLOOKUP(H110,Scales!$P$3:$S$7,3,FALSE)</f>
        <v>#N/A</v>
      </c>
      <c r="J110" s="108" t="e">
        <f>VLOOKUP(K110,Scales!$W$28:$X$38,2,FALSE)</f>
        <v>#N/A</v>
      </c>
      <c r="K110" s="108" t="e">
        <f t="shared" si="31"/>
        <v>#N/A</v>
      </c>
      <c r="M110" t="e">
        <v>#N/A</v>
      </c>
      <c r="N110" t="e" cm="1">
        <f t="array" ref="N110">_xlfn.TEXTSPLIT(M110,".",,TRUE)</f>
        <v>#N/A</v>
      </c>
      <c r="P110" s="108" t="e">
        <f>VLOOKUP(CONCATENATE(N110,"."),'TE Identification'!$A$3:$E$500,5,FALSE)</f>
        <v>#N/A</v>
      </c>
      <c r="R110" t="e">
        <v>#N/A</v>
      </c>
      <c r="S110" t="e" cm="1">
        <f t="array" ref="S110">_xlfn.TEXTSPLIT(R110,".",,TRUE)</f>
        <v>#N/A</v>
      </c>
      <c r="V110" t="e">
        <f>VLOOKUP(CONCATENATE(S110,"."),'V Identification'!$A$3:$E$500,5,FALSE)</f>
        <v>#N/A</v>
      </c>
      <c r="Z110" t="e">
        <v>#N/A</v>
      </c>
      <c r="AA110" t="e" cm="1">
        <f t="array" ref="AA110">_xlfn.TEXTSPLIT(Z110,".",,TRUE)</f>
        <v>#N/A</v>
      </c>
      <c r="AE110" t="e">
        <f>VLOOKUP(CONCATENATE(AA110,"."),'I Identification'!$A$3:$F$500,6,FALSE)</f>
        <v>#N/A</v>
      </c>
      <c r="AI110" t="e">
        <v>#N/A</v>
      </c>
      <c r="AJ110" t="e" cm="1">
        <f t="array" ref="AJ110">_xlfn.TEXTSPLIT(AI110,".",,TRUE)</f>
        <v>#N/A</v>
      </c>
      <c r="AO110" t="e">
        <f>VLOOKUP(CONCATENATE(AJ110,"."),'C Identification'!$A$3:$G$500,7,FALSE)</f>
        <v>#N/A</v>
      </c>
      <c r="BF110" t="e" cm="1">
        <f t="array" ref="BF110">_xlfn.TEXTSPLIT(AI110,".",,TRUE)</f>
        <v>#N/A</v>
      </c>
      <c r="BL110" t="e">
        <f t="shared" si="17"/>
        <v>#N/A</v>
      </c>
      <c r="BM110">
        <f t="shared" si="18"/>
        <v>0</v>
      </c>
      <c r="BN110" t="e">
        <f t="shared" si="19"/>
        <v>#N/A</v>
      </c>
      <c r="BO110" t="e">
        <f t="shared" si="20"/>
        <v>#N/A</v>
      </c>
      <c r="BP110" t="e">
        <f t="shared" si="21"/>
        <v>#N/A</v>
      </c>
      <c r="BQ110" t="e">
        <f t="shared" si="22"/>
        <v>#N/A</v>
      </c>
      <c r="BR110">
        <f t="shared" si="23"/>
        <v>0</v>
      </c>
      <c r="BS110" t="e">
        <f t="shared" si="24"/>
        <v>#N/A</v>
      </c>
      <c r="BT110">
        <f t="shared" si="25"/>
        <v>0</v>
      </c>
      <c r="BU110" t="e">
        <f t="shared" si="32"/>
        <v>#N/A</v>
      </c>
      <c r="BV110" t="e">
        <f>VLOOKUP(BN110,Scales!$X$28:$Y$38,2,FALSE)</f>
        <v>#N/A</v>
      </c>
      <c r="BW110" t="e">
        <f>VLOOKUP(BQ110,Scales!$X$28:$Y$38,2,FALSE)</f>
        <v>#N/A</v>
      </c>
      <c r="BX110" t="e">
        <f>VLOOKUP(BU110,Scales!$X$28:$Y$38,2,FALSE)</f>
        <v>#N/A</v>
      </c>
      <c r="BY110" t="e">
        <f t="shared" si="26"/>
        <v>#N/A</v>
      </c>
      <c r="BZ110" t="e">
        <f>VLOOKUP(BY110,Scales!$Y$28:$Z$38,2,FALSE)</f>
        <v>#N/A</v>
      </c>
      <c r="CA110" t="str">
        <f>IFERROR(INDEX(Scales!$Q$28:$U$32,MATCH(BZ110,Scales!$P$28:$P$32,0),MATCH(BQ110,Scales!$Q$27:$U$27,0)),"")</f>
        <v/>
      </c>
      <c r="CB110">
        <f t="shared" si="27"/>
        <v>0</v>
      </c>
      <c r="CC110" t="e">
        <f t="shared" si="28"/>
        <v>#N/A</v>
      </c>
      <c r="CD110" t="str">
        <f>IFERROR(INDEX(Scales!$B$44:$F$48,MATCH(CA110,Scales!$A$44:$A$48,0),MATCH(CC110,Scales!$B$43:$F$43,0)),"")</f>
        <v/>
      </c>
      <c r="CE110" t="e">
        <f t="shared" si="29"/>
        <v>#N/A</v>
      </c>
      <c r="CF110" t="e">
        <f t="shared" si="30"/>
        <v>#N/A</v>
      </c>
    </row>
    <row r="111" spans="1:84" x14ac:dyDescent="0.25">
      <c r="A111">
        <v>0</v>
      </c>
      <c r="B111" s="108" t="e">
        <f>VLOOKUP(A111,'TS Identification'!A$3:H$500,5,FALSE)</f>
        <v>#N/A</v>
      </c>
      <c r="C111" s="108" t="e">
        <f>VLOOKUP(B111,Scales!$A$3:$D$7,3,FALSE)</f>
        <v>#N/A</v>
      </c>
      <c r="D111" t="e">
        <f>VLOOKUP(A111,'TS Identification'!A$3:H$500,6,FALSE)</f>
        <v>#N/A</v>
      </c>
      <c r="E111" t="e">
        <f>VLOOKUP(D111,Scales!$F$3:$I$7,3,FALSE)</f>
        <v>#N/A</v>
      </c>
      <c r="F111" s="108" t="e">
        <f>VLOOKUP(A111,'TS Identification'!A$3:H$500,7,FALSE)</f>
        <v>#N/A</v>
      </c>
      <c r="G111" s="108" t="e">
        <f>VLOOKUP(F111,Scales!$K$3:$N$7,3,FALSE)</f>
        <v>#N/A</v>
      </c>
      <c r="H111" t="e">
        <f>VLOOKUP(A111,'TS Identification'!A$3:H$500,8,FALSE)</f>
        <v>#N/A</v>
      </c>
      <c r="I111" t="e">
        <f>VLOOKUP(H111,Scales!$P$3:$S$7,3,FALSE)</f>
        <v>#N/A</v>
      </c>
      <c r="J111" s="108" t="e">
        <f>VLOOKUP(K111,Scales!$W$28:$X$38,2,FALSE)</f>
        <v>#N/A</v>
      </c>
      <c r="K111" s="108" t="e">
        <f t="shared" si="31"/>
        <v>#N/A</v>
      </c>
      <c r="M111" t="e">
        <v>#N/A</v>
      </c>
      <c r="N111" t="e" cm="1">
        <f t="array" ref="N111">_xlfn.TEXTSPLIT(M111,".",,TRUE)</f>
        <v>#N/A</v>
      </c>
      <c r="P111" s="108" t="e">
        <f>VLOOKUP(CONCATENATE(N111,"."),'TE Identification'!$A$3:$E$500,5,FALSE)</f>
        <v>#N/A</v>
      </c>
      <c r="R111" t="e">
        <v>#N/A</v>
      </c>
      <c r="S111" t="e" cm="1">
        <f t="array" ref="S111">_xlfn.TEXTSPLIT(R111,".",,TRUE)</f>
        <v>#N/A</v>
      </c>
      <c r="V111" t="e">
        <f>VLOOKUP(CONCATENATE(S111,"."),'V Identification'!$A$3:$E$500,5,FALSE)</f>
        <v>#N/A</v>
      </c>
      <c r="Z111" t="e">
        <v>#N/A</v>
      </c>
      <c r="AA111" t="e" cm="1">
        <f t="array" ref="AA111">_xlfn.TEXTSPLIT(Z111,".",,TRUE)</f>
        <v>#N/A</v>
      </c>
      <c r="AE111" t="e">
        <f>VLOOKUP(CONCATENATE(AA111,"."),'I Identification'!$A$3:$F$500,6,FALSE)</f>
        <v>#N/A</v>
      </c>
      <c r="AI111" t="e">
        <v>#N/A</v>
      </c>
      <c r="AJ111" t="e" cm="1">
        <f t="array" ref="AJ111">_xlfn.TEXTSPLIT(AI111,".",,TRUE)</f>
        <v>#N/A</v>
      </c>
      <c r="AO111" t="e">
        <f>VLOOKUP(CONCATENATE(AJ111,"."),'C Identification'!$A$3:$G$500,7,FALSE)</f>
        <v>#N/A</v>
      </c>
      <c r="BF111" t="e" cm="1">
        <f t="array" ref="BF111">_xlfn.TEXTSPLIT(AI111,".",,TRUE)</f>
        <v>#N/A</v>
      </c>
      <c r="BL111" t="e">
        <f t="shared" si="17"/>
        <v>#N/A</v>
      </c>
      <c r="BM111">
        <f t="shared" si="18"/>
        <v>0</v>
      </c>
      <c r="BN111" t="e">
        <f t="shared" si="19"/>
        <v>#N/A</v>
      </c>
      <c r="BO111" t="e">
        <f t="shared" si="20"/>
        <v>#N/A</v>
      </c>
      <c r="BP111" t="e">
        <f t="shared" si="21"/>
        <v>#N/A</v>
      </c>
      <c r="BQ111" t="e">
        <f t="shared" si="22"/>
        <v>#N/A</v>
      </c>
      <c r="BR111">
        <f t="shared" si="23"/>
        <v>0</v>
      </c>
      <c r="BS111" t="e">
        <f t="shared" si="24"/>
        <v>#N/A</v>
      </c>
      <c r="BT111">
        <f t="shared" si="25"/>
        <v>0</v>
      </c>
      <c r="BU111" t="e">
        <f t="shared" si="32"/>
        <v>#N/A</v>
      </c>
      <c r="BV111" t="e">
        <f>VLOOKUP(BN111,Scales!$X$28:$Y$38,2,FALSE)</f>
        <v>#N/A</v>
      </c>
      <c r="BW111" t="e">
        <f>VLOOKUP(BQ111,Scales!$X$28:$Y$38,2,FALSE)</f>
        <v>#N/A</v>
      </c>
      <c r="BX111" t="e">
        <f>VLOOKUP(BU111,Scales!$X$28:$Y$38,2,FALSE)</f>
        <v>#N/A</v>
      </c>
      <c r="BY111" t="e">
        <f t="shared" si="26"/>
        <v>#N/A</v>
      </c>
      <c r="BZ111" t="e">
        <f>VLOOKUP(BY111,Scales!$Y$28:$Z$38,2,FALSE)</f>
        <v>#N/A</v>
      </c>
      <c r="CA111" t="str">
        <f>IFERROR(INDEX(Scales!$Q$28:$U$32,MATCH(BZ111,Scales!$P$28:$P$32,0),MATCH(BQ111,Scales!$Q$27:$U$27,0)),"")</f>
        <v/>
      </c>
      <c r="CB111">
        <f t="shared" si="27"/>
        <v>0</v>
      </c>
      <c r="CC111" t="e">
        <f t="shared" si="28"/>
        <v>#N/A</v>
      </c>
      <c r="CD111" t="str">
        <f>IFERROR(INDEX(Scales!$B$44:$F$48,MATCH(CA111,Scales!$A$44:$A$48,0),MATCH(CC111,Scales!$B$43:$F$43,0)),"")</f>
        <v/>
      </c>
      <c r="CE111" t="e">
        <f t="shared" si="29"/>
        <v>#N/A</v>
      </c>
      <c r="CF111" t="e">
        <f t="shared" si="30"/>
        <v>#N/A</v>
      </c>
    </row>
    <row r="112" spans="1:84" x14ac:dyDescent="0.25">
      <c r="A112">
        <v>0</v>
      </c>
      <c r="B112" s="108" t="e">
        <f>VLOOKUP(A112,'TS Identification'!A$3:H$500,5,FALSE)</f>
        <v>#N/A</v>
      </c>
      <c r="C112" s="108" t="e">
        <f>VLOOKUP(B112,Scales!$A$3:$D$7,3,FALSE)</f>
        <v>#N/A</v>
      </c>
      <c r="D112" t="e">
        <f>VLOOKUP(A112,'TS Identification'!A$3:H$500,6,FALSE)</f>
        <v>#N/A</v>
      </c>
      <c r="E112" t="e">
        <f>VLOOKUP(D112,Scales!$F$3:$I$7,3,FALSE)</f>
        <v>#N/A</v>
      </c>
      <c r="F112" s="108" t="e">
        <f>VLOOKUP(A112,'TS Identification'!A$3:H$500,7,FALSE)</f>
        <v>#N/A</v>
      </c>
      <c r="G112" s="108" t="e">
        <f>VLOOKUP(F112,Scales!$K$3:$N$7,3,FALSE)</f>
        <v>#N/A</v>
      </c>
      <c r="H112" t="e">
        <f>VLOOKUP(A112,'TS Identification'!A$3:H$500,8,FALSE)</f>
        <v>#N/A</v>
      </c>
      <c r="I112" t="e">
        <f>VLOOKUP(H112,Scales!$P$3:$S$7,3,FALSE)</f>
        <v>#N/A</v>
      </c>
      <c r="J112" s="108" t="e">
        <f>VLOOKUP(K112,Scales!$W$28:$X$38,2,FALSE)</f>
        <v>#N/A</v>
      </c>
      <c r="K112" s="108" t="e">
        <f t="shared" si="31"/>
        <v>#N/A</v>
      </c>
      <c r="M112" t="e">
        <v>#N/A</v>
      </c>
      <c r="N112" t="e" cm="1">
        <f t="array" ref="N112">_xlfn.TEXTSPLIT(M112,".",,TRUE)</f>
        <v>#N/A</v>
      </c>
      <c r="P112" s="108" t="e">
        <f>VLOOKUP(CONCATENATE(N112,"."),'TE Identification'!$A$3:$E$500,5,FALSE)</f>
        <v>#N/A</v>
      </c>
      <c r="R112" t="e">
        <v>#N/A</v>
      </c>
      <c r="S112" t="e" cm="1">
        <f t="array" ref="S112">_xlfn.TEXTSPLIT(R112,".",,TRUE)</f>
        <v>#N/A</v>
      </c>
      <c r="V112" t="e">
        <f>VLOOKUP(CONCATENATE(S112,"."),'V Identification'!$A$3:$E$500,5,FALSE)</f>
        <v>#N/A</v>
      </c>
      <c r="Z112" t="e">
        <v>#N/A</v>
      </c>
      <c r="AA112" t="e" cm="1">
        <f t="array" ref="AA112">_xlfn.TEXTSPLIT(Z112,".",,TRUE)</f>
        <v>#N/A</v>
      </c>
      <c r="AE112" t="e">
        <f>VLOOKUP(CONCATENATE(AA112,"."),'I Identification'!$A$3:$F$500,6,FALSE)</f>
        <v>#N/A</v>
      </c>
      <c r="AI112" t="e">
        <v>#N/A</v>
      </c>
      <c r="AJ112" t="e" cm="1">
        <f t="array" ref="AJ112">_xlfn.TEXTSPLIT(AI112,".",,TRUE)</f>
        <v>#N/A</v>
      </c>
      <c r="AO112" t="e">
        <f>VLOOKUP(CONCATENATE(AJ112,"."),'C Identification'!$A$3:$G$500,7,FALSE)</f>
        <v>#N/A</v>
      </c>
      <c r="BF112" t="e" cm="1">
        <f t="array" ref="BF112">_xlfn.TEXTSPLIT(AI112,".",,TRUE)</f>
        <v>#N/A</v>
      </c>
      <c r="BL112" t="e">
        <f t="shared" si="17"/>
        <v>#N/A</v>
      </c>
      <c r="BM112">
        <f t="shared" si="18"/>
        <v>0</v>
      </c>
      <c r="BN112" t="e">
        <f t="shared" si="19"/>
        <v>#N/A</v>
      </c>
      <c r="BO112" t="e">
        <f t="shared" si="20"/>
        <v>#N/A</v>
      </c>
      <c r="BP112" t="e">
        <f t="shared" si="21"/>
        <v>#N/A</v>
      </c>
      <c r="BQ112" t="e">
        <f t="shared" si="22"/>
        <v>#N/A</v>
      </c>
      <c r="BR112">
        <f t="shared" si="23"/>
        <v>0</v>
      </c>
      <c r="BS112" t="e">
        <f t="shared" si="24"/>
        <v>#N/A</v>
      </c>
      <c r="BT112">
        <f t="shared" si="25"/>
        <v>0</v>
      </c>
      <c r="BU112" t="e">
        <f t="shared" si="32"/>
        <v>#N/A</v>
      </c>
      <c r="BV112" t="e">
        <f>VLOOKUP(BN112,Scales!$X$28:$Y$38,2,FALSE)</f>
        <v>#N/A</v>
      </c>
      <c r="BW112" t="e">
        <f>VLOOKUP(BQ112,Scales!$X$28:$Y$38,2,FALSE)</f>
        <v>#N/A</v>
      </c>
      <c r="BX112" t="e">
        <f>VLOOKUP(BU112,Scales!$X$28:$Y$38,2,FALSE)</f>
        <v>#N/A</v>
      </c>
      <c r="BY112" t="e">
        <f t="shared" si="26"/>
        <v>#N/A</v>
      </c>
      <c r="BZ112" t="e">
        <f>VLOOKUP(BY112,Scales!$Y$28:$Z$38,2,FALSE)</f>
        <v>#N/A</v>
      </c>
      <c r="CA112" t="str">
        <f>IFERROR(INDEX(Scales!$Q$28:$U$32,MATCH(BZ112,Scales!$P$28:$P$32,0),MATCH(BQ112,Scales!$Q$27:$U$27,0)),"")</f>
        <v/>
      </c>
      <c r="CB112">
        <f t="shared" si="27"/>
        <v>0</v>
      </c>
      <c r="CC112" t="e">
        <f t="shared" si="28"/>
        <v>#N/A</v>
      </c>
      <c r="CD112" t="str">
        <f>IFERROR(INDEX(Scales!$B$44:$F$48,MATCH(CA112,Scales!$A$44:$A$48,0),MATCH(CC112,Scales!$B$43:$F$43,0)),"")</f>
        <v/>
      </c>
      <c r="CE112" t="e">
        <f t="shared" si="29"/>
        <v>#N/A</v>
      </c>
      <c r="CF112" t="e">
        <f t="shared" si="30"/>
        <v>#N/A</v>
      </c>
    </row>
    <row r="113" spans="1:84" x14ac:dyDescent="0.25">
      <c r="A113">
        <v>0</v>
      </c>
      <c r="B113" s="108" t="e">
        <f>VLOOKUP(A113,'TS Identification'!A$3:H$500,5,FALSE)</f>
        <v>#N/A</v>
      </c>
      <c r="C113" s="108" t="e">
        <f>VLOOKUP(B113,Scales!$A$3:$D$7,3,FALSE)</f>
        <v>#N/A</v>
      </c>
      <c r="D113" t="e">
        <f>VLOOKUP(A113,'TS Identification'!A$3:H$500,6,FALSE)</f>
        <v>#N/A</v>
      </c>
      <c r="E113" t="e">
        <f>VLOOKUP(D113,Scales!$F$3:$I$7,3,FALSE)</f>
        <v>#N/A</v>
      </c>
      <c r="F113" s="108" t="e">
        <f>VLOOKUP(A113,'TS Identification'!A$3:H$500,7,FALSE)</f>
        <v>#N/A</v>
      </c>
      <c r="G113" s="108" t="e">
        <f>VLOOKUP(F113,Scales!$K$3:$N$7,3,FALSE)</f>
        <v>#N/A</v>
      </c>
      <c r="H113" t="e">
        <f>VLOOKUP(A113,'TS Identification'!A$3:H$500,8,FALSE)</f>
        <v>#N/A</v>
      </c>
      <c r="I113" t="e">
        <f>VLOOKUP(H113,Scales!$P$3:$S$7,3,FALSE)</f>
        <v>#N/A</v>
      </c>
      <c r="J113" s="108" t="e">
        <f>VLOOKUP(K113,Scales!$W$28:$X$38,2,FALSE)</f>
        <v>#N/A</v>
      </c>
      <c r="K113" s="108" t="e">
        <f t="shared" si="31"/>
        <v>#N/A</v>
      </c>
      <c r="M113" t="e">
        <v>#N/A</v>
      </c>
      <c r="N113" t="e" cm="1">
        <f t="array" ref="N113">_xlfn.TEXTSPLIT(M113,".",,TRUE)</f>
        <v>#N/A</v>
      </c>
      <c r="P113" s="108" t="e">
        <f>VLOOKUP(CONCATENATE(N113,"."),'TE Identification'!$A$3:$E$500,5,FALSE)</f>
        <v>#N/A</v>
      </c>
      <c r="R113" t="e">
        <v>#N/A</v>
      </c>
      <c r="S113" t="e" cm="1">
        <f t="array" ref="S113">_xlfn.TEXTSPLIT(R113,".",,TRUE)</f>
        <v>#N/A</v>
      </c>
      <c r="V113" t="e">
        <f>VLOOKUP(CONCATENATE(S113,"."),'V Identification'!$A$3:$E$500,5,FALSE)</f>
        <v>#N/A</v>
      </c>
      <c r="Z113" t="e">
        <v>#N/A</v>
      </c>
      <c r="AA113" t="e" cm="1">
        <f t="array" ref="AA113">_xlfn.TEXTSPLIT(Z113,".",,TRUE)</f>
        <v>#N/A</v>
      </c>
      <c r="AE113" t="e">
        <f>VLOOKUP(CONCATENATE(AA113,"."),'I Identification'!$A$3:$F$500,6,FALSE)</f>
        <v>#N/A</v>
      </c>
      <c r="AI113" t="e">
        <v>#N/A</v>
      </c>
      <c r="AJ113" t="e" cm="1">
        <f t="array" ref="AJ113">_xlfn.TEXTSPLIT(AI113,".",,TRUE)</f>
        <v>#N/A</v>
      </c>
      <c r="AO113" t="e">
        <f>VLOOKUP(CONCATENATE(AJ113,"."),'C Identification'!$A$3:$G$500,7,FALSE)</f>
        <v>#N/A</v>
      </c>
      <c r="BF113" t="e" cm="1">
        <f t="array" ref="BF113">_xlfn.TEXTSPLIT(AI113,".",,TRUE)</f>
        <v>#N/A</v>
      </c>
      <c r="BL113" t="e">
        <f t="shared" si="17"/>
        <v>#N/A</v>
      </c>
      <c r="BM113">
        <f t="shared" si="18"/>
        <v>0</v>
      </c>
      <c r="BN113" t="e">
        <f t="shared" si="19"/>
        <v>#N/A</v>
      </c>
      <c r="BO113" t="e">
        <f t="shared" si="20"/>
        <v>#N/A</v>
      </c>
      <c r="BP113" t="e">
        <f t="shared" si="21"/>
        <v>#N/A</v>
      </c>
      <c r="BQ113" t="e">
        <f t="shared" si="22"/>
        <v>#N/A</v>
      </c>
      <c r="BR113">
        <f t="shared" si="23"/>
        <v>0</v>
      </c>
      <c r="BS113" t="e">
        <f t="shared" si="24"/>
        <v>#N/A</v>
      </c>
      <c r="BT113">
        <f t="shared" si="25"/>
        <v>0</v>
      </c>
      <c r="BU113" t="e">
        <f t="shared" si="32"/>
        <v>#N/A</v>
      </c>
      <c r="BV113" t="e">
        <f>VLOOKUP(BN113,Scales!$X$28:$Y$38,2,FALSE)</f>
        <v>#N/A</v>
      </c>
      <c r="BW113" t="e">
        <f>VLOOKUP(BQ113,Scales!$X$28:$Y$38,2,FALSE)</f>
        <v>#N/A</v>
      </c>
      <c r="BX113" t="e">
        <f>VLOOKUP(BU113,Scales!$X$28:$Y$38,2,FALSE)</f>
        <v>#N/A</v>
      </c>
      <c r="BY113" t="e">
        <f t="shared" si="26"/>
        <v>#N/A</v>
      </c>
      <c r="BZ113" t="e">
        <f>VLOOKUP(BY113,Scales!$Y$28:$Z$38,2,FALSE)</f>
        <v>#N/A</v>
      </c>
      <c r="CA113" t="str">
        <f>IFERROR(INDEX(Scales!$Q$28:$U$32,MATCH(BZ113,Scales!$P$28:$P$32,0),MATCH(BQ113,Scales!$Q$27:$U$27,0)),"")</f>
        <v/>
      </c>
      <c r="CB113">
        <f t="shared" si="27"/>
        <v>0</v>
      </c>
      <c r="CC113" t="e">
        <f t="shared" si="28"/>
        <v>#N/A</v>
      </c>
      <c r="CD113" t="str">
        <f>IFERROR(INDEX(Scales!$B$44:$F$48,MATCH(CA113,Scales!$A$44:$A$48,0),MATCH(CC113,Scales!$B$43:$F$43,0)),"")</f>
        <v/>
      </c>
      <c r="CE113" t="e">
        <f t="shared" si="29"/>
        <v>#N/A</v>
      </c>
      <c r="CF113" t="e">
        <f t="shared" si="30"/>
        <v>#N/A</v>
      </c>
    </row>
    <row r="114" spans="1:84" x14ac:dyDescent="0.25">
      <c r="A114">
        <v>0</v>
      </c>
      <c r="B114" s="108" t="e">
        <f>VLOOKUP(A114,'TS Identification'!A$3:H$500,5,FALSE)</f>
        <v>#N/A</v>
      </c>
      <c r="C114" s="108" t="e">
        <f>VLOOKUP(B114,Scales!$A$3:$D$7,3,FALSE)</f>
        <v>#N/A</v>
      </c>
      <c r="D114" t="e">
        <f>VLOOKUP(A114,'TS Identification'!A$3:H$500,6,FALSE)</f>
        <v>#N/A</v>
      </c>
      <c r="E114" t="e">
        <f>VLOOKUP(D114,Scales!$F$3:$I$7,3,FALSE)</f>
        <v>#N/A</v>
      </c>
      <c r="F114" s="108" t="e">
        <f>VLOOKUP(A114,'TS Identification'!A$3:H$500,7,FALSE)</f>
        <v>#N/A</v>
      </c>
      <c r="G114" s="108" t="e">
        <f>VLOOKUP(F114,Scales!$K$3:$N$7,3,FALSE)</f>
        <v>#N/A</v>
      </c>
      <c r="H114" t="e">
        <f>VLOOKUP(A114,'TS Identification'!A$3:H$500,8,FALSE)</f>
        <v>#N/A</v>
      </c>
      <c r="I114" t="e">
        <f>VLOOKUP(H114,Scales!$P$3:$S$7,3,FALSE)</f>
        <v>#N/A</v>
      </c>
      <c r="J114" s="108" t="e">
        <f>VLOOKUP(K114,Scales!$W$28:$X$38,2,FALSE)</f>
        <v>#N/A</v>
      </c>
      <c r="K114" s="108" t="e">
        <f t="shared" si="31"/>
        <v>#N/A</v>
      </c>
      <c r="M114" t="e">
        <v>#N/A</v>
      </c>
      <c r="N114" t="e" cm="1">
        <f t="array" ref="N114">_xlfn.TEXTSPLIT(M114,".",,TRUE)</f>
        <v>#N/A</v>
      </c>
      <c r="P114" s="108" t="e">
        <f>VLOOKUP(CONCATENATE(N114,"."),'TE Identification'!$A$3:$E$500,5,FALSE)</f>
        <v>#N/A</v>
      </c>
      <c r="R114" t="e">
        <v>#N/A</v>
      </c>
      <c r="S114" t="e" cm="1">
        <f t="array" ref="S114">_xlfn.TEXTSPLIT(R114,".",,TRUE)</f>
        <v>#N/A</v>
      </c>
      <c r="V114" t="e">
        <f>VLOOKUP(CONCATENATE(S114,"."),'V Identification'!$A$3:$E$500,5,FALSE)</f>
        <v>#N/A</v>
      </c>
      <c r="Z114" t="e">
        <v>#N/A</v>
      </c>
      <c r="AA114" t="e" cm="1">
        <f t="array" ref="AA114">_xlfn.TEXTSPLIT(Z114,".",,TRUE)</f>
        <v>#N/A</v>
      </c>
      <c r="AE114" t="e">
        <f>VLOOKUP(CONCATENATE(AA114,"."),'I Identification'!$A$3:$F$500,6,FALSE)</f>
        <v>#N/A</v>
      </c>
      <c r="AI114" t="e">
        <v>#N/A</v>
      </c>
      <c r="AJ114" t="e" cm="1">
        <f t="array" ref="AJ114">_xlfn.TEXTSPLIT(AI114,".",,TRUE)</f>
        <v>#N/A</v>
      </c>
      <c r="AO114" t="e">
        <f>VLOOKUP(CONCATENATE(AJ114,"."),'C Identification'!$A$3:$G$500,7,FALSE)</f>
        <v>#N/A</v>
      </c>
      <c r="BF114" t="e" cm="1">
        <f t="array" ref="BF114">_xlfn.TEXTSPLIT(AI114,".",,TRUE)</f>
        <v>#N/A</v>
      </c>
      <c r="BL114" t="e">
        <f t="shared" si="17"/>
        <v>#N/A</v>
      </c>
      <c r="BM114">
        <f t="shared" si="18"/>
        <v>0</v>
      </c>
      <c r="BN114" t="e">
        <f t="shared" si="19"/>
        <v>#N/A</v>
      </c>
      <c r="BO114" t="e">
        <f t="shared" si="20"/>
        <v>#N/A</v>
      </c>
      <c r="BP114" t="e">
        <f t="shared" si="21"/>
        <v>#N/A</v>
      </c>
      <c r="BQ114" t="e">
        <f t="shared" si="22"/>
        <v>#N/A</v>
      </c>
      <c r="BR114">
        <f t="shared" si="23"/>
        <v>0</v>
      </c>
      <c r="BS114" t="e">
        <f t="shared" si="24"/>
        <v>#N/A</v>
      </c>
      <c r="BT114">
        <f t="shared" si="25"/>
        <v>0</v>
      </c>
      <c r="BU114" t="e">
        <f t="shared" si="32"/>
        <v>#N/A</v>
      </c>
      <c r="BV114" t="e">
        <f>VLOOKUP(BN114,Scales!$X$28:$Y$38,2,FALSE)</f>
        <v>#N/A</v>
      </c>
      <c r="BW114" t="e">
        <f>VLOOKUP(BQ114,Scales!$X$28:$Y$38,2,FALSE)</f>
        <v>#N/A</v>
      </c>
      <c r="BX114" t="e">
        <f>VLOOKUP(BU114,Scales!$X$28:$Y$38,2,FALSE)</f>
        <v>#N/A</v>
      </c>
      <c r="BY114" t="e">
        <f t="shared" si="26"/>
        <v>#N/A</v>
      </c>
      <c r="BZ114" t="e">
        <f>VLOOKUP(BY114,Scales!$Y$28:$Z$38,2,FALSE)</f>
        <v>#N/A</v>
      </c>
      <c r="CA114" t="str">
        <f>IFERROR(INDEX(Scales!$Q$28:$U$32,MATCH(BZ114,Scales!$P$28:$P$32,0),MATCH(BQ114,Scales!$Q$27:$U$27,0)),"")</f>
        <v/>
      </c>
      <c r="CB114">
        <f t="shared" si="27"/>
        <v>0</v>
      </c>
      <c r="CC114" t="e">
        <f t="shared" si="28"/>
        <v>#N/A</v>
      </c>
      <c r="CD114" t="str">
        <f>IFERROR(INDEX(Scales!$B$44:$F$48,MATCH(CA114,Scales!$A$44:$A$48,0),MATCH(CC114,Scales!$B$43:$F$43,0)),"")</f>
        <v/>
      </c>
      <c r="CE114" t="e">
        <f t="shared" si="29"/>
        <v>#N/A</v>
      </c>
      <c r="CF114" t="e">
        <f t="shared" si="30"/>
        <v>#N/A</v>
      </c>
    </row>
    <row r="115" spans="1:84" x14ac:dyDescent="0.25">
      <c r="A115">
        <v>0</v>
      </c>
      <c r="B115" s="108" t="e">
        <f>VLOOKUP(A115,'TS Identification'!A$3:H$500,5,FALSE)</f>
        <v>#N/A</v>
      </c>
      <c r="C115" s="108" t="e">
        <f>VLOOKUP(B115,Scales!$A$3:$D$7,3,FALSE)</f>
        <v>#N/A</v>
      </c>
      <c r="D115" t="e">
        <f>VLOOKUP(A115,'TS Identification'!A$3:H$500,6,FALSE)</f>
        <v>#N/A</v>
      </c>
      <c r="E115" t="e">
        <f>VLOOKUP(D115,Scales!$F$3:$I$7,3,FALSE)</f>
        <v>#N/A</v>
      </c>
      <c r="F115" s="108" t="e">
        <f>VLOOKUP(A115,'TS Identification'!A$3:H$500,7,FALSE)</f>
        <v>#N/A</v>
      </c>
      <c r="G115" s="108" t="e">
        <f>VLOOKUP(F115,Scales!$K$3:$N$7,3,FALSE)</f>
        <v>#N/A</v>
      </c>
      <c r="H115" t="e">
        <f>VLOOKUP(A115,'TS Identification'!A$3:H$500,8,FALSE)</f>
        <v>#N/A</v>
      </c>
      <c r="I115" t="e">
        <f>VLOOKUP(H115,Scales!$P$3:$S$7,3,FALSE)</f>
        <v>#N/A</v>
      </c>
      <c r="J115" s="108" t="e">
        <f>VLOOKUP(K115,Scales!$W$28:$X$38,2,FALSE)</f>
        <v>#N/A</v>
      </c>
      <c r="K115" s="108" t="e">
        <f t="shared" si="31"/>
        <v>#N/A</v>
      </c>
      <c r="M115" t="e">
        <v>#N/A</v>
      </c>
      <c r="N115" t="e" cm="1">
        <f t="array" ref="N115">_xlfn.TEXTSPLIT(M115,".",,TRUE)</f>
        <v>#N/A</v>
      </c>
      <c r="P115" s="108" t="e">
        <f>VLOOKUP(CONCATENATE(N115,"."),'TE Identification'!$A$3:$E$500,5,FALSE)</f>
        <v>#N/A</v>
      </c>
      <c r="R115" t="e">
        <v>#N/A</v>
      </c>
      <c r="S115" t="e" cm="1">
        <f t="array" ref="S115">_xlfn.TEXTSPLIT(R115,".",,TRUE)</f>
        <v>#N/A</v>
      </c>
      <c r="V115" t="e">
        <f>VLOOKUP(CONCATENATE(S115,"."),'V Identification'!$A$3:$E$500,5,FALSE)</f>
        <v>#N/A</v>
      </c>
      <c r="Z115" t="e">
        <v>#N/A</v>
      </c>
      <c r="AA115" t="e" cm="1">
        <f t="array" ref="AA115">_xlfn.TEXTSPLIT(Z115,".",,TRUE)</f>
        <v>#N/A</v>
      </c>
      <c r="AE115" t="e">
        <f>VLOOKUP(CONCATENATE(AA115,"."),'I Identification'!$A$3:$F$500,6,FALSE)</f>
        <v>#N/A</v>
      </c>
      <c r="AI115" t="e">
        <v>#N/A</v>
      </c>
      <c r="AJ115" t="e" cm="1">
        <f t="array" ref="AJ115">_xlfn.TEXTSPLIT(AI115,".",,TRUE)</f>
        <v>#N/A</v>
      </c>
      <c r="AO115" t="e">
        <f>VLOOKUP(CONCATENATE(AJ115,"."),'C Identification'!$A$3:$G$500,7,FALSE)</f>
        <v>#N/A</v>
      </c>
      <c r="BF115" t="e" cm="1">
        <f t="array" ref="BF115">_xlfn.TEXTSPLIT(AI115,".",,TRUE)</f>
        <v>#N/A</v>
      </c>
      <c r="BL115" t="e">
        <f t="shared" si="17"/>
        <v>#N/A</v>
      </c>
      <c r="BM115">
        <f t="shared" si="18"/>
        <v>0</v>
      </c>
      <c r="BN115" t="e">
        <f t="shared" si="19"/>
        <v>#N/A</v>
      </c>
      <c r="BO115" t="e">
        <f t="shared" si="20"/>
        <v>#N/A</v>
      </c>
      <c r="BP115" t="e">
        <f t="shared" si="21"/>
        <v>#N/A</v>
      </c>
      <c r="BQ115" t="e">
        <f t="shared" si="22"/>
        <v>#N/A</v>
      </c>
      <c r="BR115">
        <f t="shared" si="23"/>
        <v>0</v>
      </c>
      <c r="BS115" t="e">
        <f t="shared" si="24"/>
        <v>#N/A</v>
      </c>
      <c r="BT115">
        <f t="shared" si="25"/>
        <v>0</v>
      </c>
      <c r="BU115" t="e">
        <f t="shared" si="32"/>
        <v>#N/A</v>
      </c>
      <c r="BV115" t="e">
        <f>VLOOKUP(BN115,Scales!$X$28:$Y$38,2,FALSE)</f>
        <v>#N/A</v>
      </c>
      <c r="BW115" t="e">
        <f>VLOOKUP(BQ115,Scales!$X$28:$Y$38,2,FALSE)</f>
        <v>#N/A</v>
      </c>
      <c r="BX115" t="e">
        <f>VLOOKUP(BU115,Scales!$X$28:$Y$38,2,FALSE)</f>
        <v>#N/A</v>
      </c>
      <c r="BY115" t="e">
        <f t="shared" si="26"/>
        <v>#N/A</v>
      </c>
      <c r="BZ115" t="e">
        <f>VLOOKUP(BY115,Scales!$Y$28:$Z$38,2,FALSE)</f>
        <v>#N/A</v>
      </c>
      <c r="CA115" t="str">
        <f>IFERROR(INDEX(Scales!$Q$28:$U$32,MATCH(BZ115,Scales!$P$28:$P$32,0),MATCH(BQ115,Scales!$Q$27:$U$27,0)),"")</f>
        <v/>
      </c>
      <c r="CB115">
        <f t="shared" si="27"/>
        <v>0</v>
      </c>
      <c r="CC115" t="e">
        <f t="shared" si="28"/>
        <v>#N/A</v>
      </c>
      <c r="CD115" t="str">
        <f>IFERROR(INDEX(Scales!$B$44:$F$48,MATCH(CA115,Scales!$A$44:$A$48,0),MATCH(CC115,Scales!$B$43:$F$43,0)),"")</f>
        <v/>
      </c>
      <c r="CE115" t="e">
        <f t="shared" si="29"/>
        <v>#N/A</v>
      </c>
      <c r="CF115" t="e">
        <f t="shared" si="30"/>
        <v>#N/A</v>
      </c>
    </row>
    <row r="116" spans="1:84" x14ac:dyDescent="0.25">
      <c r="A116">
        <v>0</v>
      </c>
      <c r="B116" s="108" t="e">
        <f>VLOOKUP(A116,'TS Identification'!A$3:H$500,5,FALSE)</f>
        <v>#N/A</v>
      </c>
      <c r="C116" s="108" t="e">
        <f>VLOOKUP(B116,Scales!$A$3:$D$7,3,FALSE)</f>
        <v>#N/A</v>
      </c>
      <c r="D116" t="e">
        <f>VLOOKUP(A116,'TS Identification'!A$3:H$500,6,FALSE)</f>
        <v>#N/A</v>
      </c>
      <c r="E116" t="e">
        <f>VLOOKUP(D116,Scales!$F$3:$I$7,3,FALSE)</f>
        <v>#N/A</v>
      </c>
      <c r="F116" s="108" t="e">
        <f>VLOOKUP(A116,'TS Identification'!A$3:H$500,7,FALSE)</f>
        <v>#N/A</v>
      </c>
      <c r="G116" s="108" t="e">
        <f>VLOOKUP(F116,Scales!$K$3:$N$7,3,FALSE)</f>
        <v>#N/A</v>
      </c>
      <c r="H116" t="e">
        <f>VLOOKUP(A116,'TS Identification'!A$3:H$500,8,FALSE)</f>
        <v>#N/A</v>
      </c>
      <c r="I116" t="e">
        <f>VLOOKUP(H116,Scales!$P$3:$S$7,3,FALSE)</f>
        <v>#N/A</v>
      </c>
      <c r="J116" s="108" t="e">
        <f>VLOOKUP(K116,Scales!$W$28:$X$38,2,FALSE)</f>
        <v>#N/A</v>
      </c>
      <c r="K116" s="108" t="e">
        <f t="shared" si="31"/>
        <v>#N/A</v>
      </c>
      <c r="M116" t="e">
        <v>#N/A</v>
      </c>
      <c r="N116" t="e" cm="1">
        <f t="array" ref="N116">_xlfn.TEXTSPLIT(M116,".",,TRUE)</f>
        <v>#N/A</v>
      </c>
      <c r="P116" s="108" t="e">
        <f>VLOOKUP(CONCATENATE(N116,"."),'TE Identification'!$A$3:$E$500,5,FALSE)</f>
        <v>#N/A</v>
      </c>
      <c r="R116" t="e">
        <v>#N/A</v>
      </c>
      <c r="S116" t="e" cm="1">
        <f t="array" ref="S116">_xlfn.TEXTSPLIT(R116,".",,TRUE)</f>
        <v>#N/A</v>
      </c>
      <c r="V116" t="e">
        <f>VLOOKUP(CONCATENATE(S116,"."),'V Identification'!$A$3:$E$500,5,FALSE)</f>
        <v>#N/A</v>
      </c>
      <c r="Z116" t="e">
        <v>#N/A</v>
      </c>
      <c r="AA116" t="e" cm="1">
        <f t="array" ref="AA116">_xlfn.TEXTSPLIT(Z116,".",,TRUE)</f>
        <v>#N/A</v>
      </c>
      <c r="AE116" t="e">
        <f>VLOOKUP(CONCATENATE(AA116,"."),'I Identification'!$A$3:$F$500,6,FALSE)</f>
        <v>#N/A</v>
      </c>
      <c r="AI116" t="e">
        <v>#N/A</v>
      </c>
      <c r="AJ116" t="e" cm="1">
        <f t="array" ref="AJ116">_xlfn.TEXTSPLIT(AI116,".",,TRUE)</f>
        <v>#N/A</v>
      </c>
      <c r="AO116" t="e">
        <f>VLOOKUP(CONCATENATE(AJ116,"."),'C Identification'!$A$3:$G$500,7,FALSE)</f>
        <v>#N/A</v>
      </c>
      <c r="BF116" t="e" cm="1">
        <f t="array" ref="BF116">_xlfn.TEXTSPLIT(AI116,".",,TRUE)</f>
        <v>#N/A</v>
      </c>
      <c r="BL116" t="e">
        <f t="shared" si="17"/>
        <v>#N/A</v>
      </c>
      <c r="BM116">
        <f t="shared" si="18"/>
        <v>0</v>
      </c>
      <c r="BN116" t="e">
        <f t="shared" si="19"/>
        <v>#N/A</v>
      </c>
      <c r="BO116" t="e">
        <f t="shared" si="20"/>
        <v>#N/A</v>
      </c>
      <c r="BP116" t="e">
        <f t="shared" si="21"/>
        <v>#N/A</v>
      </c>
      <c r="BQ116" t="e">
        <f t="shared" si="22"/>
        <v>#N/A</v>
      </c>
      <c r="BR116">
        <f t="shared" si="23"/>
        <v>0</v>
      </c>
      <c r="BS116" t="e">
        <f t="shared" si="24"/>
        <v>#N/A</v>
      </c>
      <c r="BT116">
        <f t="shared" si="25"/>
        <v>0</v>
      </c>
      <c r="BU116" t="e">
        <f t="shared" si="32"/>
        <v>#N/A</v>
      </c>
      <c r="BV116" t="e">
        <f>VLOOKUP(BN116,Scales!$X$28:$Y$38,2,FALSE)</f>
        <v>#N/A</v>
      </c>
      <c r="BW116" t="e">
        <f>VLOOKUP(BQ116,Scales!$X$28:$Y$38,2,FALSE)</f>
        <v>#N/A</v>
      </c>
      <c r="BX116" t="e">
        <f>VLOOKUP(BU116,Scales!$X$28:$Y$38,2,FALSE)</f>
        <v>#N/A</v>
      </c>
      <c r="BY116" t="e">
        <f t="shared" si="26"/>
        <v>#N/A</v>
      </c>
      <c r="BZ116" t="e">
        <f>VLOOKUP(BY116,Scales!$Y$28:$Z$38,2,FALSE)</f>
        <v>#N/A</v>
      </c>
      <c r="CA116" t="str">
        <f>IFERROR(INDEX(Scales!$Q$28:$U$32,MATCH(BZ116,Scales!$P$28:$P$32,0),MATCH(BQ116,Scales!$Q$27:$U$27,0)),"")</f>
        <v/>
      </c>
      <c r="CB116">
        <f t="shared" si="27"/>
        <v>0</v>
      </c>
      <c r="CC116" t="e">
        <f t="shared" si="28"/>
        <v>#N/A</v>
      </c>
      <c r="CD116" t="str">
        <f>IFERROR(INDEX(Scales!$B$44:$F$48,MATCH(CA116,Scales!$A$44:$A$48,0),MATCH(CC116,Scales!$B$43:$F$43,0)),"")</f>
        <v/>
      </c>
      <c r="CE116" t="e">
        <f t="shared" si="29"/>
        <v>#N/A</v>
      </c>
      <c r="CF116" t="e">
        <f t="shared" si="30"/>
        <v>#N/A</v>
      </c>
    </row>
    <row r="117" spans="1:84" x14ac:dyDescent="0.25">
      <c r="A117">
        <v>0</v>
      </c>
      <c r="B117" s="108" t="e">
        <f>VLOOKUP(A117,'TS Identification'!A$3:H$500,5,FALSE)</f>
        <v>#N/A</v>
      </c>
      <c r="C117" s="108" t="e">
        <f>VLOOKUP(B117,Scales!$A$3:$D$7,3,FALSE)</f>
        <v>#N/A</v>
      </c>
      <c r="D117" t="e">
        <f>VLOOKUP(A117,'TS Identification'!A$3:H$500,6,FALSE)</f>
        <v>#N/A</v>
      </c>
      <c r="E117" t="e">
        <f>VLOOKUP(D117,Scales!$F$3:$I$7,3,FALSE)</f>
        <v>#N/A</v>
      </c>
      <c r="F117" s="108" t="e">
        <f>VLOOKUP(A117,'TS Identification'!A$3:H$500,7,FALSE)</f>
        <v>#N/A</v>
      </c>
      <c r="G117" s="108" t="e">
        <f>VLOOKUP(F117,Scales!$K$3:$N$7,3,FALSE)</f>
        <v>#N/A</v>
      </c>
      <c r="H117" t="e">
        <f>VLOOKUP(A117,'TS Identification'!A$3:H$500,8,FALSE)</f>
        <v>#N/A</v>
      </c>
      <c r="I117" t="e">
        <f>VLOOKUP(H117,Scales!$P$3:$S$7,3,FALSE)</f>
        <v>#N/A</v>
      </c>
      <c r="J117" s="108" t="e">
        <f>VLOOKUP(K117,Scales!$W$28:$X$38,2,FALSE)</f>
        <v>#N/A</v>
      </c>
      <c r="K117" s="108" t="e">
        <f t="shared" si="31"/>
        <v>#N/A</v>
      </c>
      <c r="M117" t="e">
        <v>#N/A</v>
      </c>
      <c r="N117" t="e" cm="1">
        <f t="array" ref="N117">_xlfn.TEXTSPLIT(M117,".",,TRUE)</f>
        <v>#N/A</v>
      </c>
      <c r="P117" s="108" t="e">
        <f>VLOOKUP(CONCATENATE(N117,"."),'TE Identification'!$A$3:$E$500,5,FALSE)</f>
        <v>#N/A</v>
      </c>
      <c r="R117" t="e">
        <v>#N/A</v>
      </c>
      <c r="S117" t="e" cm="1">
        <f t="array" ref="S117">_xlfn.TEXTSPLIT(R117,".",,TRUE)</f>
        <v>#N/A</v>
      </c>
      <c r="V117" t="e">
        <f>VLOOKUP(CONCATENATE(S117,"."),'V Identification'!$A$3:$E$500,5,FALSE)</f>
        <v>#N/A</v>
      </c>
      <c r="Z117" t="e">
        <v>#N/A</v>
      </c>
      <c r="AA117" t="e" cm="1">
        <f t="array" ref="AA117">_xlfn.TEXTSPLIT(Z117,".",,TRUE)</f>
        <v>#N/A</v>
      </c>
      <c r="AE117" t="e">
        <f>VLOOKUP(CONCATENATE(AA117,"."),'I Identification'!$A$3:$F$500,6,FALSE)</f>
        <v>#N/A</v>
      </c>
      <c r="AI117" t="e">
        <v>#N/A</v>
      </c>
      <c r="AJ117" t="e" cm="1">
        <f t="array" ref="AJ117">_xlfn.TEXTSPLIT(AI117,".",,TRUE)</f>
        <v>#N/A</v>
      </c>
      <c r="AO117" t="e">
        <f>VLOOKUP(CONCATENATE(AJ117,"."),'C Identification'!$A$3:$G$500,7,FALSE)</f>
        <v>#N/A</v>
      </c>
      <c r="BF117" t="e" cm="1">
        <f t="array" ref="BF117">_xlfn.TEXTSPLIT(AI117,".",,TRUE)</f>
        <v>#N/A</v>
      </c>
      <c r="BL117" t="e">
        <f t="shared" si="17"/>
        <v>#N/A</v>
      </c>
      <c r="BM117">
        <f t="shared" si="18"/>
        <v>0</v>
      </c>
      <c r="BN117" t="e">
        <f t="shared" si="19"/>
        <v>#N/A</v>
      </c>
      <c r="BO117" t="e">
        <f t="shared" si="20"/>
        <v>#N/A</v>
      </c>
      <c r="BP117" t="e">
        <f t="shared" si="21"/>
        <v>#N/A</v>
      </c>
      <c r="BQ117" t="e">
        <f t="shared" si="22"/>
        <v>#N/A</v>
      </c>
      <c r="BR117">
        <f t="shared" si="23"/>
        <v>0</v>
      </c>
      <c r="BS117" t="e">
        <f t="shared" si="24"/>
        <v>#N/A</v>
      </c>
      <c r="BT117">
        <f t="shared" si="25"/>
        <v>0</v>
      </c>
      <c r="BU117" t="e">
        <f t="shared" si="32"/>
        <v>#N/A</v>
      </c>
      <c r="BV117" t="e">
        <f>VLOOKUP(BN117,Scales!$X$28:$Y$38,2,FALSE)</f>
        <v>#N/A</v>
      </c>
      <c r="BW117" t="e">
        <f>VLOOKUP(BQ117,Scales!$X$28:$Y$38,2,FALSE)</f>
        <v>#N/A</v>
      </c>
      <c r="BX117" t="e">
        <f>VLOOKUP(BU117,Scales!$X$28:$Y$38,2,FALSE)</f>
        <v>#N/A</v>
      </c>
      <c r="BY117" t="e">
        <f t="shared" si="26"/>
        <v>#N/A</v>
      </c>
      <c r="BZ117" t="e">
        <f>VLOOKUP(BY117,Scales!$Y$28:$Z$38,2,FALSE)</f>
        <v>#N/A</v>
      </c>
      <c r="CA117" t="str">
        <f>IFERROR(INDEX(Scales!$Q$28:$U$32,MATCH(BZ117,Scales!$P$28:$P$32,0),MATCH(BQ117,Scales!$Q$27:$U$27,0)),"")</f>
        <v/>
      </c>
      <c r="CB117">
        <f t="shared" si="27"/>
        <v>0</v>
      </c>
      <c r="CC117" t="e">
        <f t="shared" si="28"/>
        <v>#N/A</v>
      </c>
      <c r="CD117" t="str">
        <f>IFERROR(INDEX(Scales!$B$44:$F$48,MATCH(CA117,Scales!$A$44:$A$48,0),MATCH(CC117,Scales!$B$43:$F$43,0)),"")</f>
        <v/>
      </c>
      <c r="CE117" t="e">
        <f t="shared" si="29"/>
        <v>#N/A</v>
      </c>
      <c r="CF117" t="e">
        <f t="shared" si="30"/>
        <v>#N/A</v>
      </c>
    </row>
    <row r="118" spans="1:84" x14ac:dyDescent="0.25">
      <c r="A118">
        <v>0</v>
      </c>
      <c r="B118" s="108" t="e">
        <f>VLOOKUP(A118,'TS Identification'!A$3:H$500,5,FALSE)</f>
        <v>#N/A</v>
      </c>
      <c r="C118" s="108" t="e">
        <f>VLOOKUP(B118,Scales!$A$3:$D$7,3,FALSE)</f>
        <v>#N/A</v>
      </c>
      <c r="D118" t="e">
        <f>VLOOKUP(A118,'TS Identification'!A$3:H$500,6,FALSE)</f>
        <v>#N/A</v>
      </c>
      <c r="E118" t="e">
        <f>VLOOKUP(D118,Scales!$F$3:$I$7,3,FALSE)</f>
        <v>#N/A</v>
      </c>
      <c r="F118" s="108" t="e">
        <f>VLOOKUP(A118,'TS Identification'!A$3:H$500,7,FALSE)</f>
        <v>#N/A</v>
      </c>
      <c r="G118" s="108" t="e">
        <f>VLOOKUP(F118,Scales!$K$3:$N$7,3,FALSE)</f>
        <v>#N/A</v>
      </c>
      <c r="H118" t="e">
        <f>VLOOKUP(A118,'TS Identification'!A$3:H$500,8,FALSE)</f>
        <v>#N/A</v>
      </c>
      <c r="I118" t="e">
        <f>VLOOKUP(H118,Scales!$P$3:$S$7,3,FALSE)</f>
        <v>#N/A</v>
      </c>
      <c r="J118" s="108" t="e">
        <f>VLOOKUP(K118,Scales!$W$28:$X$38,2,FALSE)</f>
        <v>#N/A</v>
      </c>
      <c r="K118" s="108" t="e">
        <f t="shared" si="31"/>
        <v>#N/A</v>
      </c>
      <c r="M118" t="e">
        <v>#N/A</v>
      </c>
      <c r="N118" t="e" cm="1">
        <f t="array" ref="N118">_xlfn.TEXTSPLIT(M118,".",,TRUE)</f>
        <v>#N/A</v>
      </c>
      <c r="P118" s="108" t="e">
        <f>VLOOKUP(CONCATENATE(N118,"."),'TE Identification'!$A$3:$E$500,5,FALSE)</f>
        <v>#N/A</v>
      </c>
      <c r="R118" t="e">
        <v>#N/A</v>
      </c>
      <c r="S118" t="e" cm="1">
        <f t="array" ref="S118">_xlfn.TEXTSPLIT(R118,".",,TRUE)</f>
        <v>#N/A</v>
      </c>
      <c r="V118" t="e">
        <f>VLOOKUP(CONCATENATE(S118,"."),'V Identification'!$A$3:$E$500,5,FALSE)</f>
        <v>#N/A</v>
      </c>
      <c r="Z118" t="e">
        <v>#N/A</v>
      </c>
      <c r="AA118" t="e" cm="1">
        <f t="array" ref="AA118">_xlfn.TEXTSPLIT(Z118,".",,TRUE)</f>
        <v>#N/A</v>
      </c>
      <c r="AE118" t="e">
        <f>VLOOKUP(CONCATENATE(AA118,"."),'I Identification'!$A$3:$F$500,6,FALSE)</f>
        <v>#N/A</v>
      </c>
      <c r="AI118" t="e">
        <v>#N/A</v>
      </c>
      <c r="AJ118" t="e" cm="1">
        <f t="array" ref="AJ118">_xlfn.TEXTSPLIT(AI118,".",,TRUE)</f>
        <v>#N/A</v>
      </c>
      <c r="AO118" t="e">
        <f>VLOOKUP(CONCATENATE(AJ118,"."),'C Identification'!$A$3:$G$500,7,FALSE)</f>
        <v>#N/A</v>
      </c>
      <c r="BF118" t="e" cm="1">
        <f t="array" ref="BF118">_xlfn.TEXTSPLIT(AI118,".",,TRUE)</f>
        <v>#N/A</v>
      </c>
      <c r="BL118" t="e">
        <f t="shared" si="17"/>
        <v>#N/A</v>
      </c>
      <c r="BM118">
        <f t="shared" si="18"/>
        <v>0</v>
      </c>
      <c r="BN118" t="e">
        <f t="shared" si="19"/>
        <v>#N/A</v>
      </c>
      <c r="BO118" t="e">
        <f t="shared" si="20"/>
        <v>#N/A</v>
      </c>
      <c r="BP118" t="e">
        <f t="shared" si="21"/>
        <v>#N/A</v>
      </c>
      <c r="BQ118" t="e">
        <f t="shared" si="22"/>
        <v>#N/A</v>
      </c>
      <c r="BR118">
        <f t="shared" si="23"/>
        <v>0</v>
      </c>
      <c r="BS118" t="e">
        <f t="shared" si="24"/>
        <v>#N/A</v>
      </c>
      <c r="BT118">
        <f t="shared" si="25"/>
        <v>0</v>
      </c>
      <c r="BU118" t="e">
        <f t="shared" si="32"/>
        <v>#N/A</v>
      </c>
      <c r="BV118" t="e">
        <f>VLOOKUP(BN118,Scales!$X$28:$Y$38,2,FALSE)</f>
        <v>#N/A</v>
      </c>
      <c r="BW118" t="e">
        <f>VLOOKUP(BQ118,Scales!$X$28:$Y$38,2,FALSE)</f>
        <v>#N/A</v>
      </c>
      <c r="BX118" t="e">
        <f>VLOOKUP(BU118,Scales!$X$28:$Y$38,2,FALSE)</f>
        <v>#N/A</v>
      </c>
      <c r="BY118" t="e">
        <f t="shared" si="26"/>
        <v>#N/A</v>
      </c>
      <c r="BZ118" t="e">
        <f>VLOOKUP(BY118,Scales!$Y$28:$Z$38,2,FALSE)</f>
        <v>#N/A</v>
      </c>
      <c r="CA118" t="str">
        <f>IFERROR(INDEX(Scales!$Q$28:$U$32,MATCH(BZ118,Scales!$P$28:$P$32,0),MATCH(BQ118,Scales!$Q$27:$U$27,0)),"")</f>
        <v/>
      </c>
      <c r="CB118">
        <f t="shared" si="27"/>
        <v>0</v>
      </c>
      <c r="CC118" t="e">
        <f t="shared" si="28"/>
        <v>#N/A</v>
      </c>
      <c r="CD118" t="str">
        <f>IFERROR(INDEX(Scales!$B$44:$F$48,MATCH(CA118,Scales!$A$44:$A$48,0),MATCH(CC118,Scales!$B$43:$F$43,0)),"")</f>
        <v/>
      </c>
      <c r="CE118" t="e">
        <f t="shared" si="29"/>
        <v>#N/A</v>
      </c>
      <c r="CF118" t="e">
        <f t="shared" si="30"/>
        <v>#N/A</v>
      </c>
    </row>
    <row r="119" spans="1:84" x14ac:dyDescent="0.25">
      <c r="A119">
        <v>0</v>
      </c>
      <c r="B119" s="108" t="e">
        <f>VLOOKUP(A119,'TS Identification'!A$3:H$500,5,FALSE)</f>
        <v>#N/A</v>
      </c>
      <c r="C119" s="108" t="e">
        <f>VLOOKUP(B119,Scales!$A$3:$D$7,3,FALSE)</f>
        <v>#N/A</v>
      </c>
      <c r="D119" t="e">
        <f>VLOOKUP(A119,'TS Identification'!A$3:H$500,6,FALSE)</f>
        <v>#N/A</v>
      </c>
      <c r="E119" t="e">
        <f>VLOOKUP(D119,Scales!$F$3:$I$7,3,FALSE)</f>
        <v>#N/A</v>
      </c>
      <c r="F119" s="108" t="e">
        <f>VLOOKUP(A119,'TS Identification'!A$3:H$500,7,FALSE)</f>
        <v>#N/A</v>
      </c>
      <c r="G119" s="108" t="e">
        <f>VLOOKUP(F119,Scales!$K$3:$N$7,3,FALSE)</f>
        <v>#N/A</v>
      </c>
      <c r="H119" t="e">
        <f>VLOOKUP(A119,'TS Identification'!A$3:H$500,8,FALSE)</f>
        <v>#N/A</v>
      </c>
      <c r="I119" t="e">
        <f>VLOOKUP(H119,Scales!$P$3:$S$7,3,FALSE)</f>
        <v>#N/A</v>
      </c>
      <c r="J119" s="108" t="e">
        <f>VLOOKUP(K119,Scales!$W$28:$X$38,2,FALSE)</f>
        <v>#N/A</v>
      </c>
      <c r="K119" s="108" t="e">
        <f t="shared" si="31"/>
        <v>#N/A</v>
      </c>
      <c r="M119" t="e">
        <v>#N/A</v>
      </c>
      <c r="N119" t="e" cm="1">
        <f t="array" ref="N119">_xlfn.TEXTSPLIT(M119,".",,TRUE)</f>
        <v>#N/A</v>
      </c>
      <c r="P119" s="108" t="e">
        <f>VLOOKUP(CONCATENATE(N119,"."),'TE Identification'!$A$3:$E$500,5,FALSE)</f>
        <v>#N/A</v>
      </c>
      <c r="R119" t="e">
        <v>#N/A</v>
      </c>
      <c r="S119" t="e" cm="1">
        <f t="array" ref="S119">_xlfn.TEXTSPLIT(R119,".",,TRUE)</f>
        <v>#N/A</v>
      </c>
      <c r="V119" t="e">
        <f>VLOOKUP(CONCATENATE(S119,"."),'V Identification'!$A$3:$E$500,5,FALSE)</f>
        <v>#N/A</v>
      </c>
      <c r="Z119" t="e">
        <v>#N/A</v>
      </c>
      <c r="AA119" t="e" cm="1">
        <f t="array" ref="AA119">_xlfn.TEXTSPLIT(Z119,".",,TRUE)</f>
        <v>#N/A</v>
      </c>
      <c r="AE119" t="e">
        <f>VLOOKUP(CONCATENATE(AA119,"."),'I Identification'!$A$3:$F$500,6,FALSE)</f>
        <v>#N/A</v>
      </c>
      <c r="AI119" t="e">
        <v>#N/A</v>
      </c>
      <c r="AJ119" t="e" cm="1">
        <f t="array" ref="AJ119">_xlfn.TEXTSPLIT(AI119,".",,TRUE)</f>
        <v>#N/A</v>
      </c>
      <c r="AO119" t="e">
        <f>VLOOKUP(CONCATENATE(AJ119,"."),'C Identification'!$A$3:$G$500,7,FALSE)</f>
        <v>#N/A</v>
      </c>
      <c r="BF119" t="e" cm="1">
        <f t="array" ref="BF119">_xlfn.TEXTSPLIT(AI119,".",,TRUE)</f>
        <v>#N/A</v>
      </c>
      <c r="BL119" t="e">
        <f t="shared" si="17"/>
        <v>#N/A</v>
      </c>
      <c r="BM119">
        <f t="shared" si="18"/>
        <v>0</v>
      </c>
      <c r="BN119" t="e">
        <f t="shared" si="19"/>
        <v>#N/A</v>
      </c>
      <c r="BO119" t="e">
        <f t="shared" si="20"/>
        <v>#N/A</v>
      </c>
      <c r="BP119" t="e">
        <f t="shared" si="21"/>
        <v>#N/A</v>
      </c>
      <c r="BQ119" t="e">
        <f t="shared" si="22"/>
        <v>#N/A</v>
      </c>
      <c r="BR119">
        <f t="shared" si="23"/>
        <v>0</v>
      </c>
      <c r="BS119" t="e">
        <f t="shared" si="24"/>
        <v>#N/A</v>
      </c>
      <c r="BT119">
        <f t="shared" si="25"/>
        <v>0</v>
      </c>
      <c r="BU119" t="e">
        <f t="shared" si="32"/>
        <v>#N/A</v>
      </c>
      <c r="BV119" t="e">
        <f>VLOOKUP(BN119,Scales!$X$28:$Y$38,2,FALSE)</f>
        <v>#N/A</v>
      </c>
      <c r="BW119" t="e">
        <f>VLOOKUP(BQ119,Scales!$X$28:$Y$38,2,FALSE)</f>
        <v>#N/A</v>
      </c>
      <c r="BX119" t="e">
        <f>VLOOKUP(BU119,Scales!$X$28:$Y$38,2,FALSE)</f>
        <v>#N/A</v>
      </c>
      <c r="BY119" t="e">
        <f t="shared" si="26"/>
        <v>#N/A</v>
      </c>
      <c r="BZ119" t="e">
        <f>VLOOKUP(BY119,Scales!$Y$28:$Z$38,2,FALSE)</f>
        <v>#N/A</v>
      </c>
      <c r="CA119" t="str">
        <f>IFERROR(INDEX(Scales!$Q$28:$U$32,MATCH(BZ119,Scales!$P$28:$P$32,0),MATCH(BQ119,Scales!$Q$27:$U$27,0)),"")</f>
        <v/>
      </c>
      <c r="CB119">
        <f t="shared" si="27"/>
        <v>0</v>
      </c>
      <c r="CC119" t="e">
        <f t="shared" si="28"/>
        <v>#N/A</v>
      </c>
      <c r="CD119" t="str">
        <f>IFERROR(INDEX(Scales!$B$44:$F$48,MATCH(CA119,Scales!$A$44:$A$48,0),MATCH(CC119,Scales!$B$43:$F$43,0)),"")</f>
        <v/>
      </c>
      <c r="CE119" t="e">
        <f t="shared" si="29"/>
        <v>#N/A</v>
      </c>
      <c r="CF119" t="e">
        <f t="shared" si="30"/>
        <v>#N/A</v>
      </c>
    </row>
    <row r="120" spans="1:84" x14ac:dyDescent="0.25">
      <c r="A120">
        <v>0</v>
      </c>
      <c r="B120" s="108" t="e">
        <f>VLOOKUP(A120,'TS Identification'!A$3:H$500,5,FALSE)</f>
        <v>#N/A</v>
      </c>
      <c r="C120" s="108" t="e">
        <f>VLOOKUP(B120,Scales!$A$3:$D$7,3,FALSE)</f>
        <v>#N/A</v>
      </c>
      <c r="D120" t="e">
        <f>VLOOKUP(A120,'TS Identification'!A$3:H$500,6,FALSE)</f>
        <v>#N/A</v>
      </c>
      <c r="E120" t="e">
        <f>VLOOKUP(D120,Scales!$F$3:$I$7,3,FALSE)</f>
        <v>#N/A</v>
      </c>
      <c r="F120" s="108" t="e">
        <f>VLOOKUP(A120,'TS Identification'!A$3:H$500,7,FALSE)</f>
        <v>#N/A</v>
      </c>
      <c r="G120" s="108" t="e">
        <f>VLOOKUP(F120,Scales!$K$3:$N$7,3,FALSE)</f>
        <v>#N/A</v>
      </c>
      <c r="H120" t="e">
        <f>VLOOKUP(A120,'TS Identification'!A$3:H$500,8,FALSE)</f>
        <v>#N/A</v>
      </c>
      <c r="I120" t="e">
        <f>VLOOKUP(H120,Scales!$P$3:$S$7,3,FALSE)</f>
        <v>#N/A</v>
      </c>
      <c r="J120" s="108" t="e">
        <f>VLOOKUP(K120,Scales!$W$28:$X$38,2,FALSE)</f>
        <v>#N/A</v>
      </c>
      <c r="K120" s="108" t="e">
        <f t="shared" si="31"/>
        <v>#N/A</v>
      </c>
      <c r="M120" t="e">
        <v>#N/A</v>
      </c>
      <c r="N120" t="e" cm="1">
        <f t="array" ref="N120">_xlfn.TEXTSPLIT(M120,".",,TRUE)</f>
        <v>#N/A</v>
      </c>
      <c r="P120" s="108" t="e">
        <f>VLOOKUP(CONCATENATE(N120,"."),'TE Identification'!$A$3:$E$500,5,FALSE)</f>
        <v>#N/A</v>
      </c>
      <c r="R120" t="e">
        <v>#N/A</v>
      </c>
      <c r="S120" t="e" cm="1">
        <f t="array" ref="S120">_xlfn.TEXTSPLIT(R120,".",,TRUE)</f>
        <v>#N/A</v>
      </c>
      <c r="V120" t="e">
        <f>VLOOKUP(CONCATENATE(S120,"."),'V Identification'!$A$3:$E$500,5,FALSE)</f>
        <v>#N/A</v>
      </c>
      <c r="Z120" t="e">
        <v>#N/A</v>
      </c>
      <c r="AA120" t="e" cm="1">
        <f t="array" ref="AA120">_xlfn.TEXTSPLIT(Z120,".",,TRUE)</f>
        <v>#N/A</v>
      </c>
      <c r="AE120" t="e">
        <f>VLOOKUP(CONCATENATE(AA120,"."),'I Identification'!$A$3:$F$500,6,FALSE)</f>
        <v>#N/A</v>
      </c>
      <c r="AI120" t="e">
        <v>#N/A</v>
      </c>
      <c r="AJ120" t="e" cm="1">
        <f t="array" ref="AJ120">_xlfn.TEXTSPLIT(AI120,".",,TRUE)</f>
        <v>#N/A</v>
      </c>
      <c r="AO120" t="e">
        <f>VLOOKUP(CONCATENATE(AJ120,"."),'C Identification'!$A$3:$G$500,7,FALSE)</f>
        <v>#N/A</v>
      </c>
      <c r="BF120" t="e" cm="1">
        <f t="array" ref="BF120">_xlfn.TEXTSPLIT(AI120,".",,TRUE)</f>
        <v>#N/A</v>
      </c>
      <c r="BL120" t="e">
        <f t="shared" si="17"/>
        <v>#N/A</v>
      </c>
      <c r="BM120">
        <f t="shared" si="18"/>
        <v>0</v>
      </c>
      <c r="BN120" t="e">
        <f t="shared" si="19"/>
        <v>#N/A</v>
      </c>
      <c r="BO120" t="e">
        <f t="shared" si="20"/>
        <v>#N/A</v>
      </c>
      <c r="BP120" t="e">
        <f t="shared" si="21"/>
        <v>#N/A</v>
      </c>
      <c r="BQ120" t="e">
        <f t="shared" si="22"/>
        <v>#N/A</v>
      </c>
      <c r="BR120">
        <f t="shared" si="23"/>
        <v>0</v>
      </c>
      <c r="BS120" t="e">
        <f t="shared" si="24"/>
        <v>#N/A</v>
      </c>
      <c r="BT120">
        <f t="shared" si="25"/>
        <v>0</v>
      </c>
      <c r="BU120" t="e">
        <f t="shared" si="32"/>
        <v>#N/A</v>
      </c>
      <c r="BV120" t="e">
        <f>VLOOKUP(BN120,Scales!$X$28:$Y$38,2,FALSE)</f>
        <v>#N/A</v>
      </c>
      <c r="BW120" t="e">
        <f>VLOOKUP(BQ120,Scales!$X$28:$Y$38,2,FALSE)</f>
        <v>#N/A</v>
      </c>
      <c r="BX120" t="e">
        <f>VLOOKUP(BU120,Scales!$X$28:$Y$38,2,FALSE)</f>
        <v>#N/A</v>
      </c>
      <c r="BY120" t="e">
        <f t="shared" si="26"/>
        <v>#N/A</v>
      </c>
      <c r="BZ120" t="e">
        <f>VLOOKUP(BY120,Scales!$Y$28:$Z$38,2,FALSE)</f>
        <v>#N/A</v>
      </c>
      <c r="CA120" t="str">
        <f>IFERROR(INDEX(Scales!$Q$28:$U$32,MATCH(BZ120,Scales!$P$28:$P$32,0),MATCH(BQ120,Scales!$Q$27:$U$27,0)),"")</f>
        <v/>
      </c>
      <c r="CB120">
        <f t="shared" si="27"/>
        <v>0</v>
      </c>
      <c r="CC120" t="e">
        <f t="shared" si="28"/>
        <v>#N/A</v>
      </c>
      <c r="CD120" t="str">
        <f>IFERROR(INDEX(Scales!$B$44:$F$48,MATCH(CA120,Scales!$A$44:$A$48,0),MATCH(CC120,Scales!$B$43:$F$43,0)),"")</f>
        <v/>
      </c>
      <c r="CE120" t="e">
        <f t="shared" si="29"/>
        <v>#N/A</v>
      </c>
      <c r="CF120" t="e">
        <f t="shared" si="30"/>
        <v>#N/A</v>
      </c>
    </row>
    <row r="121" spans="1:84" x14ac:dyDescent="0.25">
      <c r="A121">
        <v>0</v>
      </c>
      <c r="B121" s="108" t="e">
        <f>VLOOKUP(A121,'TS Identification'!A$3:H$500,5,FALSE)</f>
        <v>#N/A</v>
      </c>
      <c r="C121" s="108" t="e">
        <f>VLOOKUP(B121,Scales!$A$3:$D$7,3,FALSE)</f>
        <v>#N/A</v>
      </c>
      <c r="D121" t="e">
        <f>VLOOKUP(A121,'TS Identification'!A$3:H$500,6,FALSE)</f>
        <v>#N/A</v>
      </c>
      <c r="E121" t="e">
        <f>VLOOKUP(D121,Scales!$F$3:$I$7,3,FALSE)</f>
        <v>#N/A</v>
      </c>
      <c r="F121" s="108" t="e">
        <f>VLOOKUP(A121,'TS Identification'!A$3:H$500,7,FALSE)</f>
        <v>#N/A</v>
      </c>
      <c r="G121" s="108" t="e">
        <f>VLOOKUP(F121,Scales!$K$3:$N$7,3,FALSE)</f>
        <v>#N/A</v>
      </c>
      <c r="H121" t="e">
        <f>VLOOKUP(A121,'TS Identification'!A$3:H$500,8,FALSE)</f>
        <v>#N/A</v>
      </c>
      <c r="I121" t="e">
        <f>VLOOKUP(H121,Scales!$P$3:$S$7,3,FALSE)</f>
        <v>#N/A</v>
      </c>
      <c r="J121" s="108" t="e">
        <f>VLOOKUP(K121,Scales!$W$28:$X$38,2,FALSE)</f>
        <v>#N/A</v>
      </c>
      <c r="K121" s="108" t="e">
        <f t="shared" si="31"/>
        <v>#N/A</v>
      </c>
      <c r="M121" t="e">
        <v>#N/A</v>
      </c>
      <c r="N121" t="e" cm="1">
        <f t="array" ref="N121">_xlfn.TEXTSPLIT(M121,".",,TRUE)</f>
        <v>#N/A</v>
      </c>
      <c r="P121" s="108" t="e">
        <f>VLOOKUP(CONCATENATE(N121,"."),'TE Identification'!$A$3:$E$500,5,FALSE)</f>
        <v>#N/A</v>
      </c>
      <c r="R121" t="e">
        <v>#N/A</v>
      </c>
      <c r="S121" t="e" cm="1">
        <f t="array" ref="S121">_xlfn.TEXTSPLIT(R121,".",,TRUE)</f>
        <v>#N/A</v>
      </c>
      <c r="V121" t="e">
        <f>VLOOKUP(CONCATENATE(S121,"."),'V Identification'!$A$3:$E$500,5,FALSE)</f>
        <v>#N/A</v>
      </c>
      <c r="Z121" t="e">
        <v>#N/A</v>
      </c>
      <c r="AA121" t="e" cm="1">
        <f t="array" ref="AA121">_xlfn.TEXTSPLIT(Z121,".",,TRUE)</f>
        <v>#N/A</v>
      </c>
      <c r="AE121" t="e">
        <f>VLOOKUP(CONCATENATE(AA121,"."),'I Identification'!$A$3:$F$500,6,FALSE)</f>
        <v>#N/A</v>
      </c>
      <c r="AI121" t="e">
        <v>#N/A</v>
      </c>
      <c r="AJ121" t="e" cm="1">
        <f t="array" ref="AJ121">_xlfn.TEXTSPLIT(AI121,".",,TRUE)</f>
        <v>#N/A</v>
      </c>
      <c r="AO121" t="e">
        <f>VLOOKUP(CONCATENATE(AJ121,"."),'C Identification'!$A$3:$G$500,7,FALSE)</f>
        <v>#N/A</v>
      </c>
      <c r="BF121" t="e" cm="1">
        <f t="array" ref="BF121">_xlfn.TEXTSPLIT(AI121,".",,TRUE)</f>
        <v>#N/A</v>
      </c>
      <c r="BL121" t="e">
        <f t="shared" si="17"/>
        <v>#N/A</v>
      </c>
      <c r="BM121">
        <f t="shared" si="18"/>
        <v>0</v>
      </c>
      <c r="BN121" t="e">
        <f t="shared" si="19"/>
        <v>#N/A</v>
      </c>
      <c r="BO121" t="e">
        <f t="shared" si="20"/>
        <v>#N/A</v>
      </c>
      <c r="BP121" t="e">
        <f t="shared" si="21"/>
        <v>#N/A</v>
      </c>
      <c r="BQ121" t="e">
        <f t="shared" si="22"/>
        <v>#N/A</v>
      </c>
      <c r="BR121">
        <f t="shared" si="23"/>
        <v>0</v>
      </c>
      <c r="BS121" t="e">
        <f t="shared" si="24"/>
        <v>#N/A</v>
      </c>
      <c r="BT121">
        <f t="shared" si="25"/>
        <v>0</v>
      </c>
      <c r="BU121" t="e">
        <f t="shared" si="32"/>
        <v>#N/A</v>
      </c>
      <c r="BV121" t="e">
        <f>VLOOKUP(BN121,Scales!$X$28:$Y$38,2,FALSE)</f>
        <v>#N/A</v>
      </c>
      <c r="BW121" t="e">
        <f>VLOOKUP(BQ121,Scales!$X$28:$Y$38,2,FALSE)</f>
        <v>#N/A</v>
      </c>
      <c r="BX121" t="e">
        <f>VLOOKUP(BU121,Scales!$X$28:$Y$38,2,FALSE)</f>
        <v>#N/A</v>
      </c>
      <c r="BY121" t="e">
        <f t="shared" si="26"/>
        <v>#N/A</v>
      </c>
      <c r="BZ121" t="e">
        <f>VLOOKUP(BY121,Scales!$Y$28:$Z$38,2,FALSE)</f>
        <v>#N/A</v>
      </c>
      <c r="CA121" t="str">
        <f>IFERROR(INDEX(Scales!$Q$28:$U$32,MATCH(BZ121,Scales!$P$28:$P$32,0),MATCH(BQ121,Scales!$Q$27:$U$27,0)),"")</f>
        <v/>
      </c>
      <c r="CB121">
        <f t="shared" si="27"/>
        <v>0</v>
      </c>
      <c r="CC121" t="e">
        <f t="shared" si="28"/>
        <v>#N/A</v>
      </c>
      <c r="CD121" t="str">
        <f>IFERROR(INDEX(Scales!$B$44:$F$48,MATCH(CA121,Scales!$A$44:$A$48,0),MATCH(CC121,Scales!$B$43:$F$43,0)),"")</f>
        <v/>
      </c>
      <c r="CE121" t="e">
        <f t="shared" si="29"/>
        <v>#N/A</v>
      </c>
      <c r="CF121" t="e">
        <f t="shared" si="30"/>
        <v>#N/A</v>
      </c>
    </row>
    <row r="122" spans="1:84" x14ac:dyDescent="0.25">
      <c r="A122">
        <v>0</v>
      </c>
      <c r="B122" s="108" t="e">
        <f>VLOOKUP(A122,'TS Identification'!A$3:H$500,5,FALSE)</f>
        <v>#N/A</v>
      </c>
      <c r="C122" s="108" t="e">
        <f>VLOOKUP(B122,Scales!$A$3:$D$7,3,FALSE)</f>
        <v>#N/A</v>
      </c>
      <c r="D122" t="e">
        <f>VLOOKUP(A122,'TS Identification'!A$3:H$500,6,FALSE)</f>
        <v>#N/A</v>
      </c>
      <c r="E122" t="e">
        <f>VLOOKUP(D122,Scales!$F$3:$I$7,3,FALSE)</f>
        <v>#N/A</v>
      </c>
      <c r="F122" s="108" t="e">
        <f>VLOOKUP(A122,'TS Identification'!A$3:H$500,7,FALSE)</f>
        <v>#N/A</v>
      </c>
      <c r="G122" s="108" t="e">
        <f>VLOOKUP(F122,Scales!$K$3:$N$7,3,FALSE)</f>
        <v>#N/A</v>
      </c>
      <c r="H122" t="e">
        <f>VLOOKUP(A122,'TS Identification'!A$3:H$500,8,FALSE)</f>
        <v>#N/A</v>
      </c>
      <c r="I122" t="e">
        <f>VLOOKUP(H122,Scales!$P$3:$S$7,3,FALSE)</f>
        <v>#N/A</v>
      </c>
      <c r="J122" s="108" t="e">
        <f>VLOOKUP(K122,Scales!$W$28:$X$38,2,FALSE)</f>
        <v>#N/A</v>
      </c>
      <c r="K122" s="108" t="e">
        <f t="shared" si="31"/>
        <v>#N/A</v>
      </c>
      <c r="M122" t="e">
        <v>#N/A</v>
      </c>
      <c r="N122" t="e" cm="1">
        <f t="array" ref="N122">_xlfn.TEXTSPLIT(M122,".",,TRUE)</f>
        <v>#N/A</v>
      </c>
      <c r="P122" s="108" t="e">
        <f>VLOOKUP(CONCATENATE(N122,"."),'TE Identification'!$A$3:$E$500,5,FALSE)</f>
        <v>#N/A</v>
      </c>
      <c r="R122" t="e">
        <v>#N/A</v>
      </c>
      <c r="S122" t="e" cm="1">
        <f t="array" ref="S122">_xlfn.TEXTSPLIT(R122,".",,TRUE)</f>
        <v>#N/A</v>
      </c>
      <c r="V122" t="e">
        <f>VLOOKUP(CONCATENATE(S122,"."),'V Identification'!$A$3:$E$500,5,FALSE)</f>
        <v>#N/A</v>
      </c>
      <c r="Z122" t="e">
        <v>#N/A</v>
      </c>
      <c r="AA122" t="e" cm="1">
        <f t="array" ref="AA122">_xlfn.TEXTSPLIT(Z122,".",,TRUE)</f>
        <v>#N/A</v>
      </c>
      <c r="AE122" t="e">
        <f>VLOOKUP(CONCATENATE(AA122,"."),'I Identification'!$A$3:$F$500,6,FALSE)</f>
        <v>#N/A</v>
      </c>
      <c r="AI122" t="e">
        <v>#N/A</v>
      </c>
      <c r="AJ122" t="e" cm="1">
        <f t="array" ref="AJ122">_xlfn.TEXTSPLIT(AI122,".",,TRUE)</f>
        <v>#N/A</v>
      </c>
      <c r="AO122" t="e">
        <f>VLOOKUP(CONCATENATE(AJ122,"."),'C Identification'!$A$3:$G$500,7,FALSE)</f>
        <v>#N/A</v>
      </c>
      <c r="BF122" t="e" cm="1">
        <f t="array" ref="BF122">_xlfn.TEXTSPLIT(AI122,".",,TRUE)</f>
        <v>#N/A</v>
      </c>
      <c r="BL122" t="e">
        <f t="shared" si="17"/>
        <v>#N/A</v>
      </c>
      <c r="BM122">
        <f t="shared" si="18"/>
        <v>0</v>
      </c>
      <c r="BN122" t="e">
        <f t="shared" si="19"/>
        <v>#N/A</v>
      </c>
      <c r="BO122" t="e">
        <f t="shared" si="20"/>
        <v>#N/A</v>
      </c>
      <c r="BP122" t="e">
        <f t="shared" si="21"/>
        <v>#N/A</v>
      </c>
      <c r="BQ122" t="e">
        <f t="shared" si="22"/>
        <v>#N/A</v>
      </c>
      <c r="BR122">
        <f t="shared" si="23"/>
        <v>0</v>
      </c>
      <c r="BS122" t="e">
        <f t="shared" si="24"/>
        <v>#N/A</v>
      </c>
      <c r="BT122">
        <f t="shared" si="25"/>
        <v>0</v>
      </c>
      <c r="BU122" t="e">
        <f t="shared" si="32"/>
        <v>#N/A</v>
      </c>
      <c r="BV122" t="e">
        <f>VLOOKUP(BN122,Scales!$X$28:$Y$38,2,FALSE)</f>
        <v>#N/A</v>
      </c>
      <c r="BW122" t="e">
        <f>VLOOKUP(BQ122,Scales!$X$28:$Y$38,2,FALSE)</f>
        <v>#N/A</v>
      </c>
      <c r="BX122" t="e">
        <f>VLOOKUP(BU122,Scales!$X$28:$Y$38,2,FALSE)</f>
        <v>#N/A</v>
      </c>
      <c r="BY122" t="e">
        <f t="shared" si="26"/>
        <v>#N/A</v>
      </c>
      <c r="BZ122" t="e">
        <f>VLOOKUP(BY122,Scales!$Y$28:$Z$38,2,FALSE)</f>
        <v>#N/A</v>
      </c>
      <c r="CA122" t="str">
        <f>IFERROR(INDEX(Scales!$Q$28:$U$32,MATCH(BZ122,Scales!$P$28:$P$32,0),MATCH(BQ122,Scales!$Q$27:$U$27,0)),"")</f>
        <v/>
      </c>
      <c r="CB122">
        <f t="shared" si="27"/>
        <v>0</v>
      </c>
      <c r="CC122" t="e">
        <f t="shared" si="28"/>
        <v>#N/A</v>
      </c>
      <c r="CD122" t="str">
        <f>IFERROR(INDEX(Scales!$B$44:$F$48,MATCH(CA122,Scales!$A$44:$A$48,0),MATCH(CC122,Scales!$B$43:$F$43,0)),"")</f>
        <v/>
      </c>
      <c r="CE122" t="e">
        <f t="shared" si="29"/>
        <v>#N/A</v>
      </c>
      <c r="CF122" t="e">
        <f t="shared" si="30"/>
        <v>#N/A</v>
      </c>
    </row>
    <row r="123" spans="1:84" x14ac:dyDescent="0.25">
      <c r="A123">
        <v>0</v>
      </c>
      <c r="B123" s="108" t="e">
        <f>VLOOKUP(A123,'TS Identification'!A$3:H$500,5,FALSE)</f>
        <v>#N/A</v>
      </c>
      <c r="C123" s="108" t="e">
        <f>VLOOKUP(B123,Scales!$A$3:$D$7,3,FALSE)</f>
        <v>#N/A</v>
      </c>
      <c r="D123" t="e">
        <f>VLOOKUP(A123,'TS Identification'!A$3:H$500,6,FALSE)</f>
        <v>#N/A</v>
      </c>
      <c r="E123" t="e">
        <f>VLOOKUP(D123,Scales!$F$3:$I$7,3,FALSE)</f>
        <v>#N/A</v>
      </c>
      <c r="F123" s="108" t="e">
        <f>VLOOKUP(A123,'TS Identification'!A$3:H$500,7,FALSE)</f>
        <v>#N/A</v>
      </c>
      <c r="G123" s="108" t="e">
        <f>VLOOKUP(F123,Scales!$K$3:$N$7,3,FALSE)</f>
        <v>#N/A</v>
      </c>
      <c r="H123" t="e">
        <f>VLOOKUP(A123,'TS Identification'!A$3:H$500,8,FALSE)</f>
        <v>#N/A</v>
      </c>
      <c r="I123" t="e">
        <f>VLOOKUP(H123,Scales!$P$3:$S$7,3,FALSE)</f>
        <v>#N/A</v>
      </c>
      <c r="J123" s="108" t="e">
        <f>VLOOKUP(K123,Scales!$W$28:$X$38,2,FALSE)</f>
        <v>#N/A</v>
      </c>
      <c r="K123" s="108" t="e">
        <f t="shared" si="31"/>
        <v>#N/A</v>
      </c>
      <c r="M123" t="e">
        <v>#N/A</v>
      </c>
      <c r="N123" t="e" cm="1">
        <f t="array" ref="N123">_xlfn.TEXTSPLIT(M123,".",,TRUE)</f>
        <v>#N/A</v>
      </c>
      <c r="P123" s="108" t="e">
        <f>VLOOKUP(CONCATENATE(N123,"."),'TE Identification'!$A$3:$E$500,5,FALSE)</f>
        <v>#N/A</v>
      </c>
      <c r="R123" t="e">
        <v>#N/A</v>
      </c>
      <c r="S123" t="e" cm="1">
        <f t="array" ref="S123">_xlfn.TEXTSPLIT(R123,".",,TRUE)</f>
        <v>#N/A</v>
      </c>
      <c r="V123" t="e">
        <f>VLOOKUP(CONCATENATE(S123,"."),'V Identification'!$A$3:$E$500,5,FALSE)</f>
        <v>#N/A</v>
      </c>
      <c r="Z123" t="e">
        <v>#N/A</v>
      </c>
      <c r="AA123" t="e" cm="1">
        <f t="array" ref="AA123">_xlfn.TEXTSPLIT(Z123,".",,TRUE)</f>
        <v>#N/A</v>
      </c>
      <c r="AE123" t="e">
        <f>VLOOKUP(CONCATENATE(AA123,"."),'I Identification'!$A$3:$F$500,6,FALSE)</f>
        <v>#N/A</v>
      </c>
      <c r="AI123" t="e">
        <v>#N/A</v>
      </c>
      <c r="AJ123" t="e" cm="1">
        <f t="array" ref="AJ123">_xlfn.TEXTSPLIT(AI123,".",,TRUE)</f>
        <v>#N/A</v>
      </c>
      <c r="AO123" t="e">
        <f>VLOOKUP(CONCATENATE(AJ123,"."),'C Identification'!$A$3:$G$500,7,FALSE)</f>
        <v>#N/A</v>
      </c>
      <c r="BF123" t="e" cm="1">
        <f t="array" ref="BF123">_xlfn.TEXTSPLIT(AI123,".",,TRUE)</f>
        <v>#N/A</v>
      </c>
      <c r="BL123" t="e">
        <f t="shared" si="17"/>
        <v>#N/A</v>
      </c>
      <c r="BM123">
        <f t="shared" si="18"/>
        <v>0</v>
      </c>
      <c r="BN123" t="e">
        <f t="shared" si="19"/>
        <v>#N/A</v>
      </c>
      <c r="BO123" t="e">
        <f t="shared" si="20"/>
        <v>#N/A</v>
      </c>
      <c r="BP123" t="e">
        <f t="shared" si="21"/>
        <v>#N/A</v>
      </c>
      <c r="BQ123" t="e">
        <f t="shared" si="22"/>
        <v>#N/A</v>
      </c>
      <c r="BR123">
        <f t="shared" si="23"/>
        <v>0</v>
      </c>
      <c r="BS123" t="e">
        <f t="shared" si="24"/>
        <v>#N/A</v>
      </c>
      <c r="BT123">
        <f t="shared" si="25"/>
        <v>0</v>
      </c>
      <c r="BU123" t="e">
        <f t="shared" si="32"/>
        <v>#N/A</v>
      </c>
      <c r="BV123" t="e">
        <f>VLOOKUP(BN123,Scales!$X$28:$Y$38,2,FALSE)</f>
        <v>#N/A</v>
      </c>
      <c r="BW123" t="e">
        <f>VLOOKUP(BQ123,Scales!$X$28:$Y$38,2,FALSE)</f>
        <v>#N/A</v>
      </c>
      <c r="BX123" t="e">
        <f>VLOOKUP(BU123,Scales!$X$28:$Y$38,2,FALSE)</f>
        <v>#N/A</v>
      </c>
      <c r="BY123" t="e">
        <f t="shared" si="26"/>
        <v>#N/A</v>
      </c>
      <c r="BZ123" t="e">
        <f>VLOOKUP(BY123,Scales!$Y$28:$Z$38,2,FALSE)</f>
        <v>#N/A</v>
      </c>
      <c r="CA123" t="str">
        <f>IFERROR(INDEX(Scales!$Q$28:$U$32,MATCH(BZ123,Scales!$P$28:$P$32,0),MATCH(BQ123,Scales!$Q$27:$U$27,0)),"")</f>
        <v/>
      </c>
      <c r="CB123">
        <f t="shared" si="27"/>
        <v>0</v>
      </c>
      <c r="CC123" t="e">
        <f t="shared" si="28"/>
        <v>#N/A</v>
      </c>
      <c r="CD123" t="str">
        <f>IFERROR(INDEX(Scales!$B$44:$F$48,MATCH(CA123,Scales!$A$44:$A$48,0),MATCH(CC123,Scales!$B$43:$F$43,0)),"")</f>
        <v/>
      </c>
      <c r="CE123" t="e">
        <f t="shared" si="29"/>
        <v>#N/A</v>
      </c>
      <c r="CF123" t="e">
        <f t="shared" si="30"/>
        <v>#N/A</v>
      </c>
    </row>
    <row r="124" spans="1:84" x14ac:dyDescent="0.25">
      <c r="A124">
        <v>0</v>
      </c>
      <c r="B124" s="108" t="e">
        <f>VLOOKUP(A124,'TS Identification'!A$3:H$500,5,FALSE)</f>
        <v>#N/A</v>
      </c>
      <c r="C124" s="108" t="e">
        <f>VLOOKUP(B124,Scales!$A$3:$D$7,3,FALSE)</f>
        <v>#N/A</v>
      </c>
      <c r="D124" t="e">
        <f>VLOOKUP(A124,'TS Identification'!A$3:H$500,6,FALSE)</f>
        <v>#N/A</v>
      </c>
      <c r="E124" t="e">
        <f>VLOOKUP(D124,Scales!$F$3:$I$7,3,FALSE)</f>
        <v>#N/A</v>
      </c>
      <c r="F124" s="108" t="e">
        <f>VLOOKUP(A124,'TS Identification'!A$3:H$500,7,FALSE)</f>
        <v>#N/A</v>
      </c>
      <c r="G124" s="108" t="e">
        <f>VLOOKUP(F124,Scales!$K$3:$N$7,3,FALSE)</f>
        <v>#N/A</v>
      </c>
      <c r="H124" t="e">
        <f>VLOOKUP(A124,'TS Identification'!A$3:H$500,8,FALSE)</f>
        <v>#N/A</v>
      </c>
      <c r="I124" t="e">
        <f>VLOOKUP(H124,Scales!$P$3:$S$7,3,FALSE)</f>
        <v>#N/A</v>
      </c>
      <c r="J124" s="108" t="e">
        <f>VLOOKUP(K124,Scales!$W$28:$X$38,2,FALSE)</f>
        <v>#N/A</v>
      </c>
      <c r="K124" s="108" t="e">
        <f t="shared" si="31"/>
        <v>#N/A</v>
      </c>
      <c r="M124" t="e">
        <v>#N/A</v>
      </c>
      <c r="N124" t="e" cm="1">
        <f t="array" ref="N124">_xlfn.TEXTSPLIT(M124,".",,TRUE)</f>
        <v>#N/A</v>
      </c>
      <c r="P124" s="108" t="e">
        <f>VLOOKUP(CONCATENATE(N124,"."),'TE Identification'!$A$3:$E$500,5,FALSE)</f>
        <v>#N/A</v>
      </c>
      <c r="R124" t="e">
        <v>#N/A</v>
      </c>
      <c r="S124" t="e" cm="1">
        <f t="array" ref="S124">_xlfn.TEXTSPLIT(R124,".",,TRUE)</f>
        <v>#N/A</v>
      </c>
      <c r="V124" t="e">
        <f>VLOOKUP(CONCATENATE(S124,"."),'V Identification'!$A$3:$E$500,5,FALSE)</f>
        <v>#N/A</v>
      </c>
      <c r="Z124" t="e">
        <v>#N/A</v>
      </c>
      <c r="AA124" t="e" cm="1">
        <f t="array" ref="AA124">_xlfn.TEXTSPLIT(Z124,".",,TRUE)</f>
        <v>#N/A</v>
      </c>
      <c r="AE124" t="e">
        <f>VLOOKUP(CONCATENATE(AA124,"."),'I Identification'!$A$3:$F$500,6,FALSE)</f>
        <v>#N/A</v>
      </c>
      <c r="AI124" t="e">
        <v>#N/A</v>
      </c>
      <c r="AJ124" t="e" cm="1">
        <f t="array" ref="AJ124">_xlfn.TEXTSPLIT(AI124,".",,TRUE)</f>
        <v>#N/A</v>
      </c>
      <c r="AO124" t="e">
        <f>VLOOKUP(CONCATENATE(AJ124,"."),'C Identification'!$A$3:$G$500,7,FALSE)</f>
        <v>#N/A</v>
      </c>
      <c r="BF124" t="e" cm="1">
        <f t="array" ref="BF124">_xlfn.TEXTSPLIT(AI124,".",,TRUE)</f>
        <v>#N/A</v>
      </c>
      <c r="BL124" t="e">
        <f t="shared" si="17"/>
        <v>#N/A</v>
      </c>
      <c r="BM124">
        <f t="shared" si="18"/>
        <v>0</v>
      </c>
      <c r="BN124" t="e">
        <f t="shared" si="19"/>
        <v>#N/A</v>
      </c>
      <c r="BO124" t="e">
        <f t="shared" si="20"/>
        <v>#N/A</v>
      </c>
      <c r="BP124" t="e">
        <f t="shared" si="21"/>
        <v>#N/A</v>
      </c>
      <c r="BQ124" t="e">
        <f t="shared" si="22"/>
        <v>#N/A</v>
      </c>
      <c r="BR124">
        <f t="shared" si="23"/>
        <v>0</v>
      </c>
      <c r="BS124" t="e">
        <f t="shared" si="24"/>
        <v>#N/A</v>
      </c>
      <c r="BT124">
        <f t="shared" si="25"/>
        <v>0</v>
      </c>
      <c r="BU124" t="e">
        <f t="shared" si="32"/>
        <v>#N/A</v>
      </c>
      <c r="BV124" t="e">
        <f>VLOOKUP(BN124,Scales!$X$28:$Y$38,2,FALSE)</f>
        <v>#N/A</v>
      </c>
      <c r="BW124" t="e">
        <f>VLOOKUP(BQ124,Scales!$X$28:$Y$38,2,FALSE)</f>
        <v>#N/A</v>
      </c>
      <c r="BX124" t="e">
        <f>VLOOKUP(BU124,Scales!$X$28:$Y$38,2,FALSE)</f>
        <v>#N/A</v>
      </c>
      <c r="BY124" t="e">
        <f t="shared" si="26"/>
        <v>#N/A</v>
      </c>
      <c r="BZ124" t="e">
        <f>VLOOKUP(BY124,Scales!$Y$28:$Z$38,2,FALSE)</f>
        <v>#N/A</v>
      </c>
      <c r="CA124" t="str">
        <f>IFERROR(INDEX(Scales!$Q$28:$U$32,MATCH(BZ124,Scales!$P$28:$P$32,0),MATCH(BQ124,Scales!$Q$27:$U$27,0)),"")</f>
        <v/>
      </c>
      <c r="CB124">
        <f t="shared" si="27"/>
        <v>0</v>
      </c>
      <c r="CC124" t="e">
        <f t="shared" si="28"/>
        <v>#N/A</v>
      </c>
      <c r="CD124" t="str">
        <f>IFERROR(INDEX(Scales!$B$44:$F$48,MATCH(CA124,Scales!$A$44:$A$48,0),MATCH(CC124,Scales!$B$43:$F$43,0)),"")</f>
        <v/>
      </c>
      <c r="CE124" t="e">
        <f t="shared" si="29"/>
        <v>#N/A</v>
      </c>
      <c r="CF124" t="e">
        <f t="shared" si="30"/>
        <v>#N/A</v>
      </c>
    </row>
    <row r="125" spans="1:84" x14ac:dyDescent="0.25">
      <c r="A125">
        <v>0</v>
      </c>
      <c r="B125" s="108" t="e">
        <f>VLOOKUP(A125,'TS Identification'!A$3:H$500,5,FALSE)</f>
        <v>#N/A</v>
      </c>
      <c r="C125" s="108" t="e">
        <f>VLOOKUP(B125,Scales!$A$3:$D$7,3,FALSE)</f>
        <v>#N/A</v>
      </c>
      <c r="D125" t="e">
        <f>VLOOKUP(A125,'TS Identification'!A$3:H$500,6,FALSE)</f>
        <v>#N/A</v>
      </c>
      <c r="E125" t="e">
        <f>VLOOKUP(D125,Scales!$F$3:$I$7,3,FALSE)</f>
        <v>#N/A</v>
      </c>
      <c r="F125" s="108" t="e">
        <f>VLOOKUP(A125,'TS Identification'!A$3:H$500,7,FALSE)</f>
        <v>#N/A</v>
      </c>
      <c r="G125" s="108" t="e">
        <f>VLOOKUP(F125,Scales!$K$3:$N$7,3,FALSE)</f>
        <v>#N/A</v>
      </c>
      <c r="H125" t="e">
        <f>VLOOKUP(A125,'TS Identification'!A$3:H$500,8,FALSE)</f>
        <v>#N/A</v>
      </c>
      <c r="I125" t="e">
        <f>VLOOKUP(H125,Scales!$P$3:$S$7,3,FALSE)</f>
        <v>#N/A</v>
      </c>
      <c r="J125" s="108" t="e">
        <f>VLOOKUP(K125,Scales!$W$28:$X$38,2,FALSE)</f>
        <v>#N/A</v>
      </c>
      <c r="K125" s="108" t="e">
        <f t="shared" si="31"/>
        <v>#N/A</v>
      </c>
      <c r="M125" t="e">
        <v>#N/A</v>
      </c>
      <c r="N125" t="e" cm="1">
        <f t="array" ref="N125">_xlfn.TEXTSPLIT(M125,".",,TRUE)</f>
        <v>#N/A</v>
      </c>
      <c r="P125" s="108" t="e">
        <f>VLOOKUP(CONCATENATE(N125,"."),'TE Identification'!$A$3:$E$500,5,FALSE)</f>
        <v>#N/A</v>
      </c>
      <c r="R125" t="e">
        <v>#N/A</v>
      </c>
      <c r="S125" t="e" cm="1">
        <f t="array" ref="S125">_xlfn.TEXTSPLIT(R125,".",,TRUE)</f>
        <v>#N/A</v>
      </c>
      <c r="V125" t="e">
        <f>VLOOKUP(CONCATENATE(S125,"."),'V Identification'!$A$3:$E$500,5,FALSE)</f>
        <v>#N/A</v>
      </c>
      <c r="Z125" t="e">
        <v>#N/A</v>
      </c>
      <c r="AA125" t="e" cm="1">
        <f t="array" ref="AA125">_xlfn.TEXTSPLIT(Z125,".",,TRUE)</f>
        <v>#N/A</v>
      </c>
      <c r="AE125" t="e">
        <f>VLOOKUP(CONCATENATE(AA125,"."),'I Identification'!$A$3:$F$500,6,FALSE)</f>
        <v>#N/A</v>
      </c>
      <c r="AI125" t="e">
        <v>#N/A</v>
      </c>
      <c r="AJ125" t="e" cm="1">
        <f t="array" ref="AJ125">_xlfn.TEXTSPLIT(AI125,".",,TRUE)</f>
        <v>#N/A</v>
      </c>
      <c r="AO125" t="e">
        <f>VLOOKUP(CONCATENATE(AJ125,"."),'C Identification'!$A$3:$G$500,7,FALSE)</f>
        <v>#N/A</v>
      </c>
      <c r="BF125" t="e" cm="1">
        <f t="array" ref="BF125">_xlfn.TEXTSPLIT(AI125,".",,TRUE)</f>
        <v>#N/A</v>
      </c>
      <c r="BL125" t="e">
        <f t="shared" si="17"/>
        <v>#N/A</v>
      </c>
      <c r="BM125">
        <f t="shared" si="18"/>
        <v>0</v>
      </c>
      <c r="BN125" t="e">
        <f t="shared" si="19"/>
        <v>#N/A</v>
      </c>
      <c r="BO125" t="e">
        <f t="shared" si="20"/>
        <v>#N/A</v>
      </c>
      <c r="BP125" t="e">
        <f t="shared" si="21"/>
        <v>#N/A</v>
      </c>
      <c r="BQ125" t="e">
        <f t="shared" si="22"/>
        <v>#N/A</v>
      </c>
      <c r="BR125">
        <f t="shared" si="23"/>
        <v>0</v>
      </c>
      <c r="BS125" t="e">
        <f t="shared" si="24"/>
        <v>#N/A</v>
      </c>
      <c r="BT125">
        <f t="shared" si="25"/>
        <v>0</v>
      </c>
      <c r="BU125" t="e">
        <f t="shared" si="32"/>
        <v>#N/A</v>
      </c>
      <c r="BV125" t="e">
        <f>VLOOKUP(BN125,Scales!$X$28:$Y$38,2,FALSE)</f>
        <v>#N/A</v>
      </c>
      <c r="BW125" t="e">
        <f>VLOOKUP(BQ125,Scales!$X$28:$Y$38,2,FALSE)</f>
        <v>#N/A</v>
      </c>
      <c r="BX125" t="e">
        <f>VLOOKUP(BU125,Scales!$X$28:$Y$38,2,FALSE)</f>
        <v>#N/A</v>
      </c>
      <c r="BY125" t="e">
        <f t="shared" si="26"/>
        <v>#N/A</v>
      </c>
      <c r="BZ125" t="e">
        <f>VLOOKUP(BY125,Scales!$Y$28:$Z$38,2,FALSE)</f>
        <v>#N/A</v>
      </c>
      <c r="CA125" t="str">
        <f>IFERROR(INDEX(Scales!$Q$28:$U$32,MATCH(BZ125,Scales!$P$28:$P$32,0),MATCH(BQ125,Scales!$Q$27:$U$27,0)),"")</f>
        <v/>
      </c>
      <c r="CB125">
        <f t="shared" si="27"/>
        <v>0</v>
      </c>
      <c r="CC125" t="e">
        <f t="shared" si="28"/>
        <v>#N/A</v>
      </c>
      <c r="CD125" t="str">
        <f>IFERROR(INDEX(Scales!$B$44:$F$48,MATCH(CA125,Scales!$A$44:$A$48,0),MATCH(CC125,Scales!$B$43:$F$43,0)),"")</f>
        <v/>
      </c>
      <c r="CE125" t="e">
        <f t="shared" si="29"/>
        <v>#N/A</v>
      </c>
      <c r="CF125" t="e">
        <f t="shared" si="30"/>
        <v>#N/A</v>
      </c>
    </row>
    <row r="126" spans="1:84" x14ac:dyDescent="0.25">
      <c r="A126">
        <v>0</v>
      </c>
      <c r="B126" s="108" t="e">
        <f>VLOOKUP(A126,'TS Identification'!A$3:H$500,5,FALSE)</f>
        <v>#N/A</v>
      </c>
      <c r="C126" s="108" t="e">
        <f>VLOOKUP(B126,Scales!$A$3:$D$7,3,FALSE)</f>
        <v>#N/A</v>
      </c>
      <c r="D126" t="e">
        <f>VLOOKUP(A126,'TS Identification'!A$3:H$500,6,FALSE)</f>
        <v>#N/A</v>
      </c>
      <c r="E126" t="e">
        <f>VLOOKUP(D126,Scales!$F$3:$I$7,3,FALSE)</f>
        <v>#N/A</v>
      </c>
      <c r="F126" s="108" t="e">
        <f>VLOOKUP(A126,'TS Identification'!A$3:H$500,7,FALSE)</f>
        <v>#N/A</v>
      </c>
      <c r="G126" s="108" t="e">
        <f>VLOOKUP(F126,Scales!$K$3:$N$7,3,FALSE)</f>
        <v>#N/A</v>
      </c>
      <c r="H126" t="e">
        <f>VLOOKUP(A126,'TS Identification'!A$3:H$500,8,FALSE)</f>
        <v>#N/A</v>
      </c>
      <c r="I126" t="e">
        <f>VLOOKUP(H126,Scales!$P$3:$S$7,3,FALSE)</f>
        <v>#N/A</v>
      </c>
      <c r="J126" s="108" t="e">
        <f>VLOOKUP(K126,Scales!$W$28:$X$38,2,FALSE)</f>
        <v>#N/A</v>
      </c>
      <c r="K126" s="108" t="e">
        <f t="shared" si="31"/>
        <v>#N/A</v>
      </c>
      <c r="M126" t="e">
        <v>#N/A</v>
      </c>
      <c r="N126" t="e" cm="1">
        <f t="array" ref="N126">_xlfn.TEXTSPLIT(M126,".",,TRUE)</f>
        <v>#N/A</v>
      </c>
      <c r="P126" s="108" t="e">
        <f>VLOOKUP(CONCATENATE(N126,"."),'TE Identification'!$A$3:$E$500,5,FALSE)</f>
        <v>#N/A</v>
      </c>
      <c r="R126" t="e">
        <v>#N/A</v>
      </c>
      <c r="S126" t="e" cm="1">
        <f t="array" ref="S126">_xlfn.TEXTSPLIT(R126,".",,TRUE)</f>
        <v>#N/A</v>
      </c>
      <c r="V126" t="e">
        <f>VLOOKUP(CONCATENATE(S126,"."),'V Identification'!$A$3:$E$500,5,FALSE)</f>
        <v>#N/A</v>
      </c>
      <c r="Z126" t="e">
        <v>#N/A</v>
      </c>
      <c r="AA126" t="e" cm="1">
        <f t="array" ref="AA126">_xlfn.TEXTSPLIT(Z126,".",,TRUE)</f>
        <v>#N/A</v>
      </c>
      <c r="AE126" t="e">
        <f>VLOOKUP(CONCATENATE(AA126,"."),'I Identification'!$A$3:$F$500,6,FALSE)</f>
        <v>#N/A</v>
      </c>
      <c r="AI126" t="e">
        <v>#N/A</v>
      </c>
      <c r="AJ126" t="e" cm="1">
        <f t="array" ref="AJ126">_xlfn.TEXTSPLIT(AI126,".",,TRUE)</f>
        <v>#N/A</v>
      </c>
      <c r="AO126" t="e">
        <f>VLOOKUP(CONCATENATE(AJ126,"."),'C Identification'!$A$3:$G$500,7,FALSE)</f>
        <v>#N/A</v>
      </c>
      <c r="BF126" t="e" cm="1">
        <f t="array" ref="BF126">_xlfn.TEXTSPLIT(AI126,".",,TRUE)</f>
        <v>#N/A</v>
      </c>
      <c r="BL126" t="e">
        <f t="shared" si="17"/>
        <v>#N/A</v>
      </c>
      <c r="BM126">
        <f t="shared" si="18"/>
        <v>0</v>
      </c>
      <c r="BN126" t="e">
        <f t="shared" si="19"/>
        <v>#N/A</v>
      </c>
      <c r="BO126" t="e">
        <f t="shared" si="20"/>
        <v>#N/A</v>
      </c>
      <c r="BP126" t="e">
        <f t="shared" si="21"/>
        <v>#N/A</v>
      </c>
      <c r="BQ126" t="e">
        <f t="shared" si="22"/>
        <v>#N/A</v>
      </c>
      <c r="BR126">
        <f t="shared" si="23"/>
        <v>0</v>
      </c>
      <c r="BS126" t="e">
        <f t="shared" si="24"/>
        <v>#N/A</v>
      </c>
      <c r="BT126">
        <f t="shared" si="25"/>
        <v>0</v>
      </c>
      <c r="BU126" t="e">
        <f t="shared" si="32"/>
        <v>#N/A</v>
      </c>
      <c r="BV126" t="e">
        <f>VLOOKUP(BN126,Scales!$X$28:$Y$38,2,FALSE)</f>
        <v>#N/A</v>
      </c>
      <c r="BW126" t="e">
        <f>VLOOKUP(BQ126,Scales!$X$28:$Y$38,2,FALSE)</f>
        <v>#N/A</v>
      </c>
      <c r="BX126" t="e">
        <f>VLOOKUP(BU126,Scales!$X$28:$Y$38,2,FALSE)</f>
        <v>#N/A</v>
      </c>
      <c r="BY126" t="e">
        <f t="shared" si="26"/>
        <v>#N/A</v>
      </c>
      <c r="BZ126" t="e">
        <f>VLOOKUP(BY126,Scales!$Y$28:$Z$38,2,FALSE)</f>
        <v>#N/A</v>
      </c>
      <c r="CA126" t="str">
        <f>IFERROR(INDEX(Scales!$Q$28:$U$32,MATCH(BZ126,Scales!$P$28:$P$32,0),MATCH(BQ126,Scales!$Q$27:$U$27,0)),"")</f>
        <v/>
      </c>
      <c r="CB126">
        <f t="shared" si="27"/>
        <v>0</v>
      </c>
      <c r="CC126" t="e">
        <f t="shared" si="28"/>
        <v>#N/A</v>
      </c>
      <c r="CD126" t="str">
        <f>IFERROR(INDEX(Scales!$B$44:$F$48,MATCH(CA126,Scales!$A$44:$A$48,0),MATCH(CC126,Scales!$B$43:$F$43,0)),"")</f>
        <v/>
      </c>
      <c r="CE126" t="e">
        <f t="shared" si="29"/>
        <v>#N/A</v>
      </c>
      <c r="CF126" t="e">
        <f t="shared" si="30"/>
        <v>#N/A</v>
      </c>
    </row>
    <row r="127" spans="1:84" x14ac:dyDescent="0.25">
      <c r="A127">
        <v>0</v>
      </c>
      <c r="B127" s="108" t="e">
        <f>VLOOKUP(A127,'TS Identification'!A$3:H$500,5,FALSE)</f>
        <v>#N/A</v>
      </c>
      <c r="C127" s="108" t="e">
        <f>VLOOKUP(B127,Scales!$A$3:$D$7,3,FALSE)</f>
        <v>#N/A</v>
      </c>
      <c r="D127" t="e">
        <f>VLOOKUP(A127,'TS Identification'!A$3:H$500,6,FALSE)</f>
        <v>#N/A</v>
      </c>
      <c r="E127" t="e">
        <f>VLOOKUP(D127,Scales!$F$3:$I$7,3,FALSE)</f>
        <v>#N/A</v>
      </c>
      <c r="F127" s="108" t="e">
        <f>VLOOKUP(A127,'TS Identification'!A$3:H$500,7,FALSE)</f>
        <v>#N/A</v>
      </c>
      <c r="G127" s="108" t="e">
        <f>VLOOKUP(F127,Scales!$K$3:$N$7,3,FALSE)</f>
        <v>#N/A</v>
      </c>
      <c r="H127" t="e">
        <f>VLOOKUP(A127,'TS Identification'!A$3:H$500,8,FALSE)</f>
        <v>#N/A</v>
      </c>
      <c r="I127" t="e">
        <f>VLOOKUP(H127,Scales!$P$3:$S$7,3,FALSE)</f>
        <v>#N/A</v>
      </c>
      <c r="J127" s="108" t="e">
        <f>VLOOKUP(K127,Scales!$W$28:$X$38,2,FALSE)</f>
        <v>#N/A</v>
      </c>
      <c r="K127" s="108" t="e">
        <f t="shared" si="31"/>
        <v>#N/A</v>
      </c>
      <c r="M127" t="e">
        <v>#N/A</v>
      </c>
      <c r="N127" t="e" cm="1">
        <f t="array" ref="N127">_xlfn.TEXTSPLIT(M127,".",,TRUE)</f>
        <v>#N/A</v>
      </c>
      <c r="P127" s="108" t="e">
        <f>VLOOKUP(CONCATENATE(N127,"."),'TE Identification'!$A$3:$E$500,5,FALSE)</f>
        <v>#N/A</v>
      </c>
      <c r="R127" t="e">
        <v>#N/A</v>
      </c>
      <c r="S127" t="e" cm="1">
        <f t="array" ref="S127">_xlfn.TEXTSPLIT(R127,".",,TRUE)</f>
        <v>#N/A</v>
      </c>
      <c r="V127" t="e">
        <f>VLOOKUP(CONCATENATE(S127,"."),'V Identification'!$A$3:$E$500,5,FALSE)</f>
        <v>#N/A</v>
      </c>
      <c r="Z127" t="e">
        <v>#N/A</v>
      </c>
      <c r="AA127" t="e" cm="1">
        <f t="array" ref="AA127">_xlfn.TEXTSPLIT(Z127,".",,TRUE)</f>
        <v>#N/A</v>
      </c>
      <c r="AE127" t="e">
        <f>VLOOKUP(CONCATENATE(AA127,"."),'I Identification'!$A$3:$F$500,6,FALSE)</f>
        <v>#N/A</v>
      </c>
      <c r="AI127" t="e">
        <v>#N/A</v>
      </c>
      <c r="AJ127" t="e" cm="1">
        <f t="array" ref="AJ127">_xlfn.TEXTSPLIT(AI127,".",,TRUE)</f>
        <v>#N/A</v>
      </c>
      <c r="AO127" t="e">
        <f>VLOOKUP(CONCATENATE(AJ127,"."),'C Identification'!$A$3:$G$500,7,FALSE)</f>
        <v>#N/A</v>
      </c>
      <c r="BF127" t="e" cm="1">
        <f t="array" ref="BF127">_xlfn.TEXTSPLIT(AI127,".",,TRUE)</f>
        <v>#N/A</v>
      </c>
      <c r="BL127" t="e">
        <f t="shared" si="17"/>
        <v>#N/A</v>
      </c>
      <c r="BM127">
        <f t="shared" si="18"/>
        <v>0</v>
      </c>
      <c r="BN127" t="e">
        <f t="shared" si="19"/>
        <v>#N/A</v>
      </c>
      <c r="BO127" t="e">
        <f t="shared" si="20"/>
        <v>#N/A</v>
      </c>
      <c r="BP127" t="e">
        <f t="shared" si="21"/>
        <v>#N/A</v>
      </c>
      <c r="BQ127" t="e">
        <f t="shared" si="22"/>
        <v>#N/A</v>
      </c>
      <c r="BR127">
        <f t="shared" si="23"/>
        <v>0</v>
      </c>
      <c r="BS127" t="e">
        <f t="shared" si="24"/>
        <v>#N/A</v>
      </c>
      <c r="BT127">
        <f t="shared" si="25"/>
        <v>0</v>
      </c>
      <c r="BU127" t="e">
        <f t="shared" si="32"/>
        <v>#N/A</v>
      </c>
      <c r="BV127" t="e">
        <f>VLOOKUP(BN127,Scales!$X$28:$Y$38,2,FALSE)</f>
        <v>#N/A</v>
      </c>
      <c r="BW127" t="e">
        <f>VLOOKUP(BQ127,Scales!$X$28:$Y$38,2,FALSE)</f>
        <v>#N/A</v>
      </c>
      <c r="BX127" t="e">
        <f>VLOOKUP(BU127,Scales!$X$28:$Y$38,2,FALSE)</f>
        <v>#N/A</v>
      </c>
      <c r="BY127" t="e">
        <f t="shared" si="26"/>
        <v>#N/A</v>
      </c>
      <c r="BZ127" t="e">
        <f>VLOOKUP(BY127,Scales!$Y$28:$Z$38,2,FALSE)</f>
        <v>#N/A</v>
      </c>
      <c r="CA127" t="str">
        <f>IFERROR(INDEX(Scales!$Q$28:$U$32,MATCH(BZ127,Scales!$P$28:$P$32,0),MATCH(BQ127,Scales!$Q$27:$U$27,0)),"")</f>
        <v/>
      </c>
      <c r="CB127">
        <f t="shared" si="27"/>
        <v>0</v>
      </c>
      <c r="CC127" t="e">
        <f t="shared" si="28"/>
        <v>#N/A</v>
      </c>
      <c r="CD127" t="str">
        <f>IFERROR(INDEX(Scales!$B$44:$F$48,MATCH(CA127,Scales!$A$44:$A$48,0),MATCH(CC127,Scales!$B$43:$F$43,0)),"")</f>
        <v/>
      </c>
      <c r="CE127" t="e">
        <f t="shared" si="29"/>
        <v>#N/A</v>
      </c>
      <c r="CF127" t="e">
        <f t="shared" si="30"/>
        <v>#N/A</v>
      </c>
    </row>
    <row r="128" spans="1:84" x14ac:dyDescent="0.25">
      <c r="A128">
        <v>0</v>
      </c>
      <c r="B128" s="108" t="e">
        <f>VLOOKUP(A128,'TS Identification'!A$3:H$500,5,FALSE)</f>
        <v>#N/A</v>
      </c>
      <c r="C128" s="108" t="e">
        <f>VLOOKUP(B128,Scales!$A$3:$D$7,3,FALSE)</f>
        <v>#N/A</v>
      </c>
      <c r="D128" t="e">
        <f>VLOOKUP(A128,'TS Identification'!A$3:H$500,6,FALSE)</f>
        <v>#N/A</v>
      </c>
      <c r="E128" t="e">
        <f>VLOOKUP(D128,Scales!$F$3:$I$7,3,FALSE)</f>
        <v>#N/A</v>
      </c>
      <c r="F128" s="108" t="e">
        <f>VLOOKUP(A128,'TS Identification'!A$3:H$500,7,FALSE)</f>
        <v>#N/A</v>
      </c>
      <c r="G128" s="108" t="e">
        <f>VLOOKUP(F128,Scales!$K$3:$N$7,3,FALSE)</f>
        <v>#N/A</v>
      </c>
      <c r="H128" t="e">
        <f>VLOOKUP(A128,'TS Identification'!A$3:H$500,8,FALSE)</f>
        <v>#N/A</v>
      </c>
      <c r="I128" t="e">
        <f>VLOOKUP(H128,Scales!$P$3:$S$7,3,FALSE)</f>
        <v>#N/A</v>
      </c>
      <c r="J128" s="108" t="e">
        <f>VLOOKUP(K128,Scales!$W$28:$X$38,2,FALSE)</f>
        <v>#N/A</v>
      </c>
      <c r="K128" s="108" t="e">
        <f t="shared" si="31"/>
        <v>#N/A</v>
      </c>
      <c r="M128" t="e">
        <v>#N/A</v>
      </c>
      <c r="N128" t="e" cm="1">
        <f t="array" ref="N128">_xlfn.TEXTSPLIT(M128,".",,TRUE)</f>
        <v>#N/A</v>
      </c>
      <c r="P128" s="108" t="e">
        <f>VLOOKUP(CONCATENATE(N128,"."),'TE Identification'!$A$3:$E$500,5,FALSE)</f>
        <v>#N/A</v>
      </c>
      <c r="R128" t="e">
        <v>#N/A</v>
      </c>
      <c r="S128" t="e" cm="1">
        <f t="array" ref="S128">_xlfn.TEXTSPLIT(R128,".",,TRUE)</f>
        <v>#N/A</v>
      </c>
      <c r="V128" t="e">
        <f>VLOOKUP(CONCATENATE(S128,"."),'V Identification'!$A$3:$E$500,5,FALSE)</f>
        <v>#N/A</v>
      </c>
      <c r="Z128" t="e">
        <v>#N/A</v>
      </c>
      <c r="AA128" t="e" cm="1">
        <f t="array" ref="AA128">_xlfn.TEXTSPLIT(Z128,".",,TRUE)</f>
        <v>#N/A</v>
      </c>
      <c r="AE128" t="e">
        <f>VLOOKUP(CONCATENATE(AA128,"."),'I Identification'!$A$3:$F$500,6,FALSE)</f>
        <v>#N/A</v>
      </c>
      <c r="AI128" t="e">
        <v>#N/A</v>
      </c>
      <c r="AJ128" t="e" cm="1">
        <f t="array" ref="AJ128">_xlfn.TEXTSPLIT(AI128,".",,TRUE)</f>
        <v>#N/A</v>
      </c>
      <c r="AO128" t="e">
        <f>VLOOKUP(CONCATENATE(AJ128,"."),'C Identification'!$A$3:$G$500,7,FALSE)</f>
        <v>#N/A</v>
      </c>
      <c r="BF128" t="e" cm="1">
        <f t="array" ref="BF128">_xlfn.TEXTSPLIT(AI128,".",,TRUE)</f>
        <v>#N/A</v>
      </c>
      <c r="BL128" t="e">
        <f t="shared" si="17"/>
        <v>#N/A</v>
      </c>
      <c r="BM128">
        <f t="shared" si="18"/>
        <v>0</v>
      </c>
      <c r="BN128" t="e">
        <f t="shared" si="19"/>
        <v>#N/A</v>
      </c>
      <c r="BO128" t="e">
        <f t="shared" si="20"/>
        <v>#N/A</v>
      </c>
      <c r="BP128" t="e">
        <f t="shared" si="21"/>
        <v>#N/A</v>
      </c>
      <c r="BQ128" t="e">
        <f t="shared" si="22"/>
        <v>#N/A</v>
      </c>
      <c r="BR128">
        <f t="shared" si="23"/>
        <v>0</v>
      </c>
      <c r="BS128" t="e">
        <f t="shared" si="24"/>
        <v>#N/A</v>
      </c>
      <c r="BT128">
        <f t="shared" si="25"/>
        <v>0</v>
      </c>
      <c r="BU128" t="e">
        <f t="shared" si="32"/>
        <v>#N/A</v>
      </c>
      <c r="BV128" t="e">
        <f>VLOOKUP(BN128,Scales!$X$28:$Y$38,2,FALSE)</f>
        <v>#N/A</v>
      </c>
      <c r="BW128" t="e">
        <f>VLOOKUP(BQ128,Scales!$X$28:$Y$38,2,FALSE)</f>
        <v>#N/A</v>
      </c>
      <c r="BX128" t="e">
        <f>VLOOKUP(BU128,Scales!$X$28:$Y$38,2,FALSE)</f>
        <v>#N/A</v>
      </c>
      <c r="BY128" t="e">
        <f t="shared" si="26"/>
        <v>#N/A</v>
      </c>
      <c r="BZ128" t="e">
        <f>VLOOKUP(BY128,Scales!$Y$28:$Z$38,2,FALSE)</f>
        <v>#N/A</v>
      </c>
      <c r="CA128" t="str">
        <f>IFERROR(INDEX(Scales!$Q$28:$U$32,MATCH(BZ128,Scales!$P$28:$P$32,0),MATCH(BQ128,Scales!$Q$27:$U$27,0)),"")</f>
        <v/>
      </c>
      <c r="CB128">
        <f t="shared" si="27"/>
        <v>0</v>
      </c>
      <c r="CC128" t="e">
        <f t="shared" si="28"/>
        <v>#N/A</v>
      </c>
      <c r="CD128" t="str">
        <f>IFERROR(INDEX(Scales!$B$44:$F$48,MATCH(CA128,Scales!$A$44:$A$48,0),MATCH(CC128,Scales!$B$43:$F$43,0)),"")</f>
        <v/>
      </c>
      <c r="CE128" t="e">
        <f t="shared" si="29"/>
        <v>#N/A</v>
      </c>
      <c r="CF128" t="e">
        <f t="shared" si="30"/>
        <v>#N/A</v>
      </c>
    </row>
    <row r="129" spans="1:84" x14ac:dyDescent="0.25">
      <c r="A129">
        <v>0</v>
      </c>
      <c r="B129" s="108" t="e">
        <f>VLOOKUP(A129,'TS Identification'!A$3:H$500,5,FALSE)</f>
        <v>#N/A</v>
      </c>
      <c r="C129" s="108" t="e">
        <f>VLOOKUP(B129,Scales!$A$3:$D$7,3,FALSE)</f>
        <v>#N/A</v>
      </c>
      <c r="D129" t="e">
        <f>VLOOKUP(A129,'TS Identification'!A$3:H$500,6,FALSE)</f>
        <v>#N/A</v>
      </c>
      <c r="E129" t="e">
        <f>VLOOKUP(D129,Scales!$F$3:$I$7,3,FALSE)</f>
        <v>#N/A</v>
      </c>
      <c r="F129" s="108" t="e">
        <f>VLOOKUP(A129,'TS Identification'!A$3:H$500,7,FALSE)</f>
        <v>#N/A</v>
      </c>
      <c r="G129" s="108" t="e">
        <f>VLOOKUP(F129,Scales!$K$3:$N$7,3,FALSE)</f>
        <v>#N/A</v>
      </c>
      <c r="H129" t="e">
        <f>VLOOKUP(A129,'TS Identification'!A$3:H$500,8,FALSE)</f>
        <v>#N/A</v>
      </c>
      <c r="I129" t="e">
        <f>VLOOKUP(H129,Scales!$P$3:$S$7,3,FALSE)</f>
        <v>#N/A</v>
      </c>
      <c r="J129" s="108" t="e">
        <f>VLOOKUP(K129,Scales!$W$28:$X$38,2,FALSE)</f>
        <v>#N/A</v>
      </c>
      <c r="K129" s="108" t="e">
        <f t="shared" si="31"/>
        <v>#N/A</v>
      </c>
      <c r="M129" t="e">
        <v>#N/A</v>
      </c>
      <c r="N129" t="e" cm="1">
        <f t="array" ref="N129">_xlfn.TEXTSPLIT(M129,".",,TRUE)</f>
        <v>#N/A</v>
      </c>
      <c r="P129" s="108" t="e">
        <f>VLOOKUP(CONCATENATE(N129,"."),'TE Identification'!$A$3:$E$500,5,FALSE)</f>
        <v>#N/A</v>
      </c>
      <c r="R129" t="e">
        <v>#N/A</v>
      </c>
      <c r="S129" t="e" cm="1">
        <f t="array" ref="S129">_xlfn.TEXTSPLIT(R129,".",,TRUE)</f>
        <v>#N/A</v>
      </c>
      <c r="V129" t="e">
        <f>VLOOKUP(CONCATENATE(S129,"."),'V Identification'!$A$3:$E$500,5,FALSE)</f>
        <v>#N/A</v>
      </c>
      <c r="Z129" t="e">
        <v>#N/A</v>
      </c>
      <c r="AA129" t="e" cm="1">
        <f t="array" ref="AA129">_xlfn.TEXTSPLIT(Z129,".",,TRUE)</f>
        <v>#N/A</v>
      </c>
      <c r="AE129" t="e">
        <f>VLOOKUP(CONCATENATE(AA129,"."),'I Identification'!$A$3:$F$500,6,FALSE)</f>
        <v>#N/A</v>
      </c>
      <c r="AI129" t="e">
        <v>#N/A</v>
      </c>
      <c r="AJ129" t="e" cm="1">
        <f t="array" ref="AJ129">_xlfn.TEXTSPLIT(AI129,".",,TRUE)</f>
        <v>#N/A</v>
      </c>
      <c r="AO129" t="e">
        <f>VLOOKUP(CONCATENATE(AJ129,"."),'C Identification'!$A$3:$G$500,7,FALSE)</f>
        <v>#N/A</v>
      </c>
      <c r="BF129" t="e" cm="1">
        <f t="array" ref="BF129">_xlfn.TEXTSPLIT(AI129,".",,TRUE)</f>
        <v>#N/A</v>
      </c>
      <c r="BL129" t="e">
        <f t="shared" si="17"/>
        <v>#N/A</v>
      </c>
      <c r="BM129">
        <f t="shared" si="18"/>
        <v>0</v>
      </c>
      <c r="BN129" t="e">
        <f t="shared" si="19"/>
        <v>#N/A</v>
      </c>
      <c r="BO129" t="e">
        <f t="shared" si="20"/>
        <v>#N/A</v>
      </c>
      <c r="BP129" t="e">
        <f t="shared" si="21"/>
        <v>#N/A</v>
      </c>
      <c r="BQ129" t="e">
        <f t="shared" si="22"/>
        <v>#N/A</v>
      </c>
      <c r="BR129">
        <f t="shared" si="23"/>
        <v>0</v>
      </c>
      <c r="BS129" t="e">
        <f t="shared" si="24"/>
        <v>#N/A</v>
      </c>
      <c r="BT129">
        <f t="shared" si="25"/>
        <v>0</v>
      </c>
      <c r="BU129" t="e">
        <f t="shared" si="32"/>
        <v>#N/A</v>
      </c>
      <c r="BV129" t="e">
        <f>VLOOKUP(BN129,Scales!$X$28:$Y$38,2,FALSE)</f>
        <v>#N/A</v>
      </c>
      <c r="BW129" t="e">
        <f>VLOOKUP(BQ129,Scales!$X$28:$Y$38,2,FALSE)</f>
        <v>#N/A</v>
      </c>
      <c r="BX129" t="e">
        <f>VLOOKUP(BU129,Scales!$X$28:$Y$38,2,FALSE)</f>
        <v>#N/A</v>
      </c>
      <c r="BY129" t="e">
        <f t="shared" si="26"/>
        <v>#N/A</v>
      </c>
      <c r="BZ129" t="e">
        <f>VLOOKUP(BY129,Scales!$Y$28:$Z$38,2,FALSE)</f>
        <v>#N/A</v>
      </c>
      <c r="CA129" t="str">
        <f>IFERROR(INDEX(Scales!$Q$28:$U$32,MATCH(BZ129,Scales!$P$28:$P$32,0),MATCH(BQ129,Scales!$Q$27:$U$27,0)),"")</f>
        <v/>
      </c>
      <c r="CB129">
        <f t="shared" si="27"/>
        <v>0</v>
      </c>
      <c r="CC129" t="e">
        <f t="shared" si="28"/>
        <v>#N/A</v>
      </c>
      <c r="CD129" t="str">
        <f>IFERROR(INDEX(Scales!$B$44:$F$48,MATCH(CA129,Scales!$A$44:$A$48,0),MATCH(CC129,Scales!$B$43:$F$43,0)),"")</f>
        <v/>
      </c>
      <c r="CE129" t="e">
        <f t="shared" si="29"/>
        <v>#N/A</v>
      </c>
      <c r="CF129" t="e">
        <f t="shared" si="30"/>
        <v>#N/A</v>
      </c>
    </row>
    <row r="130" spans="1:84" x14ac:dyDescent="0.25">
      <c r="A130">
        <v>0</v>
      </c>
      <c r="B130" s="108" t="e">
        <f>VLOOKUP(A130,'TS Identification'!A$3:H$500,5,FALSE)</f>
        <v>#N/A</v>
      </c>
      <c r="C130" s="108" t="e">
        <f>VLOOKUP(B130,Scales!$A$3:$D$7,3,FALSE)</f>
        <v>#N/A</v>
      </c>
      <c r="D130" t="e">
        <f>VLOOKUP(A130,'TS Identification'!A$3:H$500,6,FALSE)</f>
        <v>#N/A</v>
      </c>
      <c r="E130" t="e">
        <f>VLOOKUP(D130,Scales!$F$3:$I$7,3,FALSE)</f>
        <v>#N/A</v>
      </c>
      <c r="F130" s="108" t="e">
        <f>VLOOKUP(A130,'TS Identification'!A$3:H$500,7,FALSE)</f>
        <v>#N/A</v>
      </c>
      <c r="G130" s="108" t="e">
        <f>VLOOKUP(F130,Scales!$K$3:$N$7,3,FALSE)</f>
        <v>#N/A</v>
      </c>
      <c r="H130" t="e">
        <f>VLOOKUP(A130,'TS Identification'!A$3:H$500,8,FALSE)</f>
        <v>#N/A</v>
      </c>
      <c r="I130" t="e">
        <f>VLOOKUP(H130,Scales!$P$3:$S$7,3,FALSE)</f>
        <v>#N/A</v>
      </c>
      <c r="J130" s="108" t="e">
        <f>VLOOKUP(K130,Scales!$W$28:$X$38,2,FALSE)</f>
        <v>#N/A</v>
      </c>
      <c r="K130" s="108" t="e">
        <f t="shared" si="31"/>
        <v>#N/A</v>
      </c>
      <c r="M130" t="e">
        <v>#N/A</v>
      </c>
      <c r="N130" t="e" cm="1">
        <f t="array" ref="N130">_xlfn.TEXTSPLIT(M130,".",,TRUE)</f>
        <v>#N/A</v>
      </c>
      <c r="P130" s="108" t="e">
        <f>VLOOKUP(CONCATENATE(N130,"."),'TE Identification'!$A$3:$E$500,5,FALSE)</f>
        <v>#N/A</v>
      </c>
      <c r="R130" t="e">
        <v>#N/A</v>
      </c>
      <c r="S130" t="e" cm="1">
        <f t="array" ref="S130">_xlfn.TEXTSPLIT(R130,".",,TRUE)</f>
        <v>#N/A</v>
      </c>
      <c r="V130" t="e">
        <f>VLOOKUP(CONCATENATE(S130,"."),'V Identification'!$A$3:$E$500,5,FALSE)</f>
        <v>#N/A</v>
      </c>
      <c r="Z130" t="e">
        <v>#N/A</v>
      </c>
      <c r="AA130" t="e" cm="1">
        <f t="array" ref="AA130">_xlfn.TEXTSPLIT(Z130,".",,TRUE)</f>
        <v>#N/A</v>
      </c>
      <c r="AE130" t="e">
        <f>VLOOKUP(CONCATENATE(AA130,"."),'I Identification'!$A$3:$F$500,6,FALSE)</f>
        <v>#N/A</v>
      </c>
      <c r="AI130" t="e">
        <v>#N/A</v>
      </c>
      <c r="AJ130" t="e" cm="1">
        <f t="array" ref="AJ130">_xlfn.TEXTSPLIT(AI130,".",,TRUE)</f>
        <v>#N/A</v>
      </c>
      <c r="AO130" t="e">
        <f>VLOOKUP(CONCATENATE(AJ130,"."),'C Identification'!$A$3:$G$500,7,FALSE)</f>
        <v>#N/A</v>
      </c>
      <c r="BF130" t="e" cm="1">
        <f t="array" ref="BF130">_xlfn.TEXTSPLIT(AI130,".",,TRUE)</f>
        <v>#N/A</v>
      </c>
      <c r="BL130" t="e">
        <f t="shared" si="17"/>
        <v>#N/A</v>
      </c>
      <c r="BM130">
        <f t="shared" si="18"/>
        <v>0</v>
      </c>
      <c r="BN130" t="e">
        <f t="shared" si="19"/>
        <v>#N/A</v>
      </c>
      <c r="BO130" t="e">
        <f t="shared" si="20"/>
        <v>#N/A</v>
      </c>
      <c r="BP130" t="e">
        <f t="shared" si="21"/>
        <v>#N/A</v>
      </c>
      <c r="BQ130" t="e">
        <f t="shared" si="22"/>
        <v>#N/A</v>
      </c>
      <c r="BR130">
        <f t="shared" si="23"/>
        <v>0</v>
      </c>
      <c r="BS130" t="e">
        <f t="shared" si="24"/>
        <v>#N/A</v>
      </c>
      <c r="BT130">
        <f t="shared" si="25"/>
        <v>0</v>
      </c>
      <c r="BU130" t="e">
        <f t="shared" si="32"/>
        <v>#N/A</v>
      </c>
      <c r="BV130" t="e">
        <f>VLOOKUP(BN130,Scales!$X$28:$Y$38,2,FALSE)</f>
        <v>#N/A</v>
      </c>
      <c r="BW130" t="e">
        <f>VLOOKUP(BQ130,Scales!$X$28:$Y$38,2,FALSE)</f>
        <v>#N/A</v>
      </c>
      <c r="BX130" t="e">
        <f>VLOOKUP(BU130,Scales!$X$28:$Y$38,2,FALSE)</f>
        <v>#N/A</v>
      </c>
      <c r="BY130" t="e">
        <f t="shared" si="26"/>
        <v>#N/A</v>
      </c>
      <c r="BZ130" t="e">
        <f>VLOOKUP(BY130,Scales!$Y$28:$Z$38,2,FALSE)</f>
        <v>#N/A</v>
      </c>
      <c r="CA130" t="str">
        <f>IFERROR(INDEX(Scales!$Q$28:$U$32,MATCH(BZ130,Scales!$P$28:$P$32,0),MATCH(BQ130,Scales!$Q$27:$U$27,0)),"")</f>
        <v/>
      </c>
      <c r="CB130">
        <f t="shared" si="27"/>
        <v>0</v>
      </c>
      <c r="CC130" t="e">
        <f t="shared" si="28"/>
        <v>#N/A</v>
      </c>
      <c r="CD130" t="str">
        <f>IFERROR(INDEX(Scales!$B$44:$F$48,MATCH(CA130,Scales!$A$44:$A$48,0),MATCH(CC130,Scales!$B$43:$F$43,0)),"")</f>
        <v/>
      </c>
      <c r="CE130" t="e">
        <f t="shared" si="29"/>
        <v>#N/A</v>
      </c>
      <c r="CF130" t="e">
        <f t="shared" si="30"/>
        <v>#N/A</v>
      </c>
    </row>
    <row r="131" spans="1:84" x14ac:dyDescent="0.25">
      <c r="A131">
        <v>0</v>
      </c>
      <c r="B131" s="108" t="e">
        <f>VLOOKUP(A131,'TS Identification'!A$3:H$500,5,FALSE)</f>
        <v>#N/A</v>
      </c>
      <c r="C131" s="108" t="e">
        <f>VLOOKUP(B131,Scales!$A$3:$D$7,3,FALSE)</f>
        <v>#N/A</v>
      </c>
      <c r="D131" t="e">
        <f>VLOOKUP(A131,'TS Identification'!A$3:H$500,6,FALSE)</f>
        <v>#N/A</v>
      </c>
      <c r="E131" t="e">
        <f>VLOOKUP(D131,Scales!$F$3:$I$7,3,FALSE)</f>
        <v>#N/A</v>
      </c>
      <c r="F131" s="108" t="e">
        <f>VLOOKUP(A131,'TS Identification'!A$3:H$500,7,FALSE)</f>
        <v>#N/A</v>
      </c>
      <c r="G131" s="108" t="e">
        <f>VLOOKUP(F131,Scales!$K$3:$N$7,3,FALSE)</f>
        <v>#N/A</v>
      </c>
      <c r="H131" t="e">
        <f>VLOOKUP(A131,'TS Identification'!A$3:H$500,8,FALSE)</f>
        <v>#N/A</v>
      </c>
      <c r="I131" t="e">
        <f>VLOOKUP(H131,Scales!$P$3:$S$7,3,FALSE)</f>
        <v>#N/A</v>
      </c>
      <c r="J131" s="108" t="e">
        <f>VLOOKUP(K131,Scales!$W$28:$X$38,2,FALSE)</f>
        <v>#N/A</v>
      </c>
      <c r="K131" s="108" t="e">
        <f t="shared" si="31"/>
        <v>#N/A</v>
      </c>
      <c r="M131" t="e">
        <v>#N/A</v>
      </c>
      <c r="N131" t="e" cm="1">
        <f t="array" ref="N131">_xlfn.TEXTSPLIT(M131,".",,TRUE)</f>
        <v>#N/A</v>
      </c>
      <c r="P131" s="108" t="e">
        <f>VLOOKUP(CONCATENATE(N131,"."),'TE Identification'!$A$3:$E$500,5,FALSE)</f>
        <v>#N/A</v>
      </c>
      <c r="R131" t="e">
        <v>#N/A</v>
      </c>
      <c r="S131" t="e" cm="1">
        <f t="array" ref="S131">_xlfn.TEXTSPLIT(R131,".",,TRUE)</f>
        <v>#N/A</v>
      </c>
      <c r="V131" t="e">
        <f>VLOOKUP(CONCATENATE(S131,"."),'V Identification'!$A$3:$E$500,5,FALSE)</f>
        <v>#N/A</v>
      </c>
      <c r="Z131" t="e">
        <v>#N/A</v>
      </c>
      <c r="AA131" t="e" cm="1">
        <f t="array" ref="AA131">_xlfn.TEXTSPLIT(Z131,".",,TRUE)</f>
        <v>#N/A</v>
      </c>
      <c r="AE131" t="e">
        <f>VLOOKUP(CONCATENATE(AA131,"."),'I Identification'!$A$3:$F$500,6,FALSE)</f>
        <v>#N/A</v>
      </c>
      <c r="AI131" t="e">
        <v>#N/A</v>
      </c>
      <c r="AJ131" t="e" cm="1">
        <f t="array" ref="AJ131">_xlfn.TEXTSPLIT(AI131,".",,TRUE)</f>
        <v>#N/A</v>
      </c>
      <c r="AO131" t="e">
        <f>VLOOKUP(CONCATENATE(AJ131,"."),'C Identification'!$A$3:$G$500,7,FALSE)</f>
        <v>#N/A</v>
      </c>
      <c r="BF131" t="e" cm="1">
        <f t="array" ref="BF131">_xlfn.TEXTSPLIT(AI131,".",,TRUE)</f>
        <v>#N/A</v>
      </c>
      <c r="BL131" t="e">
        <f t="shared" ref="BL131:BL194" si="33">AI131</f>
        <v>#N/A</v>
      </c>
      <c r="BM131">
        <f t="shared" ref="BM131:BM194" si="34">BJ131</f>
        <v>0</v>
      </c>
      <c r="BN131" t="e">
        <f t="shared" ref="BN131:BN194" si="35">VLOOKUP(CONCATENATE(BJ131,"."),$A$2:$K$500,2,TRUE)</f>
        <v>#N/A</v>
      </c>
      <c r="BO131" t="e">
        <f t="shared" ref="BO131:BO194" si="36">VLOOKUP(CONCATENATE(BJ131,"."),$A$2:$K$500,4,TRUE)</f>
        <v>#N/A</v>
      </c>
      <c r="BP131" t="e">
        <f t="shared" ref="BP131:BP194" si="37">VLOOKUP(CONCATENATE(BJ131,"."),$A$2:$K$500,6,TRUE)</f>
        <v>#N/A</v>
      </c>
      <c r="BQ131" t="e">
        <f t="shared" ref="BQ131:BQ194" si="38">VLOOKUP(CONCATENATE(BJ131,"."),$A$2:$K$500,10,TRUE)</f>
        <v>#N/A</v>
      </c>
      <c r="BR131">
        <f t="shared" ref="BR131:BR194" si="39">BI131</f>
        <v>0</v>
      </c>
      <c r="BS131" t="e">
        <f t="shared" ref="BS131:BS194" si="40">VLOOKUP(BI131,$N$2:$P$500,3,FALSE)</f>
        <v>#N/A</v>
      </c>
      <c r="BT131">
        <f t="shared" ref="BT131:BT194" si="41">BH131</f>
        <v>0</v>
      </c>
      <c r="BU131" t="e">
        <f t="shared" si="32"/>
        <v>#N/A</v>
      </c>
      <c r="BV131" t="e">
        <f>VLOOKUP(BN131,Scales!$X$28:$Y$38,2,FALSE)</f>
        <v>#N/A</v>
      </c>
      <c r="BW131" t="e">
        <f>VLOOKUP(BQ131,Scales!$X$28:$Y$38,2,FALSE)</f>
        <v>#N/A</v>
      </c>
      <c r="BX131" t="e">
        <f>VLOOKUP(BU131,Scales!$X$28:$Y$38,2,FALSE)</f>
        <v>#N/A</v>
      </c>
      <c r="BY131" t="e">
        <f t="shared" ref="BY131:BY194" si="42">_xlfn.IFNA(ROUND(AVERAGE(BV131,BX131),0),ROUND(AVERAGE(BW131,BX131),0))</f>
        <v>#N/A</v>
      </c>
      <c r="BZ131" t="e">
        <f>VLOOKUP(BY131,Scales!$Y$28:$Z$38,2,FALSE)</f>
        <v>#N/A</v>
      </c>
      <c r="CA131" t="str">
        <f>IFERROR(INDEX(Scales!$Q$28:$U$32,MATCH(BZ131,Scales!$P$28:$P$32,0),MATCH(BQ131,Scales!$Q$27:$U$27,0)),"")</f>
        <v/>
      </c>
      <c r="CB131">
        <f t="shared" ref="CB131:CB194" si="43">BG131</f>
        <v>0</v>
      </c>
      <c r="CC131" t="e">
        <f t="shared" ref="CC131:CC194" si="44">VLOOKUP(CB131,$AA$2:$AE$500,5,FALSE)</f>
        <v>#N/A</v>
      </c>
      <c r="CD131" t="str">
        <f>IFERROR(INDEX(Scales!$B$44:$F$48,MATCH(CA131,Scales!$A$44:$A$48,0),MATCH(CC131,Scales!$B$43:$F$43,0)),"")</f>
        <v/>
      </c>
      <c r="CE131" t="e">
        <f t="shared" ref="CE131:CE194" si="45">BF131</f>
        <v>#N/A</v>
      </c>
      <c r="CF131" t="e">
        <f t="shared" ref="CF131:CF194" si="46">VLOOKUP(CE131,$AJ$2:$AO$500,6,FALSE)</f>
        <v>#N/A</v>
      </c>
    </row>
    <row r="132" spans="1:84" x14ac:dyDescent="0.25">
      <c r="A132">
        <v>0</v>
      </c>
      <c r="B132" s="108" t="e">
        <f>VLOOKUP(A132,'TS Identification'!A$3:H$500,5,FALSE)</f>
        <v>#N/A</v>
      </c>
      <c r="C132" s="108" t="e">
        <f>VLOOKUP(B132,Scales!$A$3:$D$7,3,FALSE)</f>
        <v>#N/A</v>
      </c>
      <c r="D132" t="e">
        <f>VLOOKUP(A132,'TS Identification'!A$3:H$500,6,FALSE)</f>
        <v>#N/A</v>
      </c>
      <c r="E132" t="e">
        <f>VLOOKUP(D132,Scales!$F$3:$I$7,3,FALSE)</f>
        <v>#N/A</v>
      </c>
      <c r="F132" s="108" t="e">
        <f>VLOOKUP(A132,'TS Identification'!A$3:H$500,7,FALSE)</f>
        <v>#N/A</v>
      </c>
      <c r="G132" s="108" t="e">
        <f>VLOOKUP(F132,Scales!$K$3:$N$7,3,FALSE)</f>
        <v>#N/A</v>
      </c>
      <c r="H132" t="e">
        <f>VLOOKUP(A132,'TS Identification'!A$3:H$500,8,FALSE)</f>
        <v>#N/A</v>
      </c>
      <c r="I132" t="e">
        <f>VLOOKUP(H132,Scales!$P$3:$S$7,3,FALSE)</f>
        <v>#N/A</v>
      </c>
      <c r="J132" s="108" t="e">
        <f>VLOOKUP(K132,Scales!$W$28:$X$38,2,FALSE)</f>
        <v>#N/A</v>
      </c>
      <c r="K132" s="108" t="e">
        <f t="shared" ref="K132:K195" si="47">IF(B132&lt;&gt;"N/A",ROUND(AVERAGE(C132,E132,G132),0),I132)</f>
        <v>#N/A</v>
      </c>
      <c r="M132" t="e">
        <v>#N/A</v>
      </c>
      <c r="N132" t="e" cm="1">
        <f t="array" ref="N132">_xlfn.TEXTSPLIT(M132,".",,TRUE)</f>
        <v>#N/A</v>
      </c>
      <c r="P132" s="108" t="e">
        <f>VLOOKUP(CONCATENATE(N132,"."),'TE Identification'!$A$3:$E$500,5,FALSE)</f>
        <v>#N/A</v>
      </c>
      <c r="R132" t="e">
        <v>#N/A</v>
      </c>
      <c r="S132" t="e" cm="1">
        <f t="array" ref="S132">_xlfn.TEXTSPLIT(R132,".",,TRUE)</f>
        <v>#N/A</v>
      </c>
      <c r="V132" t="e">
        <f>VLOOKUP(CONCATENATE(S132,"."),'V Identification'!$A$3:$E$500,5,FALSE)</f>
        <v>#N/A</v>
      </c>
      <c r="Z132" t="e">
        <v>#N/A</v>
      </c>
      <c r="AA132" t="e" cm="1">
        <f t="array" ref="AA132">_xlfn.TEXTSPLIT(Z132,".",,TRUE)</f>
        <v>#N/A</v>
      </c>
      <c r="AE132" t="e">
        <f>VLOOKUP(CONCATENATE(AA132,"."),'I Identification'!$A$3:$F$500,6,FALSE)</f>
        <v>#N/A</v>
      </c>
      <c r="AI132" t="e">
        <v>#N/A</v>
      </c>
      <c r="AJ132" t="e" cm="1">
        <f t="array" ref="AJ132">_xlfn.TEXTSPLIT(AI132,".",,TRUE)</f>
        <v>#N/A</v>
      </c>
      <c r="AO132" t="e">
        <f>VLOOKUP(CONCATENATE(AJ132,"."),'C Identification'!$A$3:$G$500,7,FALSE)</f>
        <v>#N/A</v>
      </c>
      <c r="BF132" t="e" cm="1">
        <f t="array" ref="BF132">_xlfn.TEXTSPLIT(AI132,".",,TRUE)</f>
        <v>#N/A</v>
      </c>
      <c r="BL132" t="e">
        <f t="shared" si="33"/>
        <v>#N/A</v>
      </c>
      <c r="BM132">
        <f t="shared" si="34"/>
        <v>0</v>
      </c>
      <c r="BN132" t="e">
        <f t="shared" si="35"/>
        <v>#N/A</v>
      </c>
      <c r="BO132" t="e">
        <f t="shared" si="36"/>
        <v>#N/A</v>
      </c>
      <c r="BP132" t="e">
        <f t="shared" si="37"/>
        <v>#N/A</v>
      </c>
      <c r="BQ132" t="e">
        <f t="shared" si="38"/>
        <v>#N/A</v>
      </c>
      <c r="BR132">
        <f t="shared" si="39"/>
        <v>0</v>
      </c>
      <c r="BS132" t="e">
        <f t="shared" si="40"/>
        <v>#N/A</v>
      </c>
      <c r="BT132">
        <f t="shared" si="41"/>
        <v>0</v>
      </c>
      <c r="BU132" t="e">
        <f t="shared" si="32"/>
        <v>#N/A</v>
      </c>
      <c r="BV132" t="e">
        <f>VLOOKUP(BN132,Scales!$X$28:$Y$38,2,FALSE)</f>
        <v>#N/A</v>
      </c>
      <c r="BW132" t="e">
        <f>VLOOKUP(BQ132,Scales!$X$28:$Y$38,2,FALSE)</f>
        <v>#N/A</v>
      </c>
      <c r="BX132" t="e">
        <f>VLOOKUP(BU132,Scales!$X$28:$Y$38,2,FALSE)</f>
        <v>#N/A</v>
      </c>
      <c r="BY132" t="e">
        <f t="shared" si="42"/>
        <v>#N/A</v>
      </c>
      <c r="BZ132" t="e">
        <f>VLOOKUP(BY132,Scales!$Y$28:$Z$38,2,FALSE)</f>
        <v>#N/A</v>
      </c>
      <c r="CA132" t="str">
        <f>IFERROR(INDEX(Scales!$Q$28:$U$32,MATCH(BZ132,Scales!$P$28:$P$32,0),MATCH(BQ132,Scales!$Q$27:$U$27,0)),"")</f>
        <v/>
      </c>
      <c r="CB132">
        <f t="shared" si="43"/>
        <v>0</v>
      </c>
      <c r="CC132" t="e">
        <f t="shared" si="44"/>
        <v>#N/A</v>
      </c>
      <c r="CD132" t="str">
        <f>IFERROR(INDEX(Scales!$B$44:$F$48,MATCH(CA132,Scales!$A$44:$A$48,0),MATCH(CC132,Scales!$B$43:$F$43,0)),"")</f>
        <v/>
      </c>
      <c r="CE132" t="e">
        <f t="shared" si="45"/>
        <v>#N/A</v>
      </c>
      <c r="CF132" t="e">
        <f t="shared" si="46"/>
        <v>#N/A</v>
      </c>
    </row>
    <row r="133" spans="1:84" x14ac:dyDescent="0.25">
      <c r="A133">
        <v>0</v>
      </c>
      <c r="B133" s="108" t="e">
        <f>VLOOKUP(A133,'TS Identification'!A$3:H$500,5,FALSE)</f>
        <v>#N/A</v>
      </c>
      <c r="C133" s="108" t="e">
        <f>VLOOKUP(B133,Scales!$A$3:$D$7,3,FALSE)</f>
        <v>#N/A</v>
      </c>
      <c r="D133" t="e">
        <f>VLOOKUP(A133,'TS Identification'!A$3:H$500,6,FALSE)</f>
        <v>#N/A</v>
      </c>
      <c r="E133" t="e">
        <f>VLOOKUP(D133,Scales!$F$3:$I$7,3,FALSE)</f>
        <v>#N/A</v>
      </c>
      <c r="F133" s="108" t="e">
        <f>VLOOKUP(A133,'TS Identification'!A$3:H$500,7,FALSE)</f>
        <v>#N/A</v>
      </c>
      <c r="G133" s="108" t="e">
        <f>VLOOKUP(F133,Scales!$K$3:$N$7,3,FALSE)</f>
        <v>#N/A</v>
      </c>
      <c r="H133" t="e">
        <f>VLOOKUP(A133,'TS Identification'!A$3:H$500,8,FALSE)</f>
        <v>#N/A</v>
      </c>
      <c r="I133" t="e">
        <f>VLOOKUP(H133,Scales!$P$3:$S$7,3,FALSE)</f>
        <v>#N/A</v>
      </c>
      <c r="J133" s="108" t="e">
        <f>VLOOKUP(K133,Scales!$W$28:$X$38,2,FALSE)</f>
        <v>#N/A</v>
      </c>
      <c r="K133" s="108" t="e">
        <f t="shared" si="47"/>
        <v>#N/A</v>
      </c>
      <c r="M133" t="e">
        <v>#N/A</v>
      </c>
      <c r="N133" t="e" cm="1">
        <f t="array" ref="N133">_xlfn.TEXTSPLIT(M133,".",,TRUE)</f>
        <v>#N/A</v>
      </c>
      <c r="P133" s="108" t="e">
        <f>VLOOKUP(CONCATENATE(N133,"."),'TE Identification'!$A$3:$E$500,5,FALSE)</f>
        <v>#N/A</v>
      </c>
      <c r="R133" t="e">
        <v>#N/A</v>
      </c>
      <c r="S133" t="e" cm="1">
        <f t="array" ref="S133">_xlfn.TEXTSPLIT(R133,".",,TRUE)</f>
        <v>#N/A</v>
      </c>
      <c r="V133" t="e">
        <f>VLOOKUP(CONCATENATE(S133,"."),'V Identification'!$A$3:$E$500,5,FALSE)</f>
        <v>#N/A</v>
      </c>
      <c r="Z133" t="e">
        <v>#N/A</v>
      </c>
      <c r="AA133" t="e" cm="1">
        <f t="array" ref="AA133">_xlfn.TEXTSPLIT(Z133,".",,TRUE)</f>
        <v>#N/A</v>
      </c>
      <c r="AE133" t="e">
        <f>VLOOKUP(CONCATENATE(AA133,"."),'I Identification'!$A$3:$F$500,6,FALSE)</f>
        <v>#N/A</v>
      </c>
      <c r="AI133" t="e">
        <v>#N/A</v>
      </c>
      <c r="AJ133" t="e" cm="1">
        <f t="array" ref="AJ133">_xlfn.TEXTSPLIT(AI133,".",,TRUE)</f>
        <v>#N/A</v>
      </c>
      <c r="AO133" t="e">
        <f>VLOOKUP(CONCATENATE(AJ133,"."),'C Identification'!$A$3:$G$500,7,FALSE)</f>
        <v>#N/A</v>
      </c>
      <c r="BF133" t="e" cm="1">
        <f t="array" ref="BF133">_xlfn.TEXTSPLIT(AI133,".",,TRUE)</f>
        <v>#N/A</v>
      </c>
      <c r="BL133" t="e">
        <f t="shared" si="33"/>
        <v>#N/A</v>
      </c>
      <c r="BM133">
        <f t="shared" si="34"/>
        <v>0</v>
      </c>
      <c r="BN133" t="e">
        <f t="shared" si="35"/>
        <v>#N/A</v>
      </c>
      <c r="BO133" t="e">
        <f t="shared" si="36"/>
        <v>#N/A</v>
      </c>
      <c r="BP133" t="e">
        <f t="shared" si="37"/>
        <v>#N/A</v>
      </c>
      <c r="BQ133" t="e">
        <f t="shared" si="38"/>
        <v>#N/A</v>
      </c>
      <c r="BR133">
        <f t="shared" si="39"/>
        <v>0</v>
      </c>
      <c r="BS133" t="e">
        <f t="shared" si="40"/>
        <v>#N/A</v>
      </c>
      <c r="BT133">
        <f t="shared" si="41"/>
        <v>0</v>
      </c>
      <c r="BU133" t="e">
        <f t="shared" si="32"/>
        <v>#N/A</v>
      </c>
      <c r="BV133" t="e">
        <f>VLOOKUP(BN133,Scales!$X$28:$Y$38,2,FALSE)</f>
        <v>#N/A</v>
      </c>
      <c r="BW133" t="e">
        <f>VLOOKUP(BQ133,Scales!$X$28:$Y$38,2,FALSE)</f>
        <v>#N/A</v>
      </c>
      <c r="BX133" t="e">
        <f>VLOOKUP(BU133,Scales!$X$28:$Y$38,2,FALSE)</f>
        <v>#N/A</v>
      </c>
      <c r="BY133" t="e">
        <f t="shared" si="42"/>
        <v>#N/A</v>
      </c>
      <c r="BZ133" t="e">
        <f>VLOOKUP(BY133,Scales!$Y$28:$Z$38,2,FALSE)</f>
        <v>#N/A</v>
      </c>
      <c r="CA133" t="str">
        <f>IFERROR(INDEX(Scales!$Q$28:$U$32,MATCH(BZ133,Scales!$P$28:$P$32,0),MATCH(BQ133,Scales!$Q$27:$U$27,0)),"")</f>
        <v/>
      </c>
      <c r="CB133">
        <f t="shared" si="43"/>
        <v>0</v>
      </c>
      <c r="CC133" t="e">
        <f t="shared" si="44"/>
        <v>#N/A</v>
      </c>
      <c r="CD133" t="str">
        <f>IFERROR(INDEX(Scales!$B$44:$F$48,MATCH(CA133,Scales!$A$44:$A$48,0),MATCH(CC133,Scales!$B$43:$F$43,0)),"")</f>
        <v/>
      </c>
      <c r="CE133" t="e">
        <f t="shared" si="45"/>
        <v>#N/A</v>
      </c>
      <c r="CF133" t="e">
        <f t="shared" si="46"/>
        <v>#N/A</v>
      </c>
    </row>
    <row r="134" spans="1:84" x14ac:dyDescent="0.25">
      <c r="A134">
        <v>0</v>
      </c>
      <c r="B134" s="108" t="e">
        <f>VLOOKUP(A134,'TS Identification'!A$3:H$500,5,FALSE)</f>
        <v>#N/A</v>
      </c>
      <c r="C134" s="108" t="e">
        <f>VLOOKUP(B134,Scales!$A$3:$D$7,3,FALSE)</f>
        <v>#N/A</v>
      </c>
      <c r="D134" t="e">
        <f>VLOOKUP(A134,'TS Identification'!A$3:H$500,6,FALSE)</f>
        <v>#N/A</v>
      </c>
      <c r="E134" t="e">
        <f>VLOOKUP(D134,Scales!$F$3:$I$7,3,FALSE)</f>
        <v>#N/A</v>
      </c>
      <c r="F134" s="108" t="e">
        <f>VLOOKUP(A134,'TS Identification'!A$3:H$500,7,FALSE)</f>
        <v>#N/A</v>
      </c>
      <c r="G134" s="108" t="e">
        <f>VLOOKUP(F134,Scales!$K$3:$N$7,3,FALSE)</f>
        <v>#N/A</v>
      </c>
      <c r="H134" t="e">
        <f>VLOOKUP(A134,'TS Identification'!A$3:H$500,8,FALSE)</f>
        <v>#N/A</v>
      </c>
      <c r="I134" t="e">
        <f>VLOOKUP(H134,Scales!$P$3:$S$7,3,FALSE)</f>
        <v>#N/A</v>
      </c>
      <c r="J134" s="108" t="e">
        <f>VLOOKUP(K134,Scales!$W$28:$X$38,2,FALSE)</f>
        <v>#N/A</v>
      </c>
      <c r="K134" s="108" t="e">
        <f t="shared" si="47"/>
        <v>#N/A</v>
      </c>
      <c r="M134" t="e">
        <v>#N/A</v>
      </c>
      <c r="N134" t="e" cm="1">
        <f t="array" ref="N134">_xlfn.TEXTSPLIT(M134,".",,TRUE)</f>
        <v>#N/A</v>
      </c>
      <c r="P134" s="108" t="e">
        <f>VLOOKUP(CONCATENATE(N134,"."),'TE Identification'!$A$3:$E$500,5,FALSE)</f>
        <v>#N/A</v>
      </c>
      <c r="R134" t="e">
        <v>#N/A</v>
      </c>
      <c r="S134" t="e" cm="1">
        <f t="array" ref="S134">_xlfn.TEXTSPLIT(R134,".",,TRUE)</f>
        <v>#N/A</v>
      </c>
      <c r="V134" t="e">
        <f>VLOOKUP(CONCATENATE(S134,"."),'V Identification'!$A$3:$E$500,5,FALSE)</f>
        <v>#N/A</v>
      </c>
      <c r="Z134" t="e">
        <v>#N/A</v>
      </c>
      <c r="AA134" t="e" cm="1">
        <f t="array" ref="AA134">_xlfn.TEXTSPLIT(Z134,".",,TRUE)</f>
        <v>#N/A</v>
      </c>
      <c r="AE134" t="e">
        <f>VLOOKUP(CONCATENATE(AA134,"."),'I Identification'!$A$3:$F$500,6,FALSE)</f>
        <v>#N/A</v>
      </c>
      <c r="AI134" t="e">
        <v>#N/A</v>
      </c>
      <c r="AJ134" t="e" cm="1">
        <f t="array" ref="AJ134">_xlfn.TEXTSPLIT(AI134,".",,TRUE)</f>
        <v>#N/A</v>
      </c>
      <c r="AO134" t="e">
        <f>VLOOKUP(CONCATENATE(AJ134,"."),'C Identification'!$A$3:$G$500,7,FALSE)</f>
        <v>#N/A</v>
      </c>
      <c r="BF134" t="e" cm="1">
        <f t="array" ref="BF134">_xlfn.TEXTSPLIT(AI134,".",,TRUE)</f>
        <v>#N/A</v>
      </c>
      <c r="BL134" t="e">
        <f t="shared" si="33"/>
        <v>#N/A</v>
      </c>
      <c r="BM134">
        <f t="shared" si="34"/>
        <v>0</v>
      </c>
      <c r="BN134" t="e">
        <f t="shared" si="35"/>
        <v>#N/A</v>
      </c>
      <c r="BO134" t="e">
        <f t="shared" si="36"/>
        <v>#N/A</v>
      </c>
      <c r="BP134" t="e">
        <f t="shared" si="37"/>
        <v>#N/A</v>
      </c>
      <c r="BQ134" t="e">
        <f t="shared" si="38"/>
        <v>#N/A</v>
      </c>
      <c r="BR134">
        <f t="shared" si="39"/>
        <v>0</v>
      </c>
      <c r="BS134" t="e">
        <f t="shared" si="40"/>
        <v>#N/A</v>
      </c>
      <c r="BT134">
        <f t="shared" si="41"/>
        <v>0</v>
      </c>
      <c r="BU134" t="e">
        <f t="shared" si="32"/>
        <v>#N/A</v>
      </c>
      <c r="BV134" t="e">
        <f>VLOOKUP(BN134,Scales!$X$28:$Y$38,2,FALSE)</f>
        <v>#N/A</v>
      </c>
      <c r="BW134" t="e">
        <f>VLOOKUP(BQ134,Scales!$X$28:$Y$38,2,FALSE)</f>
        <v>#N/A</v>
      </c>
      <c r="BX134" t="e">
        <f>VLOOKUP(BU134,Scales!$X$28:$Y$38,2,FALSE)</f>
        <v>#N/A</v>
      </c>
      <c r="BY134" t="e">
        <f t="shared" si="42"/>
        <v>#N/A</v>
      </c>
      <c r="BZ134" t="e">
        <f>VLOOKUP(BY134,Scales!$Y$28:$Z$38,2,FALSE)</f>
        <v>#N/A</v>
      </c>
      <c r="CA134" t="str">
        <f>IFERROR(INDEX(Scales!$Q$28:$U$32,MATCH(BZ134,Scales!$P$28:$P$32,0),MATCH(BQ134,Scales!$Q$27:$U$27,0)),"")</f>
        <v/>
      </c>
      <c r="CB134">
        <f t="shared" si="43"/>
        <v>0</v>
      </c>
      <c r="CC134" t="e">
        <f t="shared" si="44"/>
        <v>#N/A</v>
      </c>
      <c r="CD134" t="str">
        <f>IFERROR(INDEX(Scales!$B$44:$F$48,MATCH(CA134,Scales!$A$44:$A$48,0),MATCH(CC134,Scales!$B$43:$F$43,0)),"")</f>
        <v/>
      </c>
      <c r="CE134" t="e">
        <f t="shared" si="45"/>
        <v>#N/A</v>
      </c>
      <c r="CF134" t="e">
        <f t="shared" si="46"/>
        <v>#N/A</v>
      </c>
    </row>
    <row r="135" spans="1:84" x14ac:dyDescent="0.25">
      <c r="A135">
        <v>0</v>
      </c>
      <c r="B135" s="108" t="e">
        <f>VLOOKUP(A135,'TS Identification'!A$3:H$500,5,FALSE)</f>
        <v>#N/A</v>
      </c>
      <c r="C135" s="108" t="e">
        <f>VLOOKUP(B135,Scales!$A$3:$D$7,3,FALSE)</f>
        <v>#N/A</v>
      </c>
      <c r="D135" t="e">
        <f>VLOOKUP(A135,'TS Identification'!A$3:H$500,6,FALSE)</f>
        <v>#N/A</v>
      </c>
      <c r="E135" t="e">
        <f>VLOOKUP(D135,Scales!$F$3:$I$7,3,FALSE)</f>
        <v>#N/A</v>
      </c>
      <c r="F135" s="108" t="e">
        <f>VLOOKUP(A135,'TS Identification'!A$3:H$500,7,FALSE)</f>
        <v>#N/A</v>
      </c>
      <c r="G135" s="108" t="e">
        <f>VLOOKUP(F135,Scales!$K$3:$N$7,3,FALSE)</f>
        <v>#N/A</v>
      </c>
      <c r="H135" t="e">
        <f>VLOOKUP(A135,'TS Identification'!A$3:H$500,8,FALSE)</f>
        <v>#N/A</v>
      </c>
      <c r="I135" t="e">
        <f>VLOOKUP(H135,Scales!$P$3:$S$7,3,FALSE)</f>
        <v>#N/A</v>
      </c>
      <c r="J135" s="108" t="e">
        <f>VLOOKUP(K135,Scales!$W$28:$X$38,2,FALSE)</f>
        <v>#N/A</v>
      </c>
      <c r="K135" s="108" t="e">
        <f t="shared" si="47"/>
        <v>#N/A</v>
      </c>
      <c r="M135" t="e">
        <v>#N/A</v>
      </c>
      <c r="N135" t="e" cm="1">
        <f t="array" ref="N135">_xlfn.TEXTSPLIT(M135,".",,TRUE)</f>
        <v>#N/A</v>
      </c>
      <c r="P135" s="108" t="e">
        <f>VLOOKUP(CONCATENATE(N135,"."),'TE Identification'!$A$3:$E$500,5,FALSE)</f>
        <v>#N/A</v>
      </c>
      <c r="R135" t="e">
        <v>#N/A</v>
      </c>
      <c r="S135" t="e" cm="1">
        <f t="array" ref="S135">_xlfn.TEXTSPLIT(R135,".",,TRUE)</f>
        <v>#N/A</v>
      </c>
      <c r="V135" t="e">
        <f>VLOOKUP(CONCATENATE(S135,"."),'V Identification'!$A$3:$E$500,5,FALSE)</f>
        <v>#N/A</v>
      </c>
      <c r="Z135" t="e">
        <v>#N/A</v>
      </c>
      <c r="AA135" t="e" cm="1">
        <f t="array" ref="AA135">_xlfn.TEXTSPLIT(Z135,".",,TRUE)</f>
        <v>#N/A</v>
      </c>
      <c r="AE135" t="e">
        <f>VLOOKUP(CONCATENATE(AA135,"."),'I Identification'!$A$3:$F$500,6,FALSE)</f>
        <v>#N/A</v>
      </c>
      <c r="AI135" t="e">
        <v>#N/A</v>
      </c>
      <c r="AJ135" t="e" cm="1">
        <f t="array" ref="AJ135">_xlfn.TEXTSPLIT(AI135,".",,TRUE)</f>
        <v>#N/A</v>
      </c>
      <c r="AO135" t="e">
        <f>VLOOKUP(CONCATENATE(AJ135,"."),'C Identification'!$A$3:$G$500,7,FALSE)</f>
        <v>#N/A</v>
      </c>
      <c r="BF135" t="e" cm="1">
        <f t="array" ref="BF135">_xlfn.TEXTSPLIT(AI135,".",,TRUE)</f>
        <v>#N/A</v>
      </c>
      <c r="BL135" t="e">
        <f t="shared" si="33"/>
        <v>#N/A</v>
      </c>
      <c r="BM135">
        <f t="shared" si="34"/>
        <v>0</v>
      </c>
      <c r="BN135" t="e">
        <f t="shared" si="35"/>
        <v>#N/A</v>
      </c>
      <c r="BO135" t="e">
        <f t="shared" si="36"/>
        <v>#N/A</v>
      </c>
      <c r="BP135" t="e">
        <f t="shared" si="37"/>
        <v>#N/A</v>
      </c>
      <c r="BQ135" t="e">
        <f t="shared" si="38"/>
        <v>#N/A</v>
      </c>
      <c r="BR135">
        <f t="shared" si="39"/>
        <v>0</v>
      </c>
      <c r="BS135" t="e">
        <f t="shared" si="40"/>
        <v>#N/A</v>
      </c>
      <c r="BT135">
        <f t="shared" si="41"/>
        <v>0</v>
      </c>
      <c r="BU135" t="e">
        <f t="shared" si="32"/>
        <v>#N/A</v>
      </c>
      <c r="BV135" t="e">
        <f>VLOOKUP(BN135,Scales!$X$28:$Y$38,2,FALSE)</f>
        <v>#N/A</v>
      </c>
      <c r="BW135" t="e">
        <f>VLOOKUP(BQ135,Scales!$X$28:$Y$38,2,FALSE)</f>
        <v>#N/A</v>
      </c>
      <c r="BX135" t="e">
        <f>VLOOKUP(BU135,Scales!$X$28:$Y$38,2,FALSE)</f>
        <v>#N/A</v>
      </c>
      <c r="BY135" t="e">
        <f t="shared" si="42"/>
        <v>#N/A</v>
      </c>
      <c r="BZ135" t="e">
        <f>VLOOKUP(BY135,Scales!$Y$28:$Z$38,2,FALSE)</f>
        <v>#N/A</v>
      </c>
      <c r="CA135" t="str">
        <f>IFERROR(INDEX(Scales!$Q$28:$U$32,MATCH(BZ135,Scales!$P$28:$P$32,0),MATCH(BQ135,Scales!$Q$27:$U$27,0)),"")</f>
        <v/>
      </c>
      <c r="CB135">
        <f t="shared" si="43"/>
        <v>0</v>
      </c>
      <c r="CC135" t="e">
        <f t="shared" si="44"/>
        <v>#N/A</v>
      </c>
      <c r="CD135" t="str">
        <f>IFERROR(INDEX(Scales!$B$44:$F$48,MATCH(CA135,Scales!$A$44:$A$48,0),MATCH(CC135,Scales!$B$43:$F$43,0)),"")</f>
        <v/>
      </c>
      <c r="CE135" t="e">
        <f t="shared" si="45"/>
        <v>#N/A</v>
      </c>
      <c r="CF135" t="e">
        <f t="shared" si="46"/>
        <v>#N/A</v>
      </c>
    </row>
    <row r="136" spans="1:84" x14ac:dyDescent="0.25">
      <c r="A136">
        <v>0</v>
      </c>
      <c r="B136" s="108" t="e">
        <f>VLOOKUP(A136,'TS Identification'!A$3:H$500,5,FALSE)</f>
        <v>#N/A</v>
      </c>
      <c r="C136" s="108" t="e">
        <f>VLOOKUP(B136,Scales!$A$3:$D$7,3,FALSE)</f>
        <v>#N/A</v>
      </c>
      <c r="D136" t="e">
        <f>VLOOKUP(A136,'TS Identification'!A$3:H$500,6,FALSE)</f>
        <v>#N/A</v>
      </c>
      <c r="E136" t="e">
        <f>VLOOKUP(D136,Scales!$F$3:$I$7,3,FALSE)</f>
        <v>#N/A</v>
      </c>
      <c r="F136" s="108" t="e">
        <f>VLOOKUP(A136,'TS Identification'!A$3:H$500,7,FALSE)</f>
        <v>#N/A</v>
      </c>
      <c r="G136" s="108" t="e">
        <f>VLOOKUP(F136,Scales!$K$3:$N$7,3,FALSE)</f>
        <v>#N/A</v>
      </c>
      <c r="H136" t="e">
        <f>VLOOKUP(A136,'TS Identification'!A$3:H$500,8,FALSE)</f>
        <v>#N/A</v>
      </c>
      <c r="I136" t="e">
        <f>VLOOKUP(H136,Scales!$P$3:$S$7,3,FALSE)</f>
        <v>#N/A</v>
      </c>
      <c r="J136" s="108" t="e">
        <f>VLOOKUP(K136,Scales!$W$28:$X$38,2,FALSE)</f>
        <v>#N/A</v>
      </c>
      <c r="K136" s="108" t="e">
        <f t="shared" si="47"/>
        <v>#N/A</v>
      </c>
      <c r="M136" t="e">
        <v>#N/A</v>
      </c>
      <c r="N136" t="e" cm="1">
        <f t="array" ref="N136">_xlfn.TEXTSPLIT(M136,".",,TRUE)</f>
        <v>#N/A</v>
      </c>
      <c r="P136" s="108" t="e">
        <f>VLOOKUP(CONCATENATE(N136,"."),'TE Identification'!$A$3:$E$500,5,FALSE)</f>
        <v>#N/A</v>
      </c>
      <c r="R136" t="e">
        <v>#N/A</v>
      </c>
      <c r="S136" t="e" cm="1">
        <f t="array" ref="S136">_xlfn.TEXTSPLIT(R136,".",,TRUE)</f>
        <v>#N/A</v>
      </c>
      <c r="V136" t="e">
        <f>VLOOKUP(CONCATENATE(S136,"."),'V Identification'!$A$3:$E$500,5,FALSE)</f>
        <v>#N/A</v>
      </c>
      <c r="Z136" t="e">
        <v>#N/A</v>
      </c>
      <c r="AA136" t="e" cm="1">
        <f t="array" ref="AA136">_xlfn.TEXTSPLIT(Z136,".",,TRUE)</f>
        <v>#N/A</v>
      </c>
      <c r="AE136" t="e">
        <f>VLOOKUP(CONCATENATE(AA136,"."),'I Identification'!$A$3:$F$500,6,FALSE)</f>
        <v>#N/A</v>
      </c>
      <c r="AI136" t="e">
        <v>#N/A</v>
      </c>
      <c r="AJ136" t="e" cm="1">
        <f t="array" ref="AJ136">_xlfn.TEXTSPLIT(AI136,".",,TRUE)</f>
        <v>#N/A</v>
      </c>
      <c r="AO136" t="e">
        <f>VLOOKUP(CONCATENATE(AJ136,"."),'C Identification'!$A$3:$G$500,7,FALSE)</f>
        <v>#N/A</v>
      </c>
      <c r="BF136" t="e" cm="1">
        <f t="array" ref="BF136">_xlfn.TEXTSPLIT(AI136,".",,TRUE)</f>
        <v>#N/A</v>
      </c>
      <c r="BL136" t="e">
        <f t="shared" si="33"/>
        <v>#N/A</v>
      </c>
      <c r="BM136">
        <f t="shared" si="34"/>
        <v>0</v>
      </c>
      <c r="BN136" t="e">
        <f t="shared" si="35"/>
        <v>#N/A</v>
      </c>
      <c r="BO136" t="e">
        <f t="shared" si="36"/>
        <v>#N/A</v>
      </c>
      <c r="BP136" t="e">
        <f t="shared" si="37"/>
        <v>#N/A</v>
      </c>
      <c r="BQ136" t="e">
        <f t="shared" si="38"/>
        <v>#N/A</v>
      </c>
      <c r="BR136">
        <f t="shared" si="39"/>
        <v>0</v>
      </c>
      <c r="BS136" t="e">
        <f t="shared" si="40"/>
        <v>#N/A</v>
      </c>
      <c r="BT136">
        <f t="shared" si="41"/>
        <v>0</v>
      </c>
      <c r="BU136" t="e">
        <f t="shared" si="32"/>
        <v>#N/A</v>
      </c>
      <c r="BV136" t="e">
        <f>VLOOKUP(BN136,Scales!$X$28:$Y$38,2,FALSE)</f>
        <v>#N/A</v>
      </c>
      <c r="BW136" t="e">
        <f>VLOOKUP(BQ136,Scales!$X$28:$Y$38,2,FALSE)</f>
        <v>#N/A</v>
      </c>
      <c r="BX136" t="e">
        <f>VLOOKUP(BU136,Scales!$X$28:$Y$38,2,FALSE)</f>
        <v>#N/A</v>
      </c>
      <c r="BY136" t="e">
        <f t="shared" si="42"/>
        <v>#N/A</v>
      </c>
      <c r="BZ136" t="e">
        <f>VLOOKUP(BY136,Scales!$Y$28:$Z$38,2,FALSE)</f>
        <v>#N/A</v>
      </c>
      <c r="CA136" t="str">
        <f>IFERROR(INDEX(Scales!$Q$28:$U$32,MATCH(BZ136,Scales!$P$28:$P$32,0),MATCH(BQ136,Scales!$Q$27:$U$27,0)),"")</f>
        <v/>
      </c>
      <c r="CB136">
        <f t="shared" si="43"/>
        <v>0</v>
      </c>
      <c r="CC136" t="e">
        <f t="shared" si="44"/>
        <v>#N/A</v>
      </c>
      <c r="CD136" t="str">
        <f>IFERROR(INDEX(Scales!$B$44:$F$48,MATCH(CA136,Scales!$A$44:$A$48,0),MATCH(CC136,Scales!$B$43:$F$43,0)),"")</f>
        <v/>
      </c>
      <c r="CE136" t="e">
        <f t="shared" si="45"/>
        <v>#N/A</v>
      </c>
      <c r="CF136" t="e">
        <f t="shared" si="46"/>
        <v>#N/A</v>
      </c>
    </row>
    <row r="137" spans="1:84" x14ac:dyDescent="0.25">
      <c r="A137">
        <v>0</v>
      </c>
      <c r="B137" s="108" t="e">
        <f>VLOOKUP(A137,'TS Identification'!A$3:H$500,5,FALSE)</f>
        <v>#N/A</v>
      </c>
      <c r="C137" s="108" t="e">
        <f>VLOOKUP(B137,Scales!$A$3:$D$7,3,FALSE)</f>
        <v>#N/A</v>
      </c>
      <c r="D137" t="e">
        <f>VLOOKUP(A137,'TS Identification'!A$3:H$500,6,FALSE)</f>
        <v>#N/A</v>
      </c>
      <c r="E137" t="e">
        <f>VLOOKUP(D137,Scales!$F$3:$I$7,3,FALSE)</f>
        <v>#N/A</v>
      </c>
      <c r="F137" s="108" t="e">
        <f>VLOOKUP(A137,'TS Identification'!A$3:H$500,7,FALSE)</f>
        <v>#N/A</v>
      </c>
      <c r="G137" s="108" t="e">
        <f>VLOOKUP(F137,Scales!$K$3:$N$7,3,FALSE)</f>
        <v>#N/A</v>
      </c>
      <c r="H137" t="e">
        <f>VLOOKUP(A137,'TS Identification'!A$3:H$500,8,FALSE)</f>
        <v>#N/A</v>
      </c>
      <c r="I137" t="e">
        <f>VLOOKUP(H137,Scales!$P$3:$S$7,3,FALSE)</f>
        <v>#N/A</v>
      </c>
      <c r="J137" s="108" t="e">
        <f>VLOOKUP(K137,Scales!$W$28:$X$38,2,FALSE)</f>
        <v>#N/A</v>
      </c>
      <c r="K137" s="108" t="e">
        <f t="shared" si="47"/>
        <v>#N/A</v>
      </c>
      <c r="M137" t="e">
        <v>#N/A</v>
      </c>
      <c r="N137" t="e" cm="1">
        <f t="array" ref="N137">_xlfn.TEXTSPLIT(M137,".",,TRUE)</f>
        <v>#N/A</v>
      </c>
      <c r="P137" s="108" t="e">
        <f>VLOOKUP(CONCATENATE(N137,"."),'TE Identification'!$A$3:$E$500,5,FALSE)</f>
        <v>#N/A</v>
      </c>
      <c r="R137" t="e">
        <v>#N/A</v>
      </c>
      <c r="S137" t="e" cm="1">
        <f t="array" ref="S137">_xlfn.TEXTSPLIT(R137,".",,TRUE)</f>
        <v>#N/A</v>
      </c>
      <c r="V137" t="e">
        <f>VLOOKUP(CONCATENATE(S137,"."),'V Identification'!$A$3:$E$500,5,FALSE)</f>
        <v>#N/A</v>
      </c>
      <c r="Z137" t="e">
        <v>#N/A</v>
      </c>
      <c r="AA137" t="e" cm="1">
        <f t="array" ref="AA137">_xlfn.TEXTSPLIT(Z137,".",,TRUE)</f>
        <v>#N/A</v>
      </c>
      <c r="AE137" t="e">
        <f>VLOOKUP(CONCATENATE(AA137,"."),'I Identification'!$A$3:$F$500,6,FALSE)</f>
        <v>#N/A</v>
      </c>
      <c r="AI137" t="e">
        <v>#N/A</v>
      </c>
      <c r="AJ137" t="e" cm="1">
        <f t="array" ref="AJ137">_xlfn.TEXTSPLIT(AI137,".",,TRUE)</f>
        <v>#N/A</v>
      </c>
      <c r="AO137" t="e">
        <f>VLOOKUP(CONCATENATE(AJ137,"."),'C Identification'!$A$3:$G$500,7,FALSE)</f>
        <v>#N/A</v>
      </c>
      <c r="BF137" t="e" cm="1">
        <f t="array" ref="BF137">_xlfn.TEXTSPLIT(AI137,".",,TRUE)</f>
        <v>#N/A</v>
      </c>
      <c r="BL137" t="e">
        <f t="shared" si="33"/>
        <v>#N/A</v>
      </c>
      <c r="BM137">
        <f t="shared" si="34"/>
        <v>0</v>
      </c>
      <c r="BN137" t="e">
        <f t="shared" si="35"/>
        <v>#N/A</v>
      </c>
      <c r="BO137" t="e">
        <f t="shared" si="36"/>
        <v>#N/A</v>
      </c>
      <c r="BP137" t="e">
        <f t="shared" si="37"/>
        <v>#N/A</v>
      </c>
      <c r="BQ137" t="e">
        <f t="shared" si="38"/>
        <v>#N/A</v>
      </c>
      <c r="BR137">
        <f t="shared" si="39"/>
        <v>0</v>
      </c>
      <c r="BS137" t="e">
        <f t="shared" si="40"/>
        <v>#N/A</v>
      </c>
      <c r="BT137">
        <f t="shared" si="41"/>
        <v>0</v>
      </c>
      <c r="BU137" t="e">
        <f t="shared" si="32"/>
        <v>#N/A</v>
      </c>
      <c r="BV137" t="e">
        <f>VLOOKUP(BN137,Scales!$X$28:$Y$38,2,FALSE)</f>
        <v>#N/A</v>
      </c>
      <c r="BW137" t="e">
        <f>VLOOKUP(BQ137,Scales!$X$28:$Y$38,2,FALSE)</f>
        <v>#N/A</v>
      </c>
      <c r="BX137" t="e">
        <f>VLOOKUP(BU137,Scales!$X$28:$Y$38,2,FALSE)</f>
        <v>#N/A</v>
      </c>
      <c r="BY137" t="e">
        <f t="shared" si="42"/>
        <v>#N/A</v>
      </c>
      <c r="BZ137" t="e">
        <f>VLOOKUP(BY137,Scales!$Y$28:$Z$38,2,FALSE)</f>
        <v>#N/A</v>
      </c>
      <c r="CA137" t="str">
        <f>IFERROR(INDEX(Scales!$Q$28:$U$32,MATCH(BZ137,Scales!$P$28:$P$32,0),MATCH(BQ137,Scales!$Q$27:$U$27,0)),"")</f>
        <v/>
      </c>
      <c r="CB137">
        <f t="shared" si="43"/>
        <v>0</v>
      </c>
      <c r="CC137" t="e">
        <f t="shared" si="44"/>
        <v>#N/A</v>
      </c>
      <c r="CD137" t="str">
        <f>IFERROR(INDEX(Scales!$B$44:$F$48,MATCH(CA137,Scales!$A$44:$A$48,0),MATCH(CC137,Scales!$B$43:$F$43,0)),"")</f>
        <v/>
      </c>
      <c r="CE137" t="e">
        <f t="shared" si="45"/>
        <v>#N/A</v>
      </c>
      <c r="CF137" t="e">
        <f t="shared" si="46"/>
        <v>#N/A</v>
      </c>
    </row>
    <row r="138" spans="1:84" x14ac:dyDescent="0.25">
      <c r="A138">
        <v>0</v>
      </c>
      <c r="B138" s="108" t="e">
        <f>VLOOKUP(A138,'TS Identification'!A$3:H$500,5,FALSE)</f>
        <v>#N/A</v>
      </c>
      <c r="C138" s="108" t="e">
        <f>VLOOKUP(B138,Scales!$A$3:$D$7,3,FALSE)</f>
        <v>#N/A</v>
      </c>
      <c r="D138" t="e">
        <f>VLOOKUP(A138,'TS Identification'!A$3:H$500,6,FALSE)</f>
        <v>#N/A</v>
      </c>
      <c r="E138" t="e">
        <f>VLOOKUP(D138,Scales!$F$3:$I$7,3,FALSE)</f>
        <v>#N/A</v>
      </c>
      <c r="F138" s="108" t="e">
        <f>VLOOKUP(A138,'TS Identification'!A$3:H$500,7,FALSE)</f>
        <v>#N/A</v>
      </c>
      <c r="G138" s="108" t="e">
        <f>VLOOKUP(F138,Scales!$K$3:$N$7,3,FALSE)</f>
        <v>#N/A</v>
      </c>
      <c r="H138" t="e">
        <f>VLOOKUP(A138,'TS Identification'!A$3:H$500,8,FALSE)</f>
        <v>#N/A</v>
      </c>
      <c r="I138" t="e">
        <f>VLOOKUP(H138,Scales!$P$3:$S$7,3,FALSE)</f>
        <v>#N/A</v>
      </c>
      <c r="J138" s="108" t="e">
        <f>VLOOKUP(K138,Scales!$W$28:$X$38,2,FALSE)</f>
        <v>#N/A</v>
      </c>
      <c r="K138" s="108" t="e">
        <f t="shared" si="47"/>
        <v>#N/A</v>
      </c>
      <c r="M138" t="e">
        <v>#N/A</v>
      </c>
      <c r="N138" t="e" cm="1">
        <f t="array" ref="N138">_xlfn.TEXTSPLIT(M138,".",,TRUE)</f>
        <v>#N/A</v>
      </c>
      <c r="P138" s="108" t="e">
        <f>VLOOKUP(CONCATENATE(N138,"."),'TE Identification'!$A$3:$E$500,5,FALSE)</f>
        <v>#N/A</v>
      </c>
      <c r="R138" t="e">
        <v>#N/A</v>
      </c>
      <c r="S138" t="e" cm="1">
        <f t="array" ref="S138">_xlfn.TEXTSPLIT(R138,".",,TRUE)</f>
        <v>#N/A</v>
      </c>
      <c r="V138" t="e">
        <f>VLOOKUP(CONCATENATE(S138,"."),'V Identification'!$A$3:$E$500,5,FALSE)</f>
        <v>#N/A</v>
      </c>
      <c r="Z138" t="e">
        <v>#N/A</v>
      </c>
      <c r="AA138" t="e" cm="1">
        <f t="array" ref="AA138">_xlfn.TEXTSPLIT(Z138,".",,TRUE)</f>
        <v>#N/A</v>
      </c>
      <c r="AE138" t="e">
        <f>VLOOKUP(CONCATENATE(AA138,"."),'I Identification'!$A$3:$F$500,6,FALSE)</f>
        <v>#N/A</v>
      </c>
      <c r="AI138" t="e">
        <v>#N/A</v>
      </c>
      <c r="AJ138" t="e" cm="1">
        <f t="array" ref="AJ138">_xlfn.TEXTSPLIT(AI138,".",,TRUE)</f>
        <v>#N/A</v>
      </c>
      <c r="AO138" t="e">
        <f>VLOOKUP(CONCATENATE(AJ138,"."),'C Identification'!$A$3:$G$500,7,FALSE)</f>
        <v>#N/A</v>
      </c>
      <c r="BF138" t="e" cm="1">
        <f t="array" ref="BF138">_xlfn.TEXTSPLIT(AI138,".",,TRUE)</f>
        <v>#N/A</v>
      </c>
      <c r="BL138" t="e">
        <f t="shared" si="33"/>
        <v>#N/A</v>
      </c>
      <c r="BM138">
        <f t="shared" si="34"/>
        <v>0</v>
      </c>
      <c r="BN138" t="e">
        <f t="shared" si="35"/>
        <v>#N/A</v>
      </c>
      <c r="BO138" t="e">
        <f t="shared" si="36"/>
        <v>#N/A</v>
      </c>
      <c r="BP138" t="e">
        <f t="shared" si="37"/>
        <v>#N/A</v>
      </c>
      <c r="BQ138" t="e">
        <f t="shared" si="38"/>
        <v>#N/A</v>
      </c>
      <c r="BR138">
        <f t="shared" si="39"/>
        <v>0</v>
      </c>
      <c r="BS138" t="e">
        <f t="shared" si="40"/>
        <v>#N/A</v>
      </c>
      <c r="BT138">
        <f t="shared" si="41"/>
        <v>0</v>
      </c>
      <c r="BU138" t="e">
        <f t="shared" si="32"/>
        <v>#N/A</v>
      </c>
      <c r="BV138" t="e">
        <f>VLOOKUP(BN138,Scales!$X$28:$Y$38,2,FALSE)</f>
        <v>#N/A</v>
      </c>
      <c r="BW138" t="e">
        <f>VLOOKUP(BQ138,Scales!$X$28:$Y$38,2,FALSE)</f>
        <v>#N/A</v>
      </c>
      <c r="BX138" t="e">
        <f>VLOOKUP(BU138,Scales!$X$28:$Y$38,2,FALSE)</f>
        <v>#N/A</v>
      </c>
      <c r="BY138" t="e">
        <f t="shared" si="42"/>
        <v>#N/A</v>
      </c>
      <c r="BZ138" t="e">
        <f>VLOOKUP(BY138,Scales!$Y$28:$Z$38,2,FALSE)</f>
        <v>#N/A</v>
      </c>
      <c r="CA138" t="str">
        <f>IFERROR(INDEX(Scales!$Q$28:$U$32,MATCH(BZ138,Scales!$P$28:$P$32,0),MATCH(BQ138,Scales!$Q$27:$U$27,0)),"")</f>
        <v/>
      </c>
      <c r="CB138">
        <f t="shared" si="43"/>
        <v>0</v>
      </c>
      <c r="CC138" t="e">
        <f t="shared" si="44"/>
        <v>#N/A</v>
      </c>
      <c r="CD138" t="str">
        <f>IFERROR(INDEX(Scales!$B$44:$F$48,MATCH(CA138,Scales!$A$44:$A$48,0),MATCH(CC138,Scales!$B$43:$F$43,0)),"")</f>
        <v/>
      </c>
      <c r="CE138" t="e">
        <f t="shared" si="45"/>
        <v>#N/A</v>
      </c>
      <c r="CF138" t="e">
        <f t="shared" si="46"/>
        <v>#N/A</v>
      </c>
    </row>
    <row r="139" spans="1:84" x14ac:dyDescent="0.25">
      <c r="A139">
        <v>0</v>
      </c>
      <c r="B139" s="108" t="e">
        <f>VLOOKUP(A139,'TS Identification'!A$3:H$500,5,FALSE)</f>
        <v>#N/A</v>
      </c>
      <c r="C139" s="108" t="e">
        <f>VLOOKUP(B139,Scales!$A$3:$D$7,3,FALSE)</f>
        <v>#N/A</v>
      </c>
      <c r="D139" t="e">
        <f>VLOOKUP(A139,'TS Identification'!A$3:H$500,6,FALSE)</f>
        <v>#N/A</v>
      </c>
      <c r="E139" t="e">
        <f>VLOOKUP(D139,Scales!$F$3:$I$7,3,FALSE)</f>
        <v>#N/A</v>
      </c>
      <c r="F139" s="108" t="e">
        <f>VLOOKUP(A139,'TS Identification'!A$3:H$500,7,FALSE)</f>
        <v>#N/A</v>
      </c>
      <c r="G139" s="108" t="e">
        <f>VLOOKUP(F139,Scales!$K$3:$N$7,3,FALSE)</f>
        <v>#N/A</v>
      </c>
      <c r="H139" t="e">
        <f>VLOOKUP(A139,'TS Identification'!A$3:H$500,8,FALSE)</f>
        <v>#N/A</v>
      </c>
      <c r="I139" t="e">
        <f>VLOOKUP(H139,Scales!$P$3:$S$7,3,FALSE)</f>
        <v>#N/A</v>
      </c>
      <c r="J139" s="108" t="e">
        <f>VLOOKUP(K139,Scales!$W$28:$X$38,2,FALSE)</f>
        <v>#N/A</v>
      </c>
      <c r="K139" s="108" t="e">
        <f t="shared" si="47"/>
        <v>#N/A</v>
      </c>
      <c r="M139" t="e">
        <v>#N/A</v>
      </c>
      <c r="N139" t="e" cm="1">
        <f t="array" ref="N139">_xlfn.TEXTSPLIT(M139,".",,TRUE)</f>
        <v>#N/A</v>
      </c>
      <c r="P139" s="108" t="e">
        <f>VLOOKUP(CONCATENATE(N139,"."),'TE Identification'!$A$3:$E$500,5,FALSE)</f>
        <v>#N/A</v>
      </c>
      <c r="R139" t="e">
        <v>#N/A</v>
      </c>
      <c r="S139" t="e" cm="1">
        <f t="array" ref="S139">_xlfn.TEXTSPLIT(R139,".",,TRUE)</f>
        <v>#N/A</v>
      </c>
      <c r="V139" t="e">
        <f>VLOOKUP(CONCATENATE(S139,"."),'V Identification'!$A$3:$E$500,5,FALSE)</f>
        <v>#N/A</v>
      </c>
      <c r="Z139" t="e">
        <v>#N/A</v>
      </c>
      <c r="AA139" t="e" cm="1">
        <f t="array" ref="AA139">_xlfn.TEXTSPLIT(Z139,".",,TRUE)</f>
        <v>#N/A</v>
      </c>
      <c r="AE139" t="e">
        <f>VLOOKUP(CONCATENATE(AA139,"."),'I Identification'!$A$3:$F$500,6,FALSE)</f>
        <v>#N/A</v>
      </c>
      <c r="AI139" t="e">
        <v>#N/A</v>
      </c>
      <c r="AJ139" t="e" cm="1">
        <f t="array" ref="AJ139">_xlfn.TEXTSPLIT(AI139,".",,TRUE)</f>
        <v>#N/A</v>
      </c>
      <c r="AO139" t="e">
        <f>VLOOKUP(CONCATENATE(AJ139,"."),'C Identification'!$A$3:$G$500,7,FALSE)</f>
        <v>#N/A</v>
      </c>
      <c r="BF139" t="e" cm="1">
        <f t="array" ref="BF139">_xlfn.TEXTSPLIT(AI139,".",,TRUE)</f>
        <v>#N/A</v>
      </c>
      <c r="BL139" t="e">
        <f t="shared" si="33"/>
        <v>#N/A</v>
      </c>
      <c r="BM139">
        <f t="shared" si="34"/>
        <v>0</v>
      </c>
      <c r="BN139" t="e">
        <f t="shared" si="35"/>
        <v>#N/A</v>
      </c>
      <c r="BO139" t="e">
        <f t="shared" si="36"/>
        <v>#N/A</v>
      </c>
      <c r="BP139" t="e">
        <f t="shared" si="37"/>
        <v>#N/A</v>
      </c>
      <c r="BQ139" t="e">
        <f t="shared" si="38"/>
        <v>#N/A</v>
      </c>
      <c r="BR139">
        <f t="shared" si="39"/>
        <v>0</v>
      </c>
      <c r="BS139" t="e">
        <f t="shared" si="40"/>
        <v>#N/A</v>
      </c>
      <c r="BT139">
        <f t="shared" si="41"/>
        <v>0</v>
      </c>
      <c r="BU139" t="e">
        <f t="shared" si="32"/>
        <v>#N/A</v>
      </c>
      <c r="BV139" t="e">
        <f>VLOOKUP(BN139,Scales!$X$28:$Y$38,2,FALSE)</f>
        <v>#N/A</v>
      </c>
      <c r="BW139" t="e">
        <f>VLOOKUP(BQ139,Scales!$X$28:$Y$38,2,FALSE)</f>
        <v>#N/A</v>
      </c>
      <c r="BX139" t="e">
        <f>VLOOKUP(BU139,Scales!$X$28:$Y$38,2,FALSE)</f>
        <v>#N/A</v>
      </c>
      <c r="BY139" t="e">
        <f t="shared" si="42"/>
        <v>#N/A</v>
      </c>
      <c r="BZ139" t="e">
        <f>VLOOKUP(BY139,Scales!$Y$28:$Z$38,2,FALSE)</f>
        <v>#N/A</v>
      </c>
      <c r="CA139" t="str">
        <f>IFERROR(INDEX(Scales!$Q$28:$U$32,MATCH(BZ139,Scales!$P$28:$P$32,0),MATCH(BQ139,Scales!$Q$27:$U$27,0)),"")</f>
        <v/>
      </c>
      <c r="CB139">
        <f t="shared" si="43"/>
        <v>0</v>
      </c>
      <c r="CC139" t="e">
        <f t="shared" si="44"/>
        <v>#N/A</v>
      </c>
      <c r="CD139" t="str">
        <f>IFERROR(INDEX(Scales!$B$44:$F$48,MATCH(CA139,Scales!$A$44:$A$48,0),MATCH(CC139,Scales!$B$43:$F$43,0)),"")</f>
        <v/>
      </c>
      <c r="CE139" t="e">
        <f t="shared" si="45"/>
        <v>#N/A</v>
      </c>
      <c r="CF139" t="e">
        <f t="shared" si="46"/>
        <v>#N/A</v>
      </c>
    </row>
    <row r="140" spans="1:84" x14ac:dyDescent="0.25">
      <c r="A140">
        <v>0</v>
      </c>
      <c r="B140" s="108" t="e">
        <f>VLOOKUP(A140,'TS Identification'!A$3:H$500,5,FALSE)</f>
        <v>#N/A</v>
      </c>
      <c r="C140" s="108" t="e">
        <f>VLOOKUP(B140,Scales!$A$3:$D$7,3,FALSE)</f>
        <v>#N/A</v>
      </c>
      <c r="D140" t="e">
        <f>VLOOKUP(A140,'TS Identification'!A$3:H$500,6,FALSE)</f>
        <v>#N/A</v>
      </c>
      <c r="E140" t="e">
        <f>VLOOKUP(D140,Scales!$F$3:$I$7,3,FALSE)</f>
        <v>#N/A</v>
      </c>
      <c r="F140" s="108" t="e">
        <f>VLOOKUP(A140,'TS Identification'!A$3:H$500,7,FALSE)</f>
        <v>#N/A</v>
      </c>
      <c r="G140" s="108" t="e">
        <f>VLOOKUP(F140,Scales!$K$3:$N$7,3,FALSE)</f>
        <v>#N/A</v>
      </c>
      <c r="H140" t="e">
        <f>VLOOKUP(A140,'TS Identification'!A$3:H$500,8,FALSE)</f>
        <v>#N/A</v>
      </c>
      <c r="I140" t="e">
        <f>VLOOKUP(H140,Scales!$P$3:$S$7,3,FALSE)</f>
        <v>#N/A</v>
      </c>
      <c r="J140" s="108" t="e">
        <f>VLOOKUP(K140,Scales!$W$28:$X$38,2,FALSE)</f>
        <v>#N/A</v>
      </c>
      <c r="K140" s="108" t="e">
        <f t="shared" si="47"/>
        <v>#N/A</v>
      </c>
      <c r="M140" t="e">
        <v>#N/A</v>
      </c>
      <c r="N140" t="e" cm="1">
        <f t="array" ref="N140">_xlfn.TEXTSPLIT(M140,".",,TRUE)</f>
        <v>#N/A</v>
      </c>
      <c r="P140" s="108" t="e">
        <f>VLOOKUP(CONCATENATE(N140,"."),'TE Identification'!$A$3:$E$500,5,FALSE)</f>
        <v>#N/A</v>
      </c>
      <c r="R140" t="e">
        <v>#N/A</v>
      </c>
      <c r="S140" t="e" cm="1">
        <f t="array" ref="S140">_xlfn.TEXTSPLIT(R140,".",,TRUE)</f>
        <v>#N/A</v>
      </c>
      <c r="V140" t="e">
        <f>VLOOKUP(CONCATENATE(S140,"."),'V Identification'!$A$3:$E$500,5,FALSE)</f>
        <v>#N/A</v>
      </c>
      <c r="Z140" t="e">
        <v>#N/A</v>
      </c>
      <c r="AA140" t="e" cm="1">
        <f t="array" ref="AA140">_xlfn.TEXTSPLIT(Z140,".",,TRUE)</f>
        <v>#N/A</v>
      </c>
      <c r="AE140" t="e">
        <f>VLOOKUP(CONCATENATE(AA140,"."),'I Identification'!$A$3:$F$500,6,FALSE)</f>
        <v>#N/A</v>
      </c>
      <c r="AI140" t="e">
        <v>#N/A</v>
      </c>
      <c r="AJ140" t="e" cm="1">
        <f t="array" ref="AJ140">_xlfn.TEXTSPLIT(AI140,".",,TRUE)</f>
        <v>#N/A</v>
      </c>
      <c r="AO140" t="e">
        <f>VLOOKUP(CONCATENATE(AJ140,"."),'C Identification'!$A$3:$G$500,7,FALSE)</f>
        <v>#N/A</v>
      </c>
      <c r="BF140" t="e" cm="1">
        <f t="array" ref="BF140">_xlfn.TEXTSPLIT(AI140,".",,TRUE)</f>
        <v>#N/A</v>
      </c>
      <c r="BL140" t="e">
        <f t="shared" si="33"/>
        <v>#N/A</v>
      </c>
      <c r="BM140">
        <f t="shared" si="34"/>
        <v>0</v>
      </c>
      <c r="BN140" t="e">
        <f t="shared" si="35"/>
        <v>#N/A</v>
      </c>
      <c r="BO140" t="e">
        <f t="shared" si="36"/>
        <v>#N/A</v>
      </c>
      <c r="BP140" t="e">
        <f t="shared" si="37"/>
        <v>#N/A</v>
      </c>
      <c r="BQ140" t="e">
        <f t="shared" si="38"/>
        <v>#N/A</v>
      </c>
      <c r="BR140">
        <f t="shared" si="39"/>
        <v>0</v>
      </c>
      <c r="BS140" t="e">
        <f t="shared" si="40"/>
        <v>#N/A</v>
      </c>
      <c r="BT140">
        <f t="shared" si="41"/>
        <v>0</v>
      </c>
      <c r="BU140" t="e">
        <f t="shared" ref="BU140:BU203" si="48">VLOOKUP(BH140,$S$2:$V$500,4,FALSE)</f>
        <v>#N/A</v>
      </c>
      <c r="BV140" t="e">
        <f>VLOOKUP(BN140,Scales!$X$28:$Y$38,2,FALSE)</f>
        <v>#N/A</v>
      </c>
      <c r="BW140" t="e">
        <f>VLOOKUP(BQ140,Scales!$X$28:$Y$38,2,FALSE)</f>
        <v>#N/A</v>
      </c>
      <c r="BX140" t="e">
        <f>VLOOKUP(BU140,Scales!$X$28:$Y$38,2,FALSE)</f>
        <v>#N/A</v>
      </c>
      <c r="BY140" t="e">
        <f t="shared" si="42"/>
        <v>#N/A</v>
      </c>
      <c r="BZ140" t="e">
        <f>VLOOKUP(BY140,Scales!$Y$28:$Z$38,2,FALSE)</f>
        <v>#N/A</v>
      </c>
      <c r="CA140" t="str">
        <f>IFERROR(INDEX(Scales!$Q$28:$U$32,MATCH(BZ140,Scales!$P$28:$P$32,0),MATCH(BQ140,Scales!$Q$27:$U$27,0)),"")</f>
        <v/>
      </c>
      <c r="CB140">
        <f t="shared" si="43"/>
        <v>0</v>
      </c>
      <c r="CC140" t="e">
        <f t="shared" si="44"/>
        <v>#N/A</v>
      </c>
      <c r="CD140" t="str">
        <f>IFERROR(INDEX(Scales!$B$44:$F$48,MATCH(CA140,Scales!$A$44:$A$48,0),MATCH(CC140,Scales!$B$43:$F$43,0)),"")</f>
        <v/>
      </c>
      <c r="CE140" t="e">
        <f t="shared" si="45"/>
        <v>#N/A</v>
      </c>
      <c r="CF140" t="e">
        <f t="shared" si="46"/>
        <v>#N/A</v>
      </c>
    </row>
    <row r="141" spans="1:84" x14ac:dyDescent="0.25">
      <c r="A141">
        <v>0</v>
      </c>
      <c r="B141" s="108" t="e">
        <f>VLOOKUP(A141,'TS Identification'!A$3:H$500,5,FALSE)</f>
        <v>#N/A</v>
      </c>
      <c r="C141" s="108" t="e">
        <f>VLOOKUP(B141,Scales!$A$3:$D$7,3,FALSE)</f>
        <v>#N/A</v>
      </c>
      <c r="D141" t="e">
        <f>VLOOKUP(A141,'TS Identification'!A$3:H$500,6,FALSE)</f>
        <v>#N/A</v>
      </c>
      <c r="E141" t="e">
        <f>VLOOKUP(D141,Scales!$F$3:$I$7,3,FALSE)</f>
        <v>#N/A</v>
      </c>
      <c r="F141" s="108" t="e">
        <f>VLOOKUP(A141,'TS Identification'!A$3:H$500,7,FALSE)</f>
        <v>#N/A</v>
      </c>
      <c r="G141" s="108" t="e">
        <f>VLOOKUP(F141,Scales!$K$3:$N$7,3,FALSE)</f>
        <v>#N/A</v>
      </c>
      <c r="H141" t="e">
        <f>VLOOKUP(A141,'TS Identification'!A$3:H$500,8,FALSE)</f>
        <v>#N/A</v>
      </c>
      <c r="I141" t="e">
        <f>VLOOKUP(H141,Scales!$P$3:$S$7,3,FALSE)</f>
        <v>#N/A</v>
      </c>
      <c r="J141" s="108" t="e">
        <f>VLOOKUP(K141,Scales!$W$28:$X$38,2,FALSE)</f>
        <v>#N/A</v>
      </c>
      <c r="K141" s="108" t="e">
        <f t="shared" si="47"/>
        <v>#N/A</v>
      </c>
      <c r="M141" t="e">
        <v>#N/A</v>
      </c>
      <c r="N141" t="e" cm="1">
        <f t="array" ref="N141">_xlfn.TEXTSPLIT(M141,".",,TRUE)</f>
        <v>#N/A</v>
      </c>
      <c r="P141" s="108" t="e">
        <f>VLOOKUP(CONCATENATE(N141,"."),'TE Identification'!$A$3:$E$500,5,FALSE)</f>
        <v>#N/A</v>
      </c>
      <c r="R141" t="e">
        <v>#N/A</v>
      </c>
      <c r="S141" t="e" cm="1">
        <f t="array" ref="S141">_xlfn.TEXTSPLIT(R141,".",,TRUE)</f>
        <v>#N/A</v>
      </c>
      <c r="V141" t="e">
        <f>VLOOKUP(CONCATENATE(S141,"."),'V Identification'!$A$3:$E$500,5,FALSE)</f>
        <v>#N/A</v>
      </c>
      <c r="Z141" t="e">
        <v>#N/A</v>
      </c>
      <c r="AA141" t="e" cm="1">
        <f t="array" ref="AA141">_xlfn.TEXTSPLIT(Z141,".",,TRUE)</f>
        <v>#N/A</v>
      </c>
      <c r="AE141" t="e">
        <f>VLOOKUP(CONCATENATE(AA141,"."),'I Identification'!$A$3:$F$500,6,FALSE)</f>
        <v>#N/A</v>
      </c>
      <c r="AI141" t="e">
        <v>#N/A</v>
      </c>
      <c r="AJ141" t="e" cm="1">
        <f t="array" ref="AJ141">_xlfn.TEXTSPLIT(AI141,".",,TRUE)</f>
        <v>#N/A</v>
      </c>
      <c r="AO141" t="e">
        <f>VLOOKUP(CONCATENATE(AJ141,"."),'C Identification'!$A$3:$G$500,7,FALSE)</f>
        <v>#N/A</v>
      </c>
      <c r="BF141" t="e" cm="1">
        <f t="array" ref="BF141">_xlfn.TEXTSPLIT(AI141,".",,TRUE)</f>
        <v>#N/A</v>
      </c>
      <c r="BL141" t="e">
        <f t="shared" si="33"/>
        <v>#N/A</v>
      </c>
      <c r="BM141">
        <f t="shared" si="34"/>
        <v>0</v>
      </c>
      <c r="BN141" t="e">
        <f t="shared" si="35"/>
        <v>#N/A</v>
      </c>
      <c r="BO141" t="e">
        <f t="shared" si="36"/>
        <v>#N/A</v>
      </c>
      <c r="BP141" t="e">
        <f t="shared" si="37"/>
        <v>#N/A</v>
      </c>
      <c r="BQ141" t="e">
        <f t="shared" si="38"/>
        <v>#N/A</v>
      </c>
      <c r="BR141">
        <f t="shared" si="39"/>
        <v>0</v>
      </c>
      <c r="BS141" t="e">
        <f t="shared" si="40"/>
        <v>#N/A</v>
      </c>
      <c r="BT141">
        <f t="shared" si="41"/>
        <v>0</v>
      </c>
      <c r="BU141" t="e">
        <f t="shared" si="48"/>
        <v>#N/A</v>
      </c>
      <c r="BV141" t="e">
        <f>VLOOKUP(BN141,Scales!$X$28:$Y$38,2,FALSE)</f>
        <v>#N/A</v>
      </c>
      <c r="BW141" t="e">
        <f>VLOOKUP(BQ141,Scales!$X$28:$Y$38,2,FALSE)</f>
        <v>#N/A</v>
      </c>
      <c r="BX141" t="e">
        <f>VLOOKUP(BU141,Scales!$X$28:$Y$38,2,FALSE)</f>
        <v>#N/A</v>
      </c>
      <c r="BY141" t="e">
        <f t="shared" si="42"/>
        <v>#N/A</v>
      </c>
      <c r="BZ141" t="e">
        <f>VLOOKUP(BY141,Scales!$Y$28:$Z$38,2,FALSE)</f>
        <v>#N/A</v>
      </c>
      <c r="CA141" t="str">
        <f>IFERROR(INDEX(Scales!$Q$28:$U$32,MATCH(BZ141,Scales!$P$28:$P$32,0),MATCH(BQ141,Scales!$Q$27:$U$27,0)),"")</f>
        <v/>
      </c>
      <c r="CB141">
        <f t="shared" si="43"/>
        <v>0</v>
      </c>
      <c r="CC141" t="e">
        <f t="shared" si="44"/>
        <v>#N/A</v>
      </c>
      <c r="CD141" t="str">
        <f>IFERROR(INDEX(Scales!$B$44:$F$48,MATCH(CA141,Scales!$A$44:$A$48,0),MATCH(CC141,Scales!$B$43:$F$43,0)),"")</f>
        <v/>
      </c>
      <c r="CE141" t="e">
        <f t="shared" si="45"/>
        <v>#N/A</v>
      </c>
      <c r="CF141" t="e">
        <f t="shared" si="46"/>
        <v>#N/A</v>
      </c>
    </row>
    <row r="142" spans="1:84" x14ac:dyDescent="0.25">
      <c r="A142">
        <v>0</v>
      </c>
      <c r="B142" s="108" t="e">
        <f>VLOOKUP(A142,'TS Identification'!A$3:H$500,5,FALSE)</f>
        <v>#N/A</v>
      </c>
      <c r="C142" s="108" t="e">
        <f>VLOOKUP(B142,Scales!$A$3:$D$7,3,FALSE)</f>
        <v>#N/A</v>
      </c>
      <c r="D142" t="e">
        <f>VLOOKUP(A142,'TS Identification'!A$3:H$500,6,FALSE)</f>
        <v>#N/A</v>
      </c>
      <c r="E142" t="e">
        <f>VLOOKUP(D142,Scales!$F$3:$I$7,3,FALSE)</f>
        <v>#N/A</v>
      </c>
      <c r="F142" s="108" t="e">
        <f>VLOOKUP(A142,'TS Identification'!A$3:H$500,7,FALSE)</f>
        <v>#N/A</v>
      </c>
      <c r="G142" s="108" t="e">
        <f>VLOOKUP(F142,Scales!$K$3:$N$7,3,FALSE)</f>
        <v>#N/A</v>
      </c>
      <c r="H142" t="e">
        <f>VLOOKUP(A142,'TS Identification'!A$3:H$500,8,FALSE)</f>
        <v>#N/A</v>
      </c>
      <c r="I142" t="e">
        <f>VLOOKUP(H142,Scales!$P$3:$S$7,3,FALSE)</f>
        <v>#N/A</v>
      </c>
      <c r="J142" s="108" t="e">
        <f>VLOOKUP(K142,Scales!$W$28:$X$38,2,FALSE)</f>
        <v>#N/A</v>
      </c>
      <c r="K142" s="108" t="e">
        <f t="shared" si="47"/>
        <v>#N/A</v>
      </c>
      <c r="M142" t="e">
        <v>#N/A</v>
      </c>
      <c r="N142" t="e" cm="1">
        <f t="array" ref="N142">_xlfn.TEXTSPLIT(M142,".",,TRUE)</f>
        <v>#N/A</v>
      </c>
      <c r="P142" s="108" t="e">
        <f>VLOOKUP(CONCATENATE(N142,"."),'TE Identification'!$A$3:$E$500,5,FALSE)</f>
        <v>#N/A</v>
      </c>
      <c r="R142" t="e">
        <v>#N/A</v>
      </c>
      <c r="S142" t="e" cm="1">
        <f t="array" ref="S142">_xlfn.TEXTSPLIT(R142,".",,TRUE)</f>
        <v>#N/A</v>
      </c>
      <c r="V142" t="e">
        <f>VLOOKUP(CONCATENATE(S142,"."),'V Identification'!$A$3:$E$500,5,FALSE)</f>
        <v>#N/A</v>
      </c>
      <c r="Z142" t="e">
        <v>#N/A</v>
      </c>
      <c r="AA142" t="e" cm="1">
        <f t="array" ref="AA142">_xlfn.TEXTSPLIT(Z142,".",,TRUE)</f>
        <v>#N/A</v>
      </c>
      <c r="AE142" t="e">
        <f>VLOOKUP(CONCATENATE(AA142,"."),'I Identification'!$A$3:$F$500,6,FALSE)</f>
        <v>#N/A</v>
      </c>
      <c r="AI142" t="e">
        <v>#N/A</v>
      </c>
      <c r="AJ142" t="e" cm="1">
        <f t="array" ref="AJ142">_xlfn.TEXTSPLIT(AI142,".",,TRUE)</f>
        <v>#N/A</v>
      </c>
      <c r="AO142" t="e">
        <f>VLOOKUP(CONCATENATE(AJ142,"."),'C Identification'!$A$3:$G$500,7,FALSE)</f>
        <v>#N/A</v>
      </c>
      <c r="BF142" t="e" cm="1">
        <f t="array" ref="BF142">_xlfn.TEXTSPLIT(AI142,".",,TRUE)</f>
        <v>#N/A</v>
      </c>
      <c r="BL142" t="e">
        <f t="shared" si="33"/>
        <v>#N/A</v>
      </c>
      <c r="BM142">
        <f t="shared" si="34"/>
        <v>0</v>
      </c>
      <c r="BN142" t="e">
        <f t="shared" si="35"/>
        <v>#N/A</v>
      </c>
      <c r="BO142" t="e">
        <f t="shared" si="36"/>
        <v>#N/A</v>
      </c>
      <c r="BP142" t="e">
        <f t="shared" si="37"/>
        <v>#N/A</v>
      </c>
      <c r="BQ142" t="e">
        <f t="shared" si="38"/>
        <v>#N/A</v>
      </c>
      <c r="BR142">
        <f t="shared" si="39"/>
        <v>0</v>
      </c>
      <c r="BS142" t="e">
        <f t="shared" si="40"/>
        <v>#N/A</v>
      </c>
      <c r="BT142">
        <f t="shared" si="41"/>
        <v>0</v>
      </c>
      <c r="BU142" t="e">
        <f t="shared" si="48"/>
        <v>#N/A</v>
      </c>
      <c r="BV142" t="e">
        <f>VLOOKUP(BN142,Scales!$X$28:$Y$38,2,FALSE)</f>
        <v>#N/A</v>
      </c>
      <c r="BW142" t="e">
        <f>VLOOKUP(BQ142,Scales!$X$28:$Y$38,2,FALSE)</f>
        <v>#N/A</v>
      </c>
      <c r="BX142" t="e">
        <f>VLOOKUP(BU142,Scales!$X$28:$Y$38,2,FALSE)</f>
        <v>#N/A</v>
      </c>
      <c r="BY142" t="e">
        <f t="shared" si="42"/>
        <v>#N/A</v>
      </c>
      <c r="BZ142" t="e">
        <f>VLOOKUP(BY142,Scales!$Y$28:$Z$38,2,FALSE)</f>
        <v>#N/A</v>
      </c>
      <c r="CA142" t="str">
        <f>IFERROR(INDEX(Scales!$Q$28:$U$32,MATCH(BZ142,Scales!$P$28:$P$32,0),MATCH(BQ142,Scales!$Q$27:$U$27,0)),"")</f>
        <v/>
      </c>
      <c r="CB142">
        <f t="shared" si="43"/>
        <v>0</v>
      </c>
      <c r="CC142" t="e">
        <f t="shared" si="44"/>
        <v>#N/A</v>
      </c>
      <c r="CD142" t="str">
        <f>IFERROR(INDEX(Scales!$B$44:$F$48,MATCH(CA142,Scales!$A$44:$A$48,0),MATCH(CC142,Scales!$B$43:$F$43,0)),"")</f>
        <v/>
      </c>
      <c r="CE142" t="e">
        <f t="shared" si="45"/>
        <v>#N/A</v>
      </c>
      <c r="CF142" t="e">
        <f t="shared" si="46"/>
        <v>#N/A</v>
      </c>
    </row>
    <row r="143" spans="1:84" x14ac:dyDescent="0.25">
      <c r="A143">
        <v>0</v>
      </c>
      <c r="B143" s="108" t="e">
        <f>VLOOKUP(A143,'TS Identification'!A$3:H$500,5,FALSE)</f>
        <v>#N/A</v>
      </c>
      <c r="C143" s="108" t="e">
        <f>VLOOKUP(B143,Scales!$A$3:$D$7,3,FALSE)</f>
        <v>#N/A</v>
      </c>
      <c r="D143" t="e">
        <f>VLOOKUP(A143,'TS Identification'!A$3:H$500,6,FALSE)</f>
        <v>#N/A</v>
      </c>
      <c r="E143" t="e">
        <f>VLOOKUP(D143,Scales!$F$3:$I$7,3,FALSE)</f>
        <v>#N/A</v>
      </c>
      <c r="F143" s="108" t="e">
        <f>VLOOKUP(A143,'TS Identification'!A$3:H$500,7,FALSE)</f>
        <v>#N/A</v>
      </c>
      <c r="G143" s="108" t="e">
        <f>VLOOKUP(F143,Scales!$K$3:$N$7,3,FALSE)</f>
        <v>#N/A</v>
      </c>
      <c r="H143" t="e">
        <f>VLOOKUP(A143,'TS Identification'!A$3:H$500,8,FALSE)</f>
        <v>#N/A</v>
      </c>
      <c r="I143" t="e">
        <f>VLOOKUP(H143,Scales!$P$3:$S$7,3,FALSE)</f>
        <v>#N/A</v>
      </c>
      <c r="J143" s="108" t="e">
        <f>VLOOKUP(K143,Scales!$W$28:$X$38,2,FALSE)</f>
        <v>#N/A</v>
      </c>
      <c r="K143" s="108" t="e">
        <f t="shared" si="47"/>
        <v>#N/A</v>
      </c>
      <c r="M143" t="e">
        <v>#N/A</v>
      </c>
      <c r="N143" t="e" cm="1">
        <f t="array" ref="N143">_xlfn.TEXTSPLIT(M143,".",,TRUE)</f>
        <v>#N/A</v>
      </c>
      <c r="P143" s="108" t="e">
        <f>VLOOKUP(CONCATENATE(N143,"."),'TE Identification'!$A$3:$E$500,5,FALSE)</f>
        <v>#N/A</v>
      </c>
      <c r="R143" t="e">
        <v>#N/A</v>
      </c>
      <c r="S143" t="e" cm="1">
        <f t="array" ref="S143">_xlfn.TEXTSPLIT(R143,".",,TRUE)</f>
        <v>#N/A</v>
      </c>
      <c r="V143" t="e">
        <f>VLOOKUP(CONCATENATE(S143,"."),'V Identification'!$A$3:$E$500,5,FALSE)</f>
        <v>#N/A</v>
      </c>
      <c r="Z143" t="e">
        <v>#N/A</v>
      </c>
      <c r="AA143" t="e" cm="1">
        <f t="array" ref="AA143">_xlfn.TEXTSPLIT(Z143,".",,TRUE)</f>
        <v>#N/A</v>
      </c>
      <c r="AE143" t="e">
        <f>VLOOKUP(CONCATENATE(AA143,"."),'I Identification'!$A$3:$F$500,6,FALSE)</f>
        <v>#N/A</v>
      </c>
      <c r="AI143" t="e">
        <v>#N/A</v>
      </c>
      <c r="AJ143" t="e" cm="1">
        <f t="array" ref="AJ143">_xlfn.TEXTSPLIT(AI143,".",,TRUE)</f>
        <v>#N/A</v>
      </c>
      <c r="AO143" t="e">
        <f>VLOOKUP(CONCATENATE(AJ143,"."),'C Identification'!$A$3:$G$500,7,FALSE)</f>
        <v>#N/A</v>
      </c>
      <c r="BF143" t="e" cm="1">
        <f t="array" ref="BF143">_xlfn.TEXTSPLIT(AI143,".",,TRUE)</f>
        <v>#N/A</v>
      </c>
      <c r="BL143" t="e">
        <f t="shared" si="33"/>
        <v>#N/A</v>
      </c>
      <c r="BM143">
        <f t="shared" si="34"/>
        <v>0</v>
      </c>
      <c r="BN143" t="e">
        <f t="shared" si="35"/>
        <v>#N/A</v>
      </c>
      <c r="BO143" t="e">
        <f t="shared" si="36"/>
        <v>#N/A</v>
      </c>
      <c r="BP143" t="e">
        <f t="shared" si="37"/>
        <v>#N/A</v>
      </c>
      <c r="BQ143" t="e">
        <f t="shared" si="38"/>
        <v>#N/A</v>
      </c>
      <c r="BR143">
        <f t="shared" si="39"/>
        <v>0</v>
      </c>
      <c r="BS143" t="e">
        <f t="shared" si="40"/>
        <v>#N/A</v>
      </c>
      <c r="BT143">
        <f t="shared" si="41"/>
        <v>0</v>
      </c>
      <c r="BU143" t="e">
        <f t="shared" si="48"/>
        <v>#N/A</v>
      </c>
      <c r="BV143" t="e">
        <f>VLOOKUP(BN143,Scales!$X$28:$Y$38,2,FALSE)</f>
        <v>#N/A</v>
      </c>
      <c r="BW143" t="e">
        <f>VLOOKUP(BQ143,Scales!$X$28:$Y$38,2,FALSE)</f>
        <v>#N/A</v>
      </c>
      <c r="BX143" t="e">
        <f>VLOOKUP(BU143,Scales!$X$28:$Y$38,2,FALSE)</f>
        <v>#N/A</v>
      </c>
      <c r="BY143" t="e">
        <f t="shared" si="42"/>
        <v>#N/A</v>
      </c>
      <c r="BZ143" t="e">
        <f>VLOOKUP(BY143,Scales!$Y$28:$Z$38,2,FALSE)</f>
        <v>#N/A</v>
      </c>
      <c r="CA143" t="str">
        <f>IFERROR(INDEX(Scales!$Q$28:$U$32,MATCH(BZ143,Scales!$P$28:$P$32,0),MATCH(BQ143,Scales!$Q$27:$U$27,0)),"")</f>
        <v/>
      </c>
      <c r="CB143">
        <f t="shared" si="43"/>
        <v>0</v>
      </c>
      <c r="CC143" t="e">
        <f t="shared" si="44"/>
        <v>#N/A</v>
      </c>
      <c r="CD143" t="str">
        <f>IFERROR(INDEX(Scales!$B$44:$F$48,MATCH(CA143,Scales!$A$44:$A$48,0),MATCH(CC143,Scales!$B$43:$F$43,0)),"")</f>
        <v/>
      </c>
      <c r="CE143" t="e">
        <f t="shared" si="45"/>
        <v>#N/A</v>
      </c>
      <c r="CF143" t="e">
        <f t="shared" si="46"/>
        <v>#N/A</v>
      </c>
    </row>
    <row r="144" spans="1:84" x14ac:dyDescent="0.25">
      <c r="A144">
        <v>0</v>
      </c>
      <c r="B144" s="108" t="e">
        <f>VLOOKUP(A144,'TS Identification'!A$3:H$500,5,FALSE)</f>
        <v>#N/A</v>
      </c>
      <c r="C144" s="108" t="e">
        <f>VLOOKUP(B144,Scales!$A$3:$D$7,3,FALSE)</f>
        <v>#N/A</v>
      </c>
      <c r="D144" t="e">
        <f>VLOOKUP(A144,'TS Identification'!A$3:H$500,6,FALSE)</f>
        <v>#N/A</v>
      </c>
      <c r="E144" t="e">
        <f>VLOOKUP(D144,Scales!$F$3:$I$7,3,FALSE)</f>
        <v>#N/A</v>
      </c>
      <c r="F144" s="108" t="e">
        <f>VLOOKUP(A144,'TS Identification'!A$3:H$500,7,FALSE)</f>
        <v>#N/A</v>
      </c>
      <c r="G144" s="108" t="e">
        <f>VLOOKUP(F144,Scales!$K$3:$N$7,3,FALSE)</f>
        <v>#N/A</v>
      </c>
      <c r="H144" t="e">
        <f>VLOOKUP(A144,'TS Identification'!A$3:H$500,8,FALSE)</f>
        <v>#N/A</v>
      </c>
      <c r="I144" t="e">
        <f>VLOOKUP(H144,Scales!$P$3:$S$7,3,FALSE)</f>
        <v>#N/A</v>
      </c>
      <c r="J144" s="108" t="e">
        <f>VLOOKUP(K144,Scales!$W$28:$X$38,2,FALSE)</f>
        <v>#N/A</v>
      </c>
      <c r="K144" s="108" t="e">
        <f t="shared" si="47"/>
        <v>#N/A</v>
      </c>
      <c r="M144" t="e">
        <v>#N/A</v>
      </c>
      <c r="N144" t="e" cm="1">
        <f t="array" ref="N144">_xlfn.TEXTSPLIT(M144,".",,TRUE)</f>
        <v>#N/A</v>
      </c>
      <c r="P144" s="108" t="e">
        <f>VLOOKUP(CONCATENATE(N144,"."),'TE Identification'!$A$3:$E$500,5,FALSE)</f>
        <v>#N/A</v>
      </c>
      <c r="R144" t="e">
        <v>#N/A</v>
      </c>
      <c r="S144" t="e" cm="1">
        <f t="array" ref="S144">_xlfn.TEXTSPLIT(R144,".",,TRUE)</f>
        <v>#N/A</v>
      </c>
      <c r="V144" t="e">
        <f>VLOOKUP(CONCATENATE(S144,"."),'V Identification'!$A$3:$E$500,5,FALSE)</f>
        <v>#N/A</v>
      </c>
      <c r="Z144" t="e">
        <v>#N/A</v>
      </c>
      <c r="AA144" t="e" cm="1">
        <f t="array" ref="AA144">_xlfn.TEXTSPLIT(Z144,".",,TRUE)</f>
        <v>#N/A</v>
      </c>
      <c r="AE144" t="e">
        <f>VLOOKUP(CONCATENATE(AA144,"."),'I Identification'!$A$3:$F$500,6,FALSE)</f>
        <v>#N/A</v>
      </c>
      <c r="AI144" t="e">
        <v>#N/A</v>
      </c>
      <c r="AJ144" t="e" cm="1">
        <f t="array" ref="AJ144">_xlfn.TEXTSPLIT(AI144,".",,TRUE)</f>
        <v>#N/A</v>
      </c>
      <c r="AO144" t="e">
        <f>VLOOKUP(CONCATENATE(AJ144,"."),'C Identification'!$A$3:$G$500,7,FALSE)</f>
        <v>#N/A</v>
      </c>
      <c r="BF144" t="e" cm="1">
        <f t="array" ref="BF144">_xlfn.TEXTSPLIT(AI144,".",,TRUE)</f>
        <v>#N/A</v>
      </c>
      <c r="BL144" t="e">
        <f t="shared" si="33"/>
        <v>#N/A</v>
      </c>
      <c r="BM144">
        <f t="shared" si="34"/>
        <v>0</v>
      </c>
      <c r="BN144" t="e">
        <f t="shared" si="35"/>
        <v>#N/A</v>
      </c>
      <c r="BO144" t="e">
        <f t="shared" si="36"/>
        <v>#N/A</v>
      </c>
      <c r="BP144" t="e">
        <f t="shared" si="37"/>
        <v>#N/A</v>
      </c>
      <c r="BQ144" t="e">
        <f t="shared" si="38"/>
        <v>#N/A</v>
      </c>
      <c r="BR144">
        <f t="shared" si="39"/>
        <v>0</v>
      </c>
      <c r="BS144" t="e">
        <f t="shared" si="40"/>
        <v>#N/A</v>
      </c>
      <c r="BT144">
        <f t="shared" si="41"/>
        <v>0</v>
      </c>
      <c r="BU144" t="e">
        <f t="shared" si="48"/>
        <v>#N/A</v>
      </c>
      <c r="BV144" t="e">
        <f>VLOOKUP(BN144,Scales!$X$28:$Y$38,2,FALSE)</f>
        <v>#N/A</v>
      </c>
      <c r="BW144" t="e">
        <f>VLOOKUP(BQ144,Scales!$X$28:$Y$38,2,FALSE)</f>
        <v>#N/A</v>
      </c>
      <c r="BX144" t="e">
        <f>VLOOKUP(BU144,Scales!$X$28:$Y$38,2,FALSE)</f>
        <v>#N/A</v>
      </c>
      <c r="BY144" t="e">
        <f t="shared" si="42"/>
        <v>#N/A</v>
      </c>
      <c r="BZ144" t="e">
        <f>VLOOKUP(BY144,Scales!$Y$28:$Z$38,2,FALSE)</f>
        <v>#N/A</v>
      </c>
      <c r="CA144" t="str">
        <f>IFERROR(INDEX(Scales!$Q$28:$U$32,MATCH(BZ144,Scales!$P$28:$P$32,0),MATCH(BQ144,Scales!$Q$27:$U$27,0)),"")</f>
        <v/>
      </c>
      <c r="CB144">
        <f t="shared" si="43"/>
        <v>0</v>
      </c>
      <c r="CC144" t="e">
        <f t="shared" si="44"/>
        <v>#N/A</v>
      </c>
      <c r="CD144" t="str">
        <f>IFERROR(INDEX(Scales!$B$44:$F$48,MATCH(CA144,Scales!$A$44:$A$48,0),MATCH(CC144,Scales!$B$43:$F$43,0)),"")</f>
        <v/>
      </c>
      <c r="CE144" t="e">
        <f t="shared" si="45"/>
        <v>#N/A</v>
      </c>
      <c r="CF144" t="e">
        <f t="shared" si="46"/>
        <v>#N/A</v>
      </c>
    </row>
    <row r="145" spans="1:84" x14ac:dyDescent="0.25">
      <c r="A145">
        <v>0</v>
      </c>
      <c r="B145" s="108" t="e">
        <f>VLOOKUP(A145,'TS Identification'!A$3:H$500,5,FALSE)</f>
        <v>#N/A</v>
      </c>
      <c r="C145" s="108" t="e">
        <f>VLOOKUP(B145,Scales!$A$3:$D$7,3,FALSE)</f>
        <v>#N/A</v>
      </c>
      <c r="D145" t="e">
        <f>VLOOKUP(A145,'TS Identification'!A$3:H$500,6,FALSE)</f>
        <v>#N/A</v>
      </c>
      <c r="E145" t="e">
        <f>VLOOKUP(D145,Scales!$F$3:$I$7,3,FALSE)</f>
        <v>#N/A</v>
      </c>
      <c r="F145" s="108" t="e">
        <f>VLOOKUP(A145,'TS Identification'!A$3:H$500,7,FALSE)</f>
        <v>#N/A</v>
      </c>
      <c r="G145" s="108" t="e">
        <f>VLOOKUP(F145,Scales!$K$3:$N$7,3,FALSE)</f>
        <v>#N/A</v>
      </c>
      <c r="H145" t="e">
        <f>VLOOKUP(A145,'TS Identification'!A$3:H$500,8,FALSE)</f>
        <v>#N/A</v>
      </c>
      <c r="I145" t="e">
        <f>VLOOKUP(H145,Scales!$P$3:$S$7,3,FALSE)</f>
        <v>#N/A</v>
      </c>
      <c r="J145" s="108" t="e">
        <f>VLOOKUP(K145,Scales!$W$28:$X$38,2,FALSE)</f>
        <v>#N/A</v>
      </c>
      <c r="K145" s="108" t="e">
        <f t="shared" si="47"/>
        <v>#N/A</v>
      </c>
      <c r="M145" t="e">
        <v>#N/A</v>
      </c>
      <c r="N145" t="e" cm="1">
        <f t="array" ref="N145">_xlfn.TEXTSPLIT(M145,".",,TRUE)</f>
        <v>#N/A</v>
      </c>
      <c r="P145" s="108" t="e">
        <f>VLOOKUP(CONCATENATE(N145,"."),'TE Identification'!$A$3:$E$500,5,FALSE)</f>
        <v>#N/A</v>
      </c>
      <c r="R145" t="e">
        <v>#N/A</v>
      </c>
      <c r="S145" t="e" cm="1">
        <f t="array" ref="S145">_xlfn.TEXTSPLIT(R145,".",,TRUE)</f>
        <v>#N/A</v>
      </c>
      <c r="V145" t="e">
        <f>VLOOKUP(CONCATENATE(S145,"."),'V Identification'!$A$3:$E$500,5,FALSE)</f>
        <v>#N/A</v>
      </c>
      <c r="Z145" t="e">
        <v>#N/A</v>
      </c>
      <c r="AA145" t="e" cm="1">
        <f t="array" ref="AA145">_xlfn.TEXTSPLIT(Z145,".",,TRUE)</f>
        <v>#N/A</v>
      </c>
      <c r="AE145" t="e">
        <f>VLOOKUP(CONCATENATE(AA145,"."),'I Identification'!$A$3:$F$500,6,FALSE)</f>
        <v>#N/A</v>
      </c>
      <c r="AI145" t="e">
        <v>#N/A</v>
      </c>
      <c r="AJ145" t="e" cm="1">
        <f t="array" ref="AJ145">_xlfn.TEXTSPLIT(AI145,".",,TRUE)</f>
        <v>#N/A</v>
      </c>
      <c r="AO145" t="e">
        <f>VLOOKUP(CONCATENATE(AJ145,"."),'C Identification'!$A$3:$G$500,7,FALSE)</f>
        <v>#N/A</v>
      </c>
      <c r="BF145" t="e" cm="1">
        <f t="array" ref="BF145">_xlfn.TEXTSPLIT(AI145,".",,TRUE)</f>
        <v>#N/A</v>
      </c>
      <c r="BL145" t="e">
        <f t="shared" si="33"/>
        <v>#N/A</v>
      </c>
      <c r="BM145">
        <f t="shared" si="34"/>
        <v>0</v>
      </c>
      <c r="BN145" t="e">
        <f t="shared" si="35"/>
        <v>#N/A</v>
      </c>
      <c r="BO145" t="e">
        <f t="shared" si="36"/>
        <v>#N/A</v>
      </c>
      <c r="BP145" t="e">
        <f t="shared" si="37"/>
        <v>#N/A</v>
      </c>
      <c r="BQ145" t="e">
        <f t="shared" si="38"/>
        <v>#N/A</v>
      </c>
      <c r="BR145">
        <f t="shared" si="39"/>
        <v>0</v>
      </c>
      <c r="BS145" t="e">
        <f t="shared" si="40"/>
        <v>#N/A</v>
      </c>
      <c r="BT145">
        <f t="shared" si="41"/>
        <v>0</v>
      </c>
      <c r="BU145" t="e">
        <f t="shared" si="48"/>
        <v>#N/A</v>
      </c>
      <c r="BV145" t="e">
        <f>VLOOKUP(BN145,Scales!$X$28:$Y$38,2,FALSE)</f>
        <v>#N/A</v>
      </c>
      <c r="BW145" t="e">
        <f>VLOOKUP(BQ145,Scales!$X$28:$Y$38,2,FALSE)</f>
        <v>#N/A</v>
      </c>
      <c r="BX145" t="e">
        <f>VLOOKUP(BU145,Scales!$X$28:$Y$38,2,FALSE)</f>
        <v>#N/A</v>
      </c>
      <c r="BY145" t="e">
        <f t="shared" si="42"/>
        <v>#N/A</v>
      </c>
      <c r="BZ145" t="e">
        <f>VLOOKUP(BY145,Scales!$Y$28:$Z$38,2,FALSE)</f>
        <v>#N/A</v>
      </c>
      <c r="CA145" t="str">
        <f>IFERROR(INDEX(Scales!$Q$28:$U$32,MATCH(BZ145,Scales!$P$28:$P$32,0),MATCH(BQ145,Scales!$Q$27:$U$27,0)),"")</f>
        <v/>
      </c>
      <c r="CB145">
        <f t="shared" si="43"/>
        <v>0</v>
      </c>
      <c r="CC145" t="e">
        <f t="shared" si="44"/>
        <v>#N/A</v>
      </c>
      <c r="CD145" t="str">
        <f>IFERROR(INDEX(Scales!$B$44:$F$48,MATCH(CA145,Scales!$A$44:$A$48,0),MATCH(CC145,Scales!$B$43:$F$43,0)),"")</f>
        <v/>
      </c>
      <c r="CE145" t="e">
        <f t="shared" si="45"/>
        <v>#N/A</v>
      </c>
      <c r="CF145" t="e">
        <f t="shared" si="46"/>
        <v>#N/A</v>
      </c>
    </row>
    <row r="146" spans="1:84" x14ac:dyDescent="0.25">
      <c r="A146">
        <v>0</v>
      </c>
      <c r="B146" s="108" t="e">
        <f>VLOOKUP(A146,'TS Identification'!A$3:H$500,5,FALSE)</f>
        <v>#N/A</v>
      </c>
      <c r="C146" s="108" t="e">
        <f>VLOOKUP(B146,Scales!$A$3:$D$7,3,FALSE)</f>
        <v>#N/A</v>
      </c>
      <c r="D146" t="e">
        <f>VLOOKUP(A146,'TS Identification'!A$3:H$500,6,FALSE)</f>
        <v>#N/A</v>
      </c>
      <c r="E146" t="e">
        <f>VLOOKUP(D146,Scales!$F$3:$I$7,3,FALSE)</f>
        <v>#N/A</v>
      </c>
      <c r="F146" s="108" t="e">
        <f>VLOOKUP(A146,'TS Identification'!A$3:H$500,7,FALSE)</f>
        <v>#N/A</v>
      </c>
      <c r="G146" s="108" t="e">
        <f>VLOOKUP(F146,Scales!$K$3:$N$7,3,FALSE)</f>
        <v>#N/A</v>
      </c>
      <c r="H146" t="e">
        <f>VLOOKUP(A146,'TS Identification'!A$3:H$500,8,FALSE)</f>
        <v>#N/A</v>
      </c>
      <c r="I146" t="e">
        <f>VLOOKUP(H146,Scales!$P$3:$S$7,3,FALSE)</f>
        <v>#N/A</v>
      </c>
      <c r="J146" s="108" t="e">
        <f>VLOOKUP(K146,Scales!$W$28:$X$38,2,FALSE)</f>
        <v>#N/A</v>
      </c>
      <c r="K146" s="108" t="e">
        <f t="shared" si="47"/>
        <v>#N/A</v>
      </c>
      <c r="M146" t="e">
        <v>#N/A</v>
      </c>
      <c r="N146" t="e" cm="1">
        <f t="array" ref="N146">_xlfn.TEXTSPLIT(M146,".",,TRUE)</f>
        <v>#N/A</v>
      </c>
      <c r="P146" s="108" t="e">
        <f>VLOOKUP(CONCATENATE(N146,"."),'TE Identification'!$A$3:$E$500,5,FALSE)</f>
        <v>#N/A</v>
      </c>
      <c r="R146" t="e">
        <v>#N/A</v>
      </c>
      <c r="S146" t="e" cm="1">
        <f t="array" ref="S146">_xlfn.TEXTSPLIT(R146,".",,TRUE)</f>
        <v>#N/A</v>
      </c>
      <c r="V146" t="e">
        <f>VLOOKUP(CONCATENATE(S146,"."),'V Identification'!$A$3:$E$500,5,FALSE)</f>
        <v>#N/A</v>
      </c>
      <c r="Z146" t="e">
        <v>#N/A</v>
      </c>
      <c r="AA146" t="e" cm="1">
        <f t="array" ref="AA146">_xlfn.TEXTSPLIT(Z146,".",,TRUE)</f>
        <v>#N/A</v>
      </c>
      <c r="AE146" t="e">
        <f>VLOOKUP(CONCATENATE(AA146,"."),'I Identification'!$A$3:$F$500,6,FALSE)</f>
        <v>#N/A</v>
      </c>
      <c r="AI146" t="e">
        <v>#N/A</v>
      </c>
      <c r="AJ146" t="e" cm="1">
        <f t="array" ref="AJ146">_xlfn.TEXTSPLIT(AI146,".",,TRUE)</f>
        <v>#N/A</v>
      </c>
      <c r="AO146" t="e">
        <f>VLOOKUP(CONCATENATE(AJ146,"."),'C Identification'!$A$3:$G$500,7,FALSE)</f>
        <v>#N/A</v>
      </c>
      <c r="BF146" t="e" cm="1">
        <f t="array" ref="BF146">_xlfn.TEXTSPLIT(AI146,".",,TRUE)</f>
        <v>#N/A</v>
      </c>
      <c r="BL146" t="e">
        <f t="shared" si="33"/>
        <v>#N/A</v>
      </c>
      <c r="BM146">
        <f t="shared" si="34"/>
        <v>0</v>
      </c>
      <c r="BN146" t="e">
        <f t="shared" si="35"/>
        <v>#N/A</v>
      </c>
      <c r="BO146" t="e">
        <f t="shared" si="36"/>
        <v>#N/A</v>
      </c>
      <c r="BP146" t="e">
        <f t="shared" si="37"/>
        <v>#N/A</v>
      </c>
      <c r="BQ146" t="e">
        <f t="shared" si="38"/>
        <v>#N/A</v>
      </c>
      <c r="BR146">
        <f t="shared" si="39"/>
        <v>0</v>
      </c>
      <c r="BS146" t="e">
        <f t="shared" si="40"/>
        <v>#N/A</v>
      </c>
      <c r="BT146">
        <f t="shared" si="41"/>
        <v>0</v>
      </c>
      <c r="BU146" t="e">
        <f t="shared" si="48"/>
        <v>#N/A</v>
      </c>
      <c r="BV146" t="e">
        <f>VLOOKUP(BN146,Scales!$X$28:$Y$38,2,FALSE)</f>
        <v>#N/A</v>
      </c>
      <c r="BW146" t="e">
        <f>VLOOKUP(BQ146,Scales!$X$28:$Y$38,2,FALSE)</f>
        <v>#N/A</v>
      </c>
      <c r="BX146" t="e">
        <f>VLOOKUP(BU146,Scales!$X$28:$Y$38,2,FALSE)</f>
        <v>#N/A</v>
      </c>
      <c r="BY146" t="e">
        <f t="shared" si="42"/>
        <v>#N/A</v>
      </c>
      <c r="BZ146" t="e">
        <f>VLOOKUP(BY146,Scales!$Y$28:$Z$38,2,FALSE)</f>
        <v>#N/A</v>
      </c>
      <c r="CA146" t="str">
        <f>IFERROR(INDEX(Scales!$Q$28:$U$32,MATCH(BZ146,Scales!$P$28:$P$32,0),MATCH(BQ146,Scales!$Q$27:$U$27,0)),"")</f>
        <v/>
      </c>
      <c r="CB146">
        <f t="shared" si="43"/>
        <v>0</v>
      </c>
      <c r="CC146" t="e">
        <f t="shared" si="44"/>
        <v>#N/A</v>
      </c>
      <c r="CD146" t="str">
        <f>IFERROR(INDEX(Scales!$B$44:$F$48,MATCH(CA146,Scales!$A$44:$A$48,0),MATCH(CC146,Scales!$B$43:$F$43,0)),"")</f>
        <v/>
      </c>
      <c r="CE146" t="e">
        <f t="shared" si="45"/>
        <v>#N/A</v>
      </c>
      <c r="CF146" t="e">
        <f t="shared" si="46"/>
        <v>#N/A</v>
      </c>
    </row>
    <row r="147" spans="1:84" x14ac:dyDescent="0.25">
      <c r="A147">
        <v>0</v>
      </c>
      <c r="B147" s="108" t="e">
        <f>VLOOKUP(A147,'TS Identification'!A$3:H$500,5,FALSE)</f>
        <v>#N/A</v>
      </c>
      <c r="C147" s="108" t="e">
        <f>VLOOKUP(B147,Scales!$A$3:$D$7,3,FALSE)</f>
        <v>#N/A</v>
      </c>
      <c r="D147" t="e">
        <f>VLOOKUP(A147,'TS Identification'!A$3:H$500,6,FALSE)</f>
        <v>#N/A</v>
      </c>
      <c r="E147" t="e">
        <f>VLOOKUP(D147,Scales!$F$3:$I$7,3,FALSE)</f>
        <v>#N/A</v>
      </c>
      <c r="F147" s="108" t="e">
        <f>VLOOKUP(A147,'TS Identification'!A$3:H$500,7,FALSE)</f>
        <v>#N/A</v>
      </c>
      <c r="G147" s="108" t="e">
        <f>VLOOKUP(F147,Scales!$K$3:$N$7,3,FALSE)</f>
        <v>#N/A</v>
      </c>
      <c r="H147" t="e">
        <f>VLOOKUP(A147,'TS Identification'!A$3:H$500,8,FALSE)</f>
        <v>#N/A</v>
      </c>
      <c r="I147" t="e">
        <f>VLOOKUP(H147,Scales!$P$3:$S$7,3,FALSE)</f>
        <v>#N/A</v>
      </c>
      <c r="J147" s="108" t="e">
        <f>VLOOKUP(K147,Scales!$W$28:$X$38,2,FALSE)</f>
        <v>#N/A</v>
      </c>
      <c r="K147" s="108" t="e">
        <f t="shared" si="47"/>
        <v>#N/A</v>
      </c>
      <c r="M147" t="e">
        <v>#N/A</v>
      </c>
      <c r="N147" t="e" cm="1">
        <f t="array" ref="N147">_xlfn.TEXTSPLIT(M147,".",,TRUE)</f>
        <v>#N/A</v>
      </c>
      <c r="P147" s="108" t="e">
        <f>VLOOKUP(CONCATENATE(N147,"."),'TE Identification'!$A$3:$E$500,5,FALSE)</f>
        <v>#N/A</v>
      </c>
      <c r="R147" t="e">
        <v>#N/A</v>
      </c>
      <c r="S147" t="e" cm="1">
        <f t="array" ref="S147">_xlfn.TEXTSPLIT(R147,".",,TRUE)</f>
        <v>#N/A</v>
      </c>
      <c r="V147" t="e">
        <f>VLOOKUP(CONCATENATE(S147,"."),'V Identification'!$A$3:$E$500,5,FALSE)</f>
        <v>#N/A</v>
      </c>
      <c r="Z147" t="e">
        <v>#N/A</v>
      </c>
      <c r="AA147" t="e" cm="1">
        <f t="array" ref="AA147">_xlfn.TEXTSPLIT(Z147,".",,TRUE)</f>
        <v>#N/A</v>
      </c>
      <c r="AE147" t="e">
        <f>VLOOKUP(CONCATENATE(AA147,"."),'I Identification'!$A$3:$F$500,6,FALSE)</f>
        <v>#N/A</v>
      </c>
      <c r="AI147" t="e">
        <v>#N/A</v>
      </c>
      <c r="AJ147" t="e" cm="1">
        <f t="array" ref="AJ147">_xlfn.TEXTSPLIT(AI147,".",,TRUE)</f>
        <v>#N/A</v>
      </c>
      <c r="AO147" t="e">
        <f>VLOOKUP(CONCATENATE(AJ147,"."),'C Identification'!$A$3:$G$500,7,FALSE)</f>
        <v>#N/A</v>
      </c>
      <c r="BF147" t="e" cm="1">
        <f t="array" ref="BF147">_xlfn.TEXTSPLIT(AI147,".",,TRUE)</f>
        <v>#N/A</v>
      </c>
      <c r="BL147" t="e">
        <f t="shared" si="33"/>
        <v>#N/A</v>
      </c>
      <c r="BM147">
        <f t="shared" si="34"/>
        <v>0</v>
      </c>
      <c r="BN147" t="e">
        <f t="shared" si="35"/>
        <v>#N/A</v>
      </c>
      <c r="BO147" t="e">
        <f t="shared" si="36"/>
        <v>#N/A</v>
      </c>
      <c r="BP147" t="e">
        <f t="shared" si="37"/>
        <v>#N/A</v>
      </c>
      <c r="BQ147" t="e">
        <f t="shared" si="38"/>
        <v>#N/A</v>
      </c>
      <c r="BR147">
        <f t="shared" si="39"/>
        <v>0</v>
      </c>
      <c r="BS147" t="e">
        <f t="shared" si="40"/>
        <v>#N/A</v>
      </c>
      <c r="BT147">
        <f t="shared" si="41"/>
        <v>0</v>
      </c>
      <c r="BU147" t="e">
        <f t="shared" si="48"/>
        <v>#N/A</v>
      </c>
      <c r="BV147" t="e">
        <f>VLOOKUP(BN147,Scales!$X$28:$Y$38,2,FALSE)</f>
        <v>#N/A</v>
      </c>
      <c r="BW147" t="e">
        <f>VLOOKUP(BQ147,Scales!$X$28:$Y$38,2,FALSE)</f>
        <v>#N/A</v>
      </c>
      <c r="BX147" t="e">
        <f>VLOOKUP(BU147,Scales!$X$28:$Y$38,2,FALSE)</f>
        <v>#N/A</v>
      </c>
      <c r="BY147" t="e">
        <f t="shared" si="42"/>
        <v>#N/A</v>
      </c>
      <c r="BZ147" t="e">
        <f>VLOOKUP(BY147,Scales!$Y$28:$Z$38,2,FALSE)</f>
        <v>#N/A</v>
      </c>
      <c r="CA147" t="str">
        <f>IFERROR(INDEX(Scales!$Q$28:$U$32,MATCH(BZ147,Scales!$P$28:$P$32,0),MATCH(BQ147,Scales!$Q$27:$U$27,0)),"")</f>
        <v/>
      </c>
      <c r="CB147">
        <f t="shared" si="43"/>
        <v>0</v>
      </c>
      <c r="CC147" t="e">
        <f t="shared" si="44"/>
        <v>#N/A</v>
      </c>
      <c r="CD147" t="str">
        <f>IFERROR(INDEX(Scales!$B$44:$F$48,MATCH(CA147,Scales!$A$44:$A$48,0),MATCH(CC147,Scales!$B$43:$F$43,0)),"")</f>
        <v/>
      </c>
      <c r="CE147" t="e">
        <f t="shared" si="45"/>
        <v>#N/A</v>
      </c>
      <c r="CF147" t="e">
        <f t="shared" si="46"/>
        <v>#N/A</v>
      </c>
    </row>
    <row r="148" spans="1:84" x14ac:dyDescent="0.25">
      <c r="A148">
        <v>0</v>
      </c>
      <c r="B148" s="108" t="e">
        <f>VLOOKUP(A148,'TS Identification'!A$3:H$500,5,FALSE)</f>
        <v>#N/A</v>
      </c>
      <c r="C148" s="108" t="e">
        <f>VLOOKUP(B148,Scales!$A$3:$D$7,3,FALSE)</f>
        <v>#N/A</v>
      </c>
      <c r="D148" t="e">
        <f>VLOOKUP(A148,'TS Identification'!A$3:H$500,6,FALSE)</f>
        <v>#N/A</v>
      </c>
      <c r="E148" t="e">
        <f>VLOOKUP(D148,Scales!$F$3:$I$7,3,FALSE)</f>
        <v>#N/A</v>
      </c>
      <c r="F148" s="108" t="e">
        <f>VLOOKUP(A148,'TS Identification'!A$3:H$500,7,FALSE)</f>
        <v>#N/A</v>
      </c>
      <c r="G148" s="108" t="e">
        <f>VLOOKUP(F148,Scales!$K$3:$N$7,3,FALSE)</f>
        <v>#N/A</v>
      </c>
      <c r="H148" t="e">
        <f>VLOOKUP(A148,'TS Identification'!A$3:H$500,8,FALSE)</f>
        <v>#N/A</v>
      </c>
      <c r="I148" t="e">
        <f>VLOOKUP(H148,Scales!$P$3:$S$7,3,FALSE)</f>
        <v>#N/A</v>
      </c>
      <c r="J148" s="108" t="e">
        <f>VLOOKUP(K148,Scales!$W$28:$X$38,2,FALSE)</f>
        <v>#N/A</v>
      </c>
      <c r="K148" s="108" t="e">
        <f t="shared" si="47"/>
        <v>#N/A</v>
      </c>
      <c r="M148" t="e">
        <v>#N/A</v>
      </c>
      <c r="N148" t="e" cm="1">
        <f t="array" ref="N148">_xlfn.TEXTSPLIT(M148,".",,TRUE)</f>
        <v>#N/A</v>
      </c>
      <c r="P148" s="108" t="e">
        <f>VLOOKUP(CONCATENATE(N148,"."),'TE Identification'!$A$3:$E$500,5,FALSE)</f>
        <v>#N/A</v>
      </c>
      <c r="R148" t="e">
        <v>#N/A</v>
      </c>
      <c r="S148" t="e" cm="1">
        <f t="array" ref="S148">_xlfn.TEXTSPLIT(R148,".",,TRUE)</f>
        <v>#N/A</v>
      </c>
      <c r="V148" t="e">
        <f>VLOOKUP(CONCATENATE(S148,"."),'V Identification'!$A$3:$E$500,5,FALSE)</f>
        <v>#N/A</v>
      </c>
      <c r="Z148" t="e">
        <v>#N/A</v>
      </c>
      <c r="AA148" t="e" cm="1">
        <f t="array" ref="AA148">_xlfn.TEXTSPLIT(Z148,".",,TRUE)</f>
        <v>#N/A</v>
      </c>
      <c r="AE148" t="e">
        <f>VLOOKUP(CONCATENATE(AA148,"."),'I Identification'!$A$3:$F$500,6,FALSE)</f>
        <v>#N/A</v>
      </c>
      <c r="AI148" t="e">
        <v>#N/A</v>
      </c>
      <c r="AJ148" t="e" cm="1">
        <f t="array" ref="AJ148">_xlfn.TEXTSPLIT(AI148,".",,TRUE)</f>
        <v>#N/A</v>
      </c>
      <c r="AO148" t="e">
        <f>VLOOKUP(CONCATENATE(AJ148,"."),'C Identification'!$A$3:$G$500,7,FALSE)</f>
        <v>#N/A</v>
      </c>
      <c r="BF148" t="e" cm="1">
        <f t="array" ref="BF148">_xlfn.TEXTSPLIT(AI148,".",,TRUE)</f>
        <v>#N/A</v>
      </c>
      <c r="BL148" t="e">
        <f t="shared" si="33"/>
        <v>#N/A</v>
      </c>
      <c r="BM148">
        <f t="shared" si="34"/>
        <v>0</v>
      </c>
      <c r="BN148" t="e">
        <f t="shared" si="35"/>
        <v>#N/A</v>
      </c>
      <c r="BO148" t="e">
        <f t="shared" si="36"/>
        <v>#N/A</v>
      </c>
      <c r="BP148" t="e">
        <f t="shared" si="37"/>
        <v>#N/A</v>
      </c>
      <c r="BQ148" t="e">
        <f t="shared" si="38"/>
        <v>#N/A</v>
      </c>
      <c r="BR148">
        <f t="shared" si="39"/>
        <v>0</v>
      </c>
      <c r="BS148" t="e">
        <f t="shared" si="40"/>
        <v>#N/A</v>
      </c>
      <c r="BT148">
        <f t="shared" si="41"/>
        <v>0</v>
      </c>
      <c r="BU148" t="e">
        <f t="shared" si="48"/>
        <v>#N/A</v>
      </c>
      <c r="BV148" t="e">
        <f>VLOOKUP(BN148,Scales!$X$28:$Y$38,2,FALSE)</f>
        <v>#N/A</v>
      </c>
      <c r="BW148" t="e">
        <f>VLOOKUP(BQ148,Scales!$X$28:$Y$38,2,FALSE)</f>
        <v>#N/A</v>
      </c>
      <c r="BX148" t="e">
        <f>VLOOKUP(BU148,Scales!$X$28:$Y$38,2,FALSE)</f>
        <v>#N/A</v>
      </c>
      <c r="BY148" t="e">
        <f t="shared" si="42"/>
        <v>#N/A</v>
      </c>
      <c r="BZ148" t="e">
        <f>VLOOKUP(BY148,Scales!$Y$28:$Z$38,2,FALSE)</f>
        <v>#N/A</v>
      </c>
      <c r="CA148" t="str">
        <f>IFERROR(INDEX(Scales!$Q$28:$U$32,MATCH(BZ148,Scales!$P$28:$P$32,0),MATCH(BQ148,Scales!$Q$27:$U$27,0)),"")</f>
        <v/>
      </c>
      <c r="CB148">
        <f t="shared" si="43"/>
        <v>0</v>
      </c>
      <c r="CC148" t="e">
        <f t="shared" si="44"/>
        <v>#N/A</v>
      </c>
      <c r="CD148" t="str">
        <f>IFERROR(INDEX(Scales!$B$44:$F$48,MATCH(CA148,Scales!$A$44:$A$48,0),MATCH(CC148,Scales!$B$43:$F$43,0)),"")</f>
        <v/>
      </c>
      <c r="CE148" t="e">
        <f t="shared" si="45"/>
        <v>#N/A</v>
      </c>
      <c r="CF148" t="e">
        <f t="shared" si="46"/>
        <v>#N/A</v>
      </c>
    </row>
    <row r="149" spans="1:84" x14ac:dyDescent="0.25">
      <c r="A149">
        <v>0</v>
      </c>
      <c r="B149" s="108" t="e">
        <f>VLOOKUP(A149,'TS Identification'!A$3:H$500,5,FALSE)</f>
        <v>#N/A</v>
      </c>
      <c r="C149" s="108" t="e">
        <f>VLOOKUP(B149,Scales!$A$3:$D$7,3,FALSE)</f>
        <v>#N/A</v>
      </c>
      <c r="D149" t="e">
        <f>VLOOKUP(A149,'TS Identification'!A$3:H$500,6,FALSE)</f>
        <v>#N/A</v>
      </c>
      <c r="E149" t="e">
        <f>VLOOKUP(D149,Scales!$F$3:$I$7,3,FALSE)</f>
        <v>#N/A</v>
      </c>
      <c r="F149" s="108" t="e">
        <f>VLOOKUP(A149,'TS Identification'!A$3:H$500,7,FALSE)</f>
        <v>#N/A</v>
      </c>
      <c r="G149" s="108" t="e">
        <f>VLOOKUP(F149,Scales!$K$3:$N$7,3,FALSE)</f>
        <v>#N/A</v>
      </c>
      <c r="H149" t="e">
        <f>VLOOKUP(A149,'TS Identification'!A$3:H$500,8,FALSE)</f>
        <v>#N/A</v>
      </c>
      <c r="I149" t="e">
        <f>VLOOKUP(H149,Scales!$P$3:$S$7,3,FALSE)</f>
        <v>#N/A</v>
      </c>
      <c r="J149" s="108" t="e">
        <f>VLOOKUP(K149,Scales!$W$28:$X$38,2,FALSE)</f>
        <v>#N/A</v>
      </c>
      <c r="K149" s="108" t="e">
        <f t="shared" si="47"/>
        <v>#N/A</v>
      </c>
      <c r="M149" t="e">
        <v>#N/A</v>
      </c>
      <c r="N149" t="e" cm="1">
        <f t="array" ref="N149">_xlfn.TEXTSPLIT(M149,".",,TRUE)</f>
        <v>#N/A</v>
      </c>
      <c r="P149" s="108" t="e">
        <f>VLOOKUP(CONCATENATE(N149,"."),'TE Identification'!$A$3:$E$500,5,FALSE)</f>
        <v>#N/A</v>
      </c>
      <c r="R149" t="e">
        <v>#N/A</v>
      </c>
      <c r="S149" t="e" cm="1">
        <f t="array" ref="S149">_xlfn.TEXTSPLIT(R149,".",,TRUE)</f>
        <v>#N/A</v>
      </c>
      <c r="V149" t="e">
        <f>VLOOKUP(CONCATENATE(S149,"."),'V Identification'!$A$3:$E$500,5,FALSE)</f>
        <v>#N/A</v>
      </c>
      <c r="Z149" t="e">
        <v>#N/A</v>
      </c>
      <c r="AA149" t="e" cm="1">
        <f t="array" ref="AA149">_xlfn.TEXTSPLIT(Z149,".",,TRUE)</f>
        <v>#N/A</v>
      </c>
      <c r="AE149" t="e">
        <f>VLOOKUP(CONCATENATE(AA149,"."),'I Identification'!$A$3:$F$500,6,FALSE)</f>
        <v>#N/A</v>
      </c>
      <c r="AI149" t="e">
        <v>#N/A</v>
      </c>
      <c r="AJ149" t="e" cm="1">
        <f t="array" ref="AJ149">_xlfn.TEXTSPLIT(AI149,".",,TRUE)</f>
        <v>#N/A</v>
      </c>
      <c r="AO149" t="e">
        <f>VLOOKUP(CONCATENATE(AJ149,"."),'C Identification'!$A$3:$G$500,7,FALSE)</f>
        <v>#N/A</v>
      </c>
      <c r="BF149" t="e" cm="1">
        <f t="array" ref="BF149">_xlfn.TEXTSPLIT(AI149,".",,TRUE)</f>
        <v>#N/A</v>
      </c>
      <c r="BL149" t="e">
        <f t="shared" si="33"/>
        <v>#N/A</v>
      </c>
      <c r="BM149">
        <f t="shared" si="34"/>
        <v>0</v>
      </c>
      <c r="BN149" t="e">
        <f t="shared" si="35"/>
        <v>#N/A</v>
      </c>
      <c r="BO149" t="e">
        <f t="shared" si="36"/>
        <v>#N/A</v>
      </c>
      <c r="BP149" t="e">
        <f t="shared" si="37"/>
        <v>#N/A</v>
      </c>
      <c r="BQ149" t="e">
        <f t="shared" si="38"/>
        <v>#N/A</v>
      </c>
      <c r="BR149">
        <f t="shared" si="39"/>
        <v>0</v>
      </c>
      <c r="BS149" t="e">
        <f t="shared" si="40"/>
        <v>#N/A</v>
      </c>
      <c r="BT149">
        <f t="shared" si="41"/>
        <v>0</v>
      </c>
      <c r="BU149" t="e">
        <f t="shared" si="48"/>
        <v>#N/A</v>
      </c>
      <c r="BV149" t="e">
        <f>VLOOKUP(BN149,Scales!$X$28:$Y$38,2,FALSE)</f>
        <v>#N/A</v>
      </c>
      <c r="BW149" t="e">
        <f>VLOOKUP(BQ149,Scales!$X$28:$Y$38,2,FALSE)</f>
        <v>#N/A</v>
      </c>
      <c r="BX149" t="e">
        <f>VLOOKUP(BU149,Scales!$X$28:$Y$38,2,FALSE)</f>
        <v>#N/A</v>
      </c>
      <c r="BY149" t="e">
        <f t="shared" si="42"/>
        <v>#N/A</v>
      </c>
      <c r="BZ149" t="e">
        <f>VLOOKUP(BY149,Scales!$Y$28:$Z$38,2,FALSE)</f>
        <v>#N/A</v>
      </c>
      <c r="CA149" t="str">
        <f>IFERROR(INDEX(Scales!$Q$28:$U$32,MATCH(BZ149,Scales!$P$28:$P$32,0),MATCH(BQ149,Scales!$Q$27:$U$27,0)),"")</f>
        <v/>
      </c>
      <c r="CB149">
        <f t="shared" si="43"/>
        <v>0</v>
      </c>
      <c r="CC149" t="e">
        <f t="shared" si="44"/>
        <v>#N/A</v>
      </c>
      <c r="CD149" t="str">
        <f>IFERROR(INDEX(Scales!$B$44:$F$48,MATCH(CA149,Scales!$A$44:$A$48,0),MATCH(CC149,Scales!$B$43:$F$43,0)),"")</f>
        <v/>
      </c>
      <c r="CE149" t="e">
        <f t="shared" si="45"/>
        <v>#N/A</v>
      </c>
      <c r="CF149" t="e">
        <f t="shared" si="46"/>
        <v>#N/A</v>
      </c>
    </row>
    <row r="150" spans="1:84" x14ac:dyDescent="0.25">
      <c r="A150">
        <v>0</v>
      </c>
      <c r="B150" s="108" t="e">
        <f>VLOOKUP(A150,'TS Identification'!A$3:H$500,5,FALSE)</f>
        <v>#N/A</v>
      </c>
      <c r="C150" s="108" t="e">
        <f>VLOOKUP(B150,Scales!$A$3:$D$7,3,FALSE)</f>
        <v>#N/A</v>
      </c>
      <c r="D150" t="e">
        <f>VLOOKUP(A150,'TS Identification'!A$3:H$500,6,FALSE)</f>
        <v>#N/A</v>
      </c>
      <c r="E150" t="e">
        <f>VLOOKUP(D150,Scales!$F$3:$I$7,3,FALSE)</f>
        <v>#N/A</v>
      </c>
      <c r="F150" s="108" t="e">
        <f>VLOOKUP(A150,'TS Identification'!A$3:H$500,7,FALSE)</f>
        <v>#N/A</v>
      </c>
      <c r="G150" s="108" t="e">
        <f>VLOOKUP(F150,Scales!$K$3:$N$7,3,FALSE)</f>
        <v>#N/A</v>
      </c>
      <c r="H150" t="e">
        <f>VLOOKUP(A150,'TS Identification'!A$3:H$500,8,FALSE)</f>
        <v>#N/A</v>
      </c>
      <c r="I150" t="e">
        <f>VLOOKUP(H150,Scales!$P$3:$S$7,3,FALSE)</f>
        <v>#N/A</v>
      </c>
      <c r="J150" s="108" t="e">
        <f>VLOOKUP(K150,Scales!$W$28:$X$38,2,FALSE)</f>
        <v>#N/A</v>
      </c>
      <c r="K150" s="108" t="e">
        <f t="shared" si="47"/>
        <v>#N/A</v>
      </c>
      <c r="M150" t="e">
        <v>#N/A</v>
      </c>
      <c r="N150" t="e" cm="1">
        <f t="array" ref="N150">_xlfn.TEXTSPLIT(M150,".",,TRUE)</f>
        <v>#N/A</v>
      </c>
      <c r="P150" s="108" t="e">
        <f>VLOOKUP(CONCATENATE(N150,"."),'TE Identification'!$A$3:$E$500,5,FALSE)</f>
        <v>#N/A</v>
      </c>
      <c r="R150" t="e">
        <v>#N/A</v>
      </c>
      <c r="S150" t="e" cm="1">
        <f t="array" ref="S150">_xlfn.TEXTSPLIT(R150,".",,TRUE)</f>
        <v>#N/A</v>
      </c>
      <c r="V150" t="e">
        <f>VLOOKUP(CONCATENATE(S150,"."),'V Identification'!$A$3:$E$500,5,FALSE)</f>
        <v>#N/A</v>
      </c>
      <c r="Z150" t="e">
        <v>#N/A</v>
      </c>
      <c r="AA150" t="e" cm="1">
        <f t="array" ref="AA150">_xlfn.TEXTSPLIT(Z150,".",,TRUE)</f>
        <v>#N/A</v>
      </c>
      <c r="AE150" t="e">
        <f>VLOOKUP(CONCATENATE(AA150,"."),'I Identification'!$A$3:$F$500,6,FALSE)</f>
        <v>#N/A</v>
      </c>
      <c r="AI150" t="e">
        <v>#N/A</v>
      </c>
      <c r="AJ150" t="e" cm="1">
        <f t="array" ref="AJ150">_xlfn.TEXTSPLIT(AI150,".",,TRUE)</f>
        <v>#N/A</v>
      </c>
      <c r="AO150" t="e">
        <f>VLOOKUP(CONCATENATE(AJ150,"."),'C Identification'!$A$3:$G$500,7,FALSE)</f>
        <v>#N/A</v>
      </c>
      <c r="BF150" t="e" cm="1">
        <f t="array" ref="BF150">_xlfn.TEXTSPLIT(AI150,".",,TRUE)</f>
        <v>#N/A</v>
      </c>
      <c r="BL150" t="e">
        <f t="shared" si="33"/>
        <v>#N/A</v>
      </c>
      <c r="BM150">
        <f t="shared" si="34"/>
        <v>0</v>
      </c>
      <c r="BN150" t="e">
        <f t="shared" si="35"/>
        <v>#N/A</v>
      </c>
      <c r="BO150" t="e">
        <f t="shared" si="36"/>
        <v>#N/A</v>
      </c>
      <c r="BP150" t="e">
        <f t="shared" si="37"/>
        <v>#N/A</v>
      </c>
      <c r="BQ150" t="e">
        <f t="shared" si="38"/>
        <v>#N/A</v>
      </c>
      <c r="BR150">
        <f t="shared" si="39"/>
        <v>0</v>
      </c>
      <c r="BS150" t="e">
        <f t="shared" si="40"/>
        <v>#N/A</v>
      </c>
      <c r="BT150">
        <f t="shared" si="41"/>
        <v>0</v>
      </c>
      <c r="BU150" t="e">
        <f t="shared" si="48"/>
        <v>#N/A</v>
      </c>
      <c r="BV150" t="e">
        <f>VLOOKUP(BN150,Scales!$X$28:$Y$38,2,FALSE)</f>
        <v>#N/A</v>
      </c>
      <c r="BW150" t="e">
        <f>VLOOKUP(BQ150,Scales!$X$28:$Y$38,2,FALSE)</f>
        <v>#N/A</v>
      </c>
      <c r="BX150" t="e">
        <f>VLOOKUP(BU150,Scales!$X$28:$Y$38,2,FALSE)</f>
        <v>#N/A</v>
      </c>
      <c r="BY150" t="e">
        <f t="shared" si="42"/>
        <v>#N/A</v>
      </c>
      <c r="BZ150" t="e">
        <f>VLOOKUP(BY150,Scales!$Y$28:$Z$38,2,FALSE)</f>
        <v>#N/A</v>
      </c>
      <c r="CA150" t="str">
        <f>IFERROR(INDEX(Scales!$Q$28:$U$32,MATCH(BZ150,Scales!$P$28:$P$32,0),MATCH(BQ150,Scales!$Q$27:$U$27,0)),"")</f>
        <v/>
      </c>
      <c r="CB150">
        <f t="shared" si="43"/>
        <v>0</v>
      </c>
      <c r="CC150" t="e">
        <f t="shared" si="44"/>
        <v>#N/A</v>
      </c>
      <c r="CD150" t="str">
        <f>IFERROR(INDEX(Scales!$B$44:$F$48,MATCH(CA150,Scales!$A$44:$A$48,0),MATCH(CC150,Scales!$B$43:$F$43,0)),"")</f>
        <v/>
      </c>
      <c r="CE150" t="e">
        <f t="shared" si="45"/>
        <v>#N/A</v>
      </c>
      <c r="CF150" t="e">
        <f t="shared" si="46"/>
        <v>#N/A</v>
      </c>
    </row>
    <row r="151" spans="1:84" x14ac:dyDescent="0.25">
      <c r="A151">
        <v>0</v>
      </c>
      <c r="B151" s="108" t="e">
        <f>VLOOKUP(A151,'TS Identification'!A$3:H$500,5,FALSE)</f>
        <v>#N/A</v>
      </c>
      <c r="C151" s="108" t="e">
        <f>VLOOKUP(B151,Scales!$A$3:$D$7,3,FALSE)</f>
        <v>#N/A</v>
      </c>
      <c r="D151" t="e">
        <f>VLOOKUP(A151,'TS Identification'!A$3:H$500,6,FALSE)</f>
        <v>#N/A</v>
      </c>
      <c r="E151" t="e">
        <f>VLOOKUP(D151,Scales!$F$3:$I$7,3,FALSE)</f>
        <v>#N/A</v>
      </c>
      <c r="F151" s="108" t="e">
        <f>VLOOKUP(A151,'TS Identification'!A$3:H$500,7,FALSE)</f>
        <v>#N/A</v>
      </c>
      <c r="G151" s="108" t="e">
        <f>VLOOKUP(F151,Scales!$K$3:$N$7,3,FALSE)</f>
        <v>#N/A</v>
      </c>
      <c r="H151" t="e">
        <f>VLOOKUP(A151,'TS Identification'!A$3:H$500,8,FALSE)</f>
        <v>#N/A</v>
      </c>
      <c r="I151" t="e">
        <f>VLOOKUP(H151,Scales!$P$3:$S$7,3,FALSE)</f>
        <v>#N/A</v>
      </c>
      <c r="J151" s="108" t="e">
        <f>VLOOKUP(K151,Scales!$W$28:$X$38,2,FALSE)</f>
        <v>#N/A</v>
      </c>
      <c r="K151" s="108" t="e">
        <f t="shared" si="47"/>
        <v>#N/A</v>
      </c>
      <c r="M151" t="e">
        <v>#N/A</v>
      </c>
      <c r="N151" t="e" cm="1">
        <f t="array" ref="N151">_xlfn.TEXTSPLIT(M151,".",,TRUE)</f>
        <v>#N/A</v>
      </c>
      <c r="P151" s="108" t="e">
        <f>VLOOKUP(CONCATENATE(N151,"."),'TE Identification'!$A$3:$E$500,5,FALSE)</f>
        <v>#N/A</v>
      </c>
      <c r="R151" t="e">
        <v>#N/A</v>
      </c>
      <c r="S151" t="e" cm="1">
        <f t="array" ref="S151">_xlfn.TEXTSPLIT(R151,".",,TRUE)</f>
        <v>#N/A</v>
      </c>
      <c r="V151" t="e">
        <f>VLOOKUP(CONCATENATE(S151,"."),'V Identification'!$A$3:$E$500,5,FALSE)</f>
        <v>#N/A</v>
      </c>
      <c r="Z151" t="e">
        <v>#N/A</v>
      </c>
      <c r="AA151" t="e" cm="1">
        <f t="array" ref="AA151">_xlfn.TEXTSPLIT(Z151,".",,TRUE)</f>
        <v>#N/A</v>
      </c>
      <c r="AE151" t="e">
        <f>VLOOKUP(CONCATENATE(AA151,"."),'I Identification'!$A$3:$F$500,6,FALSE)</f>
        <v>#N/A</v>
      </c>
      <c r="AI151" t="e">
        <v>#N/A</v>
      </c>
      <c r="AJ151" t="e" cm="1">
        <f t="array" ref="AJ151">_xlfn.TEXTSPLIT(AI151,".",,TRUE)</f>
        <v>#N/A</v>
      </c>
      <c r="AO151" t="e">
        <f>VLOOKUP(CONCATENATE(AJ151,"."),'C Identification'!$A$3:$G$500,7,FALSE)</f>
        <v>#N/A</v>
      </c>
      <c r="BF151" t="e" cm="1">
        <f t="array" ref="BF151">_xlfn.TEXTSPLIT(AI151,".",,TRUE)</f>
        <v>#N/A</v>
      </c>
      <c r="BL151" t="e">
        <f t="shared" si="33"/>
        <v>#N/A</v>
      </c>
      <c r="BM151">
        <f t="shared" si="34"/>
        <v>0</v>
      </c>
      <c r="BN151" t="e">
        <f t="shared" si="35"/>
        <v>#N/A</v>
      </c>
      <c r="BO151" t="e">
        <f t="shared" si="36"/>
        <v>#N/A</v>
      </c>
      <c r="BP151" t="e">
        <f t="shared" si="37"/>
        <v>#N/A</v>
      </c>
      <c r="BQ151" t="e">
        <f t="shared" si="38"/>
        <v>#N/A</v>
      </c>
      <c r="BR151">
        <f t="shared" si="39"/>
        <v>0</v>
      </c>
      <c r="BS151" t="e">
        <f t="shared" si="40"/>
        <v>#N/A</v>
      </c>
      <c r="BT151">
        <f t="shared" si="41"/>
        <v>0</v>
      </c>
      <c r="BU151" t="e">
        <f t="shared" si="48"/>
        <v>#N/A</v>
      </c>
      <c r="BV151" t="e">
        <f>VLOOKUP(BN151,Scales!$X$28:$Y$38,2,FALSE)</f>
        <v>#N/A</v>
      </c>
      <c r="BW151" t="e">
        <f>VLOOKUP(BQ151,Scales!$X$28:$Y$38,2,FALSE)</f>
        <v>#N/A</v>
      </c>
      <c r="BX151" t="e">
        <f>VLOOKUP(BU151,Scales!$X$28:$Y$38,2,FALSE)</f>
        <v>#N/A</v>
      </c>
      <c r="BY151" t="e">
        <f t="shared" si="42"/>
        <v>#N/A</v>
      </c>
      <c r="BZ151" t="e">
        <f>VLOOKUP(BY151,Scales!$Y$28:$Z$38,2,FALSE)</f>
        <v>#N/A</v>
      </c>
      <c r="CA151" t="str">
        <f>IFERROR(INDEX(Scales!$Q$28:$U$32,MATCH(BZ151,Scales!$P$28:$P$32,0),MATCH(BQ151,Scales!$Q$27:$U$27,0)),"")</f>
        <v/>
      </c>
      <c r="CB151">
        <f t="shared" si="43"/>
        <v>0</v>
      </c>
      <c r="CC151" t="e">
        <f t="shared" si="44"/>
        <v>#N/A</v>
      </c>
      <c r="CD151" t="str">
        <f>IFERROR(INDEX(Scales!$B$44:$F$48,MATCH(CA151,Scales!$A$44:$A$48,0),MATCH(CC151,Scales!$B$43:$F$43,0)),"")</f>
        <v/>
      </c>
      <c r="CE151" t="e">
        <f t="shared" si="45"/>
        <v>#N/A</v>
      </c>
      <c r="CF151" t="e">
        <f t="shared" si="46"/>
        <v>#N/A</v>
      </c>
    </row>
    <row r="152" spans="1:84" x14ac:dyDescent="0.25">
      <c r="A152">
        <v>0</v>
      </c>
      <c r="B152" s="108" t="e">
        <f>VLOOKUP(A152,'TS Identification'!A$3:H$500,5,FALSE)</f>
        <v>#N/A</v>
      </c>
      <c r="C152" s="108" t="e">
        <f>VLOOKUP(B152,Scales!$A$3:$D$7,3,FALSE)</f>
        <v>#N/A</v>
      </c>
      <c r="D152" t="e">
        <f>VLOOKUP(A152,'TS Identification'!A$3:H$500,6,FALSE)</f>
        <v>#N/A</v>
      </c>
      <c r="E152" t="e">
        <f>VLOOKUP(D152,Scales!$F$3:$I$7,3,FALSE)</f>
        <v>#N/A</v>
      </c>
      <c r="F152" s="108" t="e">
        <f>VLOOKUP(A152,'TS Identification'!A$3:H$500,7,FALSE)</f>
        <v>#N/A</v>
      </c>
      <c r="G152" s="108" t="e">
        <f>VLOOKUP(F152,Scales!$K$3:$N$7,3,FALSE)</f>
        <v>#N/A</v>
      </c>
      <c r="H152" t="e">
        <f>VLOOKUP(A152,'TS Identification'!A$3:H$500,8,FALSE)</f>
        <v>#N/A</v>
      </c>
      <c r="I152" t="e">
        <f>VLOOKUP(H152,Scales!$P$3:$S$7,3,FALSE)</f>
        <v>#N/A</v>
      </c>
      <c r="J152" s="108" t="e">
        <f>VLOOKUP(K152,Scales!$W$28:$X$38,2,FALSE)</f>
        <v>#N/A</v>
      </c>
      <c r="K152" s="108" t="e">
        <f t="shared" si="47"/>
        <v>#N/A</v>
      </c>
      <c r="M152" t="e">
        <v>#N/A</v>
      </c>
      <c r="N152" t="e" cm="1">
        <f t="array" ref="N152">_xlfn.TEXTSPLIT(M152,".",,TRUE)</f>
        <v>#N/A</v>
      </c>
      <c r="P152" s="108" t="e">
        <f>VLOOKUP(CONCATENATE(N152,"."),'TE Identification'!$A$3:$E$500,5,FALSE)</f>
        <v>#N/A</v>
      </c>
      <c r="R152" t="e">
        <v>#N/A</v>
      </c>
      <c r="S152" t="e" cm="1">
        <f t="array" ref="S152">_xlfn.TEXTSPLIT(R152,".",,TRUE)</f>
        <v>#N/A</v>
      </c>
      <c r="V152" t="e">
        <f>VLOOKUP(CONCATENATE(S152,"."),'V Identification'!$A$3:$E$500,5,FALSE)</f>
        <v>#N/A</v>
      </c>
      <c r="Z152" t="e">
        <v>#N/A</v>
      </c>
      <c r="AA152" t="e" cm="1">
        <f t="array" ref="AA152">_xlfn.TEXTSPLIT(Z152,".",,TRUE)</f>
        <v>#N/A</v>
      </c>
      <c r="AE152" t="e">
        <f>VLOOKUP(CONCATENATE(AA152,"."),'I Identification'!$A$3:$F$500,6,FALSE)</f>
        <v>#N/A</v>
      </c>
      <c r="AI152" t="e">
        <v>#N/A</v>
      </c>
      <c r="AJ152" t="e" cm="1">
        <f t="array" ref="AJ152">_xlfn.TEXTSPLIT(AI152,".",,TRUE)</f>
        <v>#N/A</v>
      </c>
      <c r="AO152" t="e">
        <f>VLOOKUP(CONCATENATE(AJ152,"."),'C Identification'!$A$3:$G$500,7,FALSE)</f>
        <v>#N/A</v>
      </c>
      <c r="BF152" t="e" cm="1">
        <f t="array" ref="BF152">_xlfn.TEXTSPLIT(AI152,".",,TRUE)</f>
        <v>#N/A</v>
      </c>
      <c r="BL152" t="e">
        <f t="shared" si="33"/>
        <v>#N/A</v>
      </c>
      <c r="BM152">
        <f t="shared" si="34"/>
        <v>0</v>
      </c>
      <c r="BN152" t="e">
        <f t="shared" si="35"/>
        <v>#N/A</v>
      </c>
      <c r="BO152" t="e">
        <f t="shared" si="36"/>
        <v>#N/A</v>
      </c>
      <c r="BP152" t="e">
        <f t="shared" si="37"/>
        <v>#N/A</v>
      </c>
      <c r="BQ152" t="e">
        <f t="shared" si="38"/>
        <v>#N/A</v>
      </c>
      <c r="BR152">
        <f t="shared" si="39"/>
        <v>0</v>
      </c>
      <c r="BS152" t="e">
        <f t="shared" si="40"/>
        <v>#N/A</v>
      </c>
      <c r="BT152">
        <f t="shared" si="41"/>
        <v>0</v>
      </c>
      <c r="BU152" t="e">
        <f t="shared" si="48"/>
        <v>#N/A</v>
      </c>
      <c r="BV152" t="e">
        <f>VLOOKUP(BN152,Scales!$X$28:$Y$38,2,FALSE)</f>
        <v>#N/A</v>
      </c>
      <c r="BW152" t="e">
        <f>VLOOKUP(BQ152,Scales!$X$28:$Y$38,2,FALSE)</f>
        <v>#N/A</v>
      </c>
      <c r="BX152" t="e">
        <f>VLOOKUP(BU152,Scales!$X$28:$Y$38,2,FALSE)</f>
        <v>#N/A</v>
      </c>
      <c r="BY152" t="e">
        <f t="shared" si="42"/>
        <v>#N/A</v>
      </c>
      <c r="BZ152" t="e">
        <f>VLOOKUP(BY152,Scales!$Y$28:$Z$38,2,FALSE)</f>
        <v>#N/A</v>
      </c>
      <c r="CA152" t="str">
        <f>IFERROR(INDEX(Scales!$Q$28:$U$32,MATCH(BZ152,Scales!$P$28:$P$32,0),MATCH(BQ152,Scales!$Q$27:$U$27,0)),"")</f>
        <v/>
      </c>
      <c r="CB152">
        <f t="shared" si="43"/>
        <v>0</v>
      </c>
      <c r="CC152" t="e">
        <f t="shared" si="44"/>
        <v>#N/A</v>
      </c>
      <c r="CD152" t="str">
        <f>IFERROR(INDEX(Scales!$B$44:$F$48,MATCH(CA152,Scales!$A$44:$A$48,0),MATCH(CC152,Scales!$B$43:$F$43,0)),"")</f>
        <v/>
      </c>
      <c r="CE152" t="e">
        <f t="shared" si="45"/>
        <v>#N/A</v>
      </c>
      <c r="CF152" t="e">
        <f t="shared" si="46"/>
        <v>#N/A</v>
      </c>
    </row>
    <row r="153" spans="1:84" x14ac:dyDescent="0.25">
      <c r="A153">
        <v>0</v>
      </c>
      <c r="B153" s="108" t="e">
        <f>VLOOKUP(A153,'TS Identification'!A$3:H$500,5,FALSE)</f>
        <v>#N/A</v>
      </c>
      <c r="C153" s="108" t="e">
        <f>VLOOKUP(B153,Scales!$A$3:$D$7,3,FALSE)</f>
        <v>#N/A</v>
      </c>
      <c r="D153" t="e">
        <f>VLOOKUP(A153,'TS Identification'!A$3:H$500,6,FALSE)</f>
        <v>#N/A</v>
      </c>
      <c r="E153" t="e">
        <f>VLOOKUP(D153,Scales!$F$3:$I$7,3,FALSE)</f>
        <v>#N/A</v>
      </c>
      <c r="F153" s="108" t="e">
        <f>VLOOKUP(A153,'TS Identification'!A$3:H$500,7,FALSE)</f>
        <v>#N/A</v>
      </c>
      <c r="G153" s="108" t="e">
        <f>VLOOKUP(F153,Scales!$K$3:$N$7,3,FALSE)</f>
        <v>#N/A</v>
      </c>
      <c r="H153" t="e">
        <f>VLOOKUP(A153,'TS Identification'!A$3:H$500,8,FALSE)</f>
        <v>#N/A</v>
      </c>
      <c r="I153" t="e">
        <f>VLOOKUP(H153,Scales!$P$3:$S$7,3,FALSE)</f>
        <v>#N/A</v>
      </c>
      <c r="J153" s="108" t="e">
        <f>VLOOKUP(K153,Scales!$W$28:$X$38,2,FALSE)</f>
        <v>#N/A</v>
      </c>
      <c r="K153" s="108" t="e">
        <f t="shared" si="47"/>
        <v>#N/A</v>
      </c>
      <c r="M153" t="e">
        <v>#N/A</v>
      </c>
      <c r="N153" t="e" cm="1">
        <f t="array" ref="N153">_xlfn.TEXTSPLIT(M153,".",,TRUE)</f>
        <v>#N/A</v>
      </c>
      <c r="P153" s="108" t="e">
        <f>VLOOKUP(CONCATENATE(N153,"."),'TE Identification'!$A$3:$E$500,5,FALSE)</f>
        <v>#N/A</v>
      </c>
      <c r="R153" t="e">
        <v>#N/A</v>
      </c>
      <c r="S153" t="e" cm="1">
        <f t="array" ref="S153">_xlfn.TEXTSPLIT(R153,".",,TRUE)</f>
        <v>#N/A</v>
      </c>
      <c r="V153" t="e">
        <f>VLOOKUP(CONCATENATE(S153,"."),'V Identification'!$A$3:$E$500,5,FALSE)</f>
        <v>#N/A</v>
      </c>
      <c r="Z153" t="e">
        <v>#N/A</v>
      </c>
      <c r="AA153" t="e" cm="1">
        <f t="array" ref="AA153">_xlfn.TEXTSPLIT(Z153,".",,TRUE)</f>
        <v>#N/A</v>
      </c>
      <c r="AE153" t="e">
        <f>VLOOKUP(CONCATENATE(AA153,"."),'I Identification'!$A$3:$F$500,6,FALSE)</f>
        <v>#N/A</v>
      </c>
      <c r="AI153" t="e">
        <v>#N/A</v>
      </c>
      <c r="AJ153" t="e" cm="1">
        <f t="array" ref="AJ153">_xlfn.TEXTSPLIT(AI153,".",,TRUE)</f>
        <v>#N/A</v>
      </c>
      <c r="AO153" t="e">
        <f>VLOOKUP(CONCATENATE(AJ153,"."),'C Identification'!$A$3:$G$500,7,FALSE)</f>
        <v>#N/A</v>
      </c>
      <c r="BF153" t="e" cm="1">
        <f t="array" ref="BF153">_xlfn.TEXTSPLIT(AI153,".",,TRUE)</f>
        <v>#N/A</v>
      </c>
      <c r="BL153" t="e">
        <f t="shared" si="33"/>
        <v>#N/A</v>
      </c>
      <c r="BM153">
        <f t="shared" si="34"/>
        <v>0</v>
      </c>
      <c r="BN153" t="e">
        <f t="shared" si="35"/>
        <v>#N/A</v>
      </c>
      <c r="BO153" t="e">
        <f t="shared" si="36"/>
        <v>#N/A</v>
      </c>
      <c r="BP153" t="e">
        <f t="shared" si="37"/>
        <v>#N/A</v>
      </c>
      <c r="BQ153" t="e">
        <f t="shared" si="38"/>
        <v>#N/A</v>
      </c>
      <c r="BR153">
        <f t="shared" si="39"/>
        <v>0</v>
      </c>
      <c r="BS153" t="e">
        <f t="shared" si="40"/>
        <v>#N/A</v>
      </c>
      <c r="BT153">
        <f t="shared" si="41"/>
        <v>0</v>
      </c>
      <c r="BU153" t="e">
        <f t="shared" si="48"/>
        <v>#N/A</v>
      </c>
      <c r="BV153" t="e">
        <f>VLOOKUP(BN153,Scales!$X$28:$Y$38,2,FALSE)</f>
        <v>#N/A</v>
      </c>
      <c r="BW153" t="e">
        <f>VLOOKUP(BQ153,Scales!$X$28:$Y$38,2,FALSE)</f>
        <v>#N/A</v>
      </c>
      <c r="BX153" t="e">
        <f>VLOOKUP(BU153,Scales!$X$28:$Y$38,2,FALSE)</f>
        <v>#N/A</v>
      </c>
      <c r="BY153" t="e">
        <f t="shared" si="42"/>
        <v>#N/A</v>
      </c>
      <c r="BZ153" t="e">
        <f>VLOOKUP(BY153,Scales!$Y$28:$Z$38,2,FALSE)</f>
        <v>#N/A</v>
      </c>
      <c r="CA153" t="str">
        <f>IFERROR(INDEX(Scales!$Q$28:$U$32,MATCH(BZ153,Scales!$P$28:$P$32,0),MATCH(BQ153,Scales!$Q$27:$U$27,0)),"")</f>
        <v/>
      </c>
      <c r="CB153">
        <f t="shared" si="43"/>
        <v>0</v>
      </c>
      <c r="CC153" t="e">
        <f t="shared" si="44"/>
        <v>#N/A</v>
      </c>
      <c r="CD153" t="str">
        <f>IFERROR(INDEX(Scales!$B$44:$F$48,MATCH(CA153,Scales!$A$44:$A$48,0),MATCH(CC153,Scales!$B$43:$F$43,0)),"")</f>
        <v/>
      </c>
      <c r="CE153" t="e">
        <f t="shared" si="45"/>
        <v>#N/A</v>
      </c>
      <c r="CF153" t="e">
        <f t="shared" si="46"/>
        <v>#N/A</v>
      </c>
    </row>
    <row r="154" spans="1:84" x14ac:dyDescent="0.25">
      <c r="A154">
        <v>0</v>
      </c>
      <c r="B154" s="108" t="e">
        <f>VLOOKUP(A154,'TS Identification'!A$3:H$500,5,FALSE)</f>
        <v>#N/A</v>
      </c>
      <c r="C154" s="108" t="e">
        <f>VLOOKUP(B154,Scales!$A$3:$D$7,3,FALSE)</f>
        <v>#N/A</v>
      </c>
      <c r="D154" t="e">
        <f>VLOOKUP(A154,'TS Identification'!A$3:H$500,6,FALSE)</f>
        <v>#N/A</v>
      </c>
      <c r="E154" t="e">
        <f>VLOOKUP(D154,Scales!$F$3:$I$7,3,FALSE)</f>
        <v>#N/A</v>
      </c>
      <c r="F154" s="108" t="e">
        <f>VLOOKUP(A154,'TS Identification'!A$3:H$500,7,FALSE)</f>
        <v>#N/A</v>
      </c>
      <c r="G154" s="108" t="e">
        <f>VLOOKUP(F154,Scales!$K$3:$N$7,3,FALSE)</f>
        <v>#N/A</v>
      </c>
      <c r="H154" t="e">
        <f>VLOOKUP(A154,'TS Identification'!A$3:H$500,8,FALSE)</f>
        <v>#N/A</v>
      </c>
      <c r="I154" t="e">
        <f>VLOOKUP(H154,Scales!$P$3:$S$7,3,FALSE)</f>
        <v>#N/A</v>
      </c>
      <c r="J154" s="108" t="e">
        <f>VLOOKUP(K154,Scales!$W$28:$X$38,2,FALSE)</f>
        <v>#N/A</v>
      </c>
      <c r="K154" s="108" t="e">
        <f t="shared" si="47"/>
        <v>#N/A</v>
      </c>
      <c r="M154" t="e">
        <v>#N/A</v>
      </c>
      <c r="N154" t="e" cm="1">
        <f t="array" ref="N154">_xlfn.TEXTSPLIT(M154,".",,TRUE)</f>
        <v>#N/A</v>
      </c>
      <c r="P154" s="108" t="e">
        <f>VLOOKUP(CONCATENATE(N154,"."),'TE Identification'!$A$3:$E$500,5,FALSE)</f>
        <v>#N/A</v>
      </c>
      <c r="R154" t="e">
        <v>#N/A</v>
      </c>
      <c r="S154" t="e" cm="1">
        <f t="array" ref="S154">_xlfn.TEXTSPLIT(R154,".",,TRUE)</f>
        <v>#N/A</v>
      </c>
      <c r="V154" t="e">
        <f>VLOOKUP(CONCATENATE(S154,"."),'V Identification'!$A$3:$E$500,5,FALSE)</f>
        <v>#N/A</v>
      </c>
      <c r="Z154" t="e">
        <v>#N/A</v>
      </c>
      <c r="AA154" t="e" cm="1">
        <f t="array" ref="AA154">_xlfn.TEXTSPLIT(Z154,".",,TRUE)</f>
        <v>#N/A</v>
      </c>
      <c r="AE154" t="e">
        <f>VLOOKUP(CONCATENATE(AA154,"."),'I Identification'!$A$3:$F$500,6,FALSE)</f>
        <v>#N/A</v>
      </c>
      <c r="AI154" t="e">
        <v>#N/A</v>
      </c>
      <c r="AJ154" t="e" cm="1">
        <f t="array" ref="AJ154">_xlfn.TEXTSPLIT(AI154,".",,TRUE)</f>
        <v>#N/A</v>
      </c>
      <c r="AO154" t="e">
        <f>VLOOKUP(CONCATENATE(AJ154,"."),'C Identification'!$A$3:$G$500,7,FALSE)</f>
        <v>#N/A</v>
      </c>
      <c r="BF154" t="e" cm="1">
        <f t="array" ref="BF154">_xlfn.TEXTSPLIT(AI154,".",,TRUE)</f>
        <v>#N/A</v>
      </c>
      <c r="BL154" t="e">
        <f t="shared" si="33"/>
        <v>#N/A</v>
      </c>
      <c r="BM154">
        <f t="shared" si="34"/>
        <v>0</v>
      </c>
      <c r="BN154" t="e">
        <f t="shared" si="35"/>
        <v>#N/A</v>
      </c>
      <c r="BO154" t="e">
        <f t="shared" si="36"/>
        <v>#N/A</v>
      </c>
      <c r="BP154" t="e">
        <f t="shared" si="37"/>
        <v>#N/A</v>
      </c>
      <c r="BQ154" t="e">
        <f t="shared" si="38"/>
        <v>#N/A</v>
      </c>
      <c r="BR154">
        <f t="shared" si="39"/>
        <v>0</v>
      </c>
      <c r="BS154" t="e">
        <f t="shared" si="40"/>
        <v>#N/A</v>
      </c>
      <c r="BT154">
        <f t="shared" si="41"/>
        <v>0</v>
      </c>
      <c r="BU154" t="e">
        <f t="shared" si="48"/>
        <v>#N/A</v>
      </c>
      <c r="BV154" t="e">
        <f>VLOOKUP(BN154,Scales!$X$28:$Y$38,2,FALSE)</f>
        <v>#N/A</v>
      </c>
      <c r="BW154" t="e">
        <f>VLOOKUP(BQ154,Scales!$X$28:$Y$38,2,FALSE)</f>
        <v>#N/A</v>
      </c>
      <c r="BX154" t="e">
        <f>VLOOKUP(BU154,Scales!$X$28:$Y$38,2,FALSE)</f>
        <v>#N/A</v>
      </c>
      <c r="BY154" t="e">
        <f t="shared" si="42"/>
        <v>#N/A</v>
      </c>
      <c r="BZ154" t="e">
        <f>VLOOKUP(BY154,Scales!$Y$28:$Z$38,2,FALSE)</f>
        <v>#N/A</v>
      </c>
      <c r="CA154" t="str">
        <f>IFERROR(INDEX(Scales!$Q$28:$U$32,MATCH(BZ154,Scales!$P$28:$P$32,0),MATCH(BQ154,Scales!$Q$27:$U$27,0)),"")</f>
        <v/>
      </c>
      <c r="CB154">
        <f t="shared" si="43"/>
        <v>0</v>
      </c>
      <c r="CC154" t="e">
        <f t="shared" si="44"/>
        <v>#N/A</v>
      </c>
      <c r="CD154" t="str">
        <f>IFERROR(INDEX(Scales!$B$44:$F$48,MATCH(CA154,Scales!$A$44:$A$48,0),MATCH(CC154,Scales!$B$43:$F$43,0)),"")</f>
        <v/>
      </c>
      <c r="CE154" t="e">
        <f t="shared" si="45"/>
        <v>#N/A</v>
      </c>
      <c r="CF154" t="e">
        <f t="shared" si="46"/>
        <v>#N/A</v>
      </c>
    </row>
    <row r="155" spans="1:84" x14ac:dyDescent="0.25">
      <c r="A155">
        <v>0</v>
      </c>
      <c r="B155" s="108" t="e">
        <f>VLOOKUP(A155,'TS Identification'!A$3:H$500,5,FALSE)</f>
        <v>#N/A</v>
      </c>
      <c r="C155" s="108" t="e">
        <f>VLOOKUP(B155,Scales!$A$3:$D$7,3,FALSE)</f>
        <v>#N/A</v>
      </c>
      <c r="D155" t="e">
        <f>VLOOKUP(A155,'TS Identification'!A$3:H$500,6,FALSE)</f>
        <v>#N/A</v>
      </c>
      <c r="E155" t="e">
        <f>VLOOKUP(D155,Scales!$F$3:$I$7,3,FALSE)</f>
        <v>#N/A</v>
      </c>
      <c r="F155" s="108" t="e">
        <f>VLOOKUP(A155,'TS Identification'!A$3:H$500,7,FALSE)</f>
        <v>#N/A</v>
      </c>
      <c r="G155" s="108" t="e">
        <f>VLOOKUP(F155,Scales!$K$3:$N$7,3,FALSE)</f>
        <v>#N/A</v>
      </c>
      <c r="H155" t="e">
        <f>VLOOKUP(A155,'TS Identification'!A$3:H$500,8,FALSE)</f>
        <v>#N/A</v>
      </c>
      <c r="I155" t="e">
        <f>VLOOKUP(H155,Scales!$P$3:$S$7,3,FALSE)</f>
        <v>#N/A</v>
      </c>
      <c r="J155" s="108" t="e">
        <f>VLOOKUP(K155,Scales!$W$28:$X$38,2,FALSE)</f>
        <v>#N/A</v>
      </c>
      <c r="K155" s="108" t="e">
        <f t="shared" si="47"/>
        <v>#N/A</v>
      </c>
      <c r="M155" t="e">
        <v>#N/A</v>
      </c>
      <c r="N155" t="e" cm="1">
        <f t="array" ref="N155">_xlfn.TEXTSPLIT(M155,".",,TRUE)</f>
        <v>#N/A</v>
      </c>
      <c r="P155" s="108" t="e">
        <f>VLOOKUP(CONCATENATE(N155,"."),'TE Identification'!$A$3:$E$500,5,FALSE)</f>
        <v>#N/A</v>
      </c>
      <c r="R155" t="e">
        <v>#N/A</v>
      </c>
      <c r="S155" t="e" cm="1">
        <f t="array" ref="S155">_xlfn.TEXTSPLIT(R155,".",,TRUE)</f>
        <v>#N/A</v>
      </c>
      <c r="V155" t="e">
        <f>VLOOKUP(CONCATENATE(S155,"."),'V Identification'!$A$3:$E$500,5,FALSE)</f>
        <v>#N/A</v>
      </c>
      <c r="Z155" t="e">
        <v>#N/A</v>
      </c>
      <c r="AA155" t="e" cm="1">
        <f t="array" ref="AA155">_xlfn.TEXTSPLIT(Z155,".",,TRUE)</f>
        <v>#N/A</v>
      </c>
      <c r="AE155" t="e">
        <f>VLOOKUP(CONCATENATE(AA155,"."),'I Identification'!$A$3:$F$500,6,FALSE)</f>
        <v>#N/A</v>
      </c>
      <c r="AI155" t="e">
        <v>#N/A</v>
      </c>
      <c r="AJ155" t="e" cm="1">
        <f t="array" ref="AJ155">_xlfn.TEXTSPLIT(AI155,".",,TRUE)</f>
        <v>#N/A</v>
      </c>
      <c r="AO155" t="e">
        <f>VLOOKUP(CONCATENATE(AJ155,"."),'C Identification'!$A$3:$G$500,7,FALSE)</f>
        <v>#N/A</v>
      </c>
      <c r="BF155" t="e" cm="1">
        <f t="array" ref="BF155">_xlfn.TEXTSPLIT(AI155,".",,TRUE)</f>
        <v>#N/A</v>
      </c>
      <c r="BL155" t="e">
        <f t="shared" si="33"/>
        <v>#N/A</v>
      </c>
      <c r="BM155">
        <f t="shared" si="34"/>
        <v>0</v>
      </c>
      <c r="BN155" t="e">
        <f t="shared" si="35"/>
        <v>#N/A</v>
      </c>
      <c r="BO155" t="e">
        <f t="shared" si="36"/>
        <v>#N/A</v>
      </c>
      <c r="BP155" t="e">
        <f t="shared" si="37"/>
        <v>#N/A</v>
      </c>
      <c r="BQ155" t="e">
        <f t="shared" si="38"/>
        <v>#N/A</v>
      </c>
      <c r="BR155">
        <f t="shared" si="39"/>
        <v>0</v>
      </c>
      <c r="BS155" t="e">
        <f t="shared" si="40"/>
        <v>#N/A</v>
      </c>
      <c r="BT155">
        <f t="shared" si="41"/>
        <v>0</v>
      </c>
      <c r="BU155" t="e">
        <f t="shared" si="48"/>
        <v>#N/A</v>
      </c>
      <c r="BV155" t="e">
        <f>VLOOKUP(BN155,Scales!$X$28:$Y$38,2,FALSE)</f>
        <v>#N/A</v>
      </c>
      <c r="BW155" t="e">
        <f>VLOOKUP(BQ155,Scales!$X$28:$Y$38,2,FALSE)</f>
        <v>#N/A</v>
      </c>
      <c r="BX155" t="e">
        <f>VLOOKUP(BU155,Scales!$X$28:$Y$38,2,FALSE)</f>
        <v>#N/A</v>
      </c>
      <c r="BY155" t="e">
        <f t="shared" si="42"/>
        <v>#N/A</v>
      </c>
      <c r="BZ155" t="e">
        <f>VLOOKUP(BY155,Scales!$Y$28:$Z$38,2,FALSE)</f>
        <v>#N/A</v>
      </c>
      <c r="CA155" t="str">
        <f>IFERROR(INDEX(Scales!$Q$28:$U$32,MATCH(BZ155,Scales!$P$28:$P$32,0),MATCH(BQ155,Scales!$Q$27:$U$27,0)),"")</f>
        <v/>
      </c>
      <c r="CB155">
        <f t="shared" si="43"/>
        <v>0</v>
      </c>
      <c r="CC155" t="e">
        <f t="shared" si="44"/>
        <v>#N/A</v>
      </c>
      <c r="CD155" t="str">
        <f>IFERROR(INDEX(Scales!$B$44:$F$48,MATCH(CA155,Scales!$A$44:$A$48,0),MATCH(CC155,Scales!$B$43:$F$43,0)),"")</f>
        <v/>
      </c>
      <c r="CE155" t="e">
        <f t="shared" si="45"/>
        <v>#N/A</v>
      </c>
      <c r="CF155" t="e">
        <f t="shared" si="46"/>
        <v>#N/A</v>
      </c>
    </row>
    <row r="156" spans="1:84" x14ac:dyDescent="0.25">
      <c r="A156">
        <v>0</v>
      </c>
      <c r="B156" s="108" t="e">
        <f>VLOOKUP(A156,'TS Identification'!A$3:H$500,5,FALSE)</f>
        <v>#N/A</v>
      </c>
      <c r="C156" s="108" t="e">
        <f>VLOOKUP(B156,Scales!$A$3:$D$7,3,FALSE)</f>
        <v>#N/A</v>
      </c>
      <c r="D156" t="e">
        <f>VLOOKUP(A156,'TS Identification'!A$3:H$500,6,FALSE)</f>
        <v>#N/A</v>
      </c>
      <c r="E156" t="e">
        <f>VLOOKUP(D156,Scales!$F$3:$I$7,3,FALSE)</f>
        <v>#N/A</v>
      </c>
      <c r="F156" s="108" t="e">
        <f>VLOOKUP(A156,'TS Identification'!A$3:H$500,7,FALSE)</f>
        <v>#N/A</v>
      </c>
      <c r="G156" s="108" t="e">
        <f>VLOOKUP(F156,Scales!$K$3:$N$7,3,FALSE)</f>
        <v>#N/A</v>
      </c>
      <c r="H156" t="e">
        <f>VLOOKUP(A156,'TS Identification'!A$3:H$500,8,FALSE)</f>
        <v>#N/A</v>
      </c>
      <c r="I156" t="e">
        <f>VLOOKUP(H156,Scales!$P$3:$S$7,3,FALSE)</f>
        <v>#N/A</v>
      </c>
      <c r="J156" s="108" t="e">
        <f>VLOOKUP(K156,Scales!$W$28:$X$38,2,FALSE)</f>
        <v>#N/A</v>
      </c>
      <c r="K156" s="108" t="e">
        <f t="shared" si="47"/>
        <v>#N/A</v>
      </c>
      <c r="M156" t="e">
        <v>#N/A</v>
      </c>
      <c r="N156" t="e" cm="1">
        <f t="array" ref="N156">_xlfn.TEXTSPLIT(M156,".",,TRUE)</f>
        <v>#N/A</v>
      </c>
      <c r="P156" s="108" t="e">
        <f>VLOOKUP(CONCATENATE(N156,"."),'TE Identification'!$A$3:$E$500,5,FALSE)</f>
        <v>#N/A</v>
      </c>
      <c r="R156" t="e">
        <v>#N/A</v>
      </c>
      <c r="S156" t="e" cm="1">
        <f t="array" ref="S156">_xlfn.TEXTSPLIT(R156,".",,TRUE)</f>
        <v>#N/A</v>
      </c>
      <c r="V156" t="e">
        <f>VLOOKUP(CONCATENATE(S156,"."),'V Identification'!$A$3:$E$500,5,FALSE)</f>
        <v>#N/A</v>
      </c>
      <c r="Z156" t="e">
        <v>#N/A</v>
      </c>
      <c r="AA156" t="e" cm="1">
        <f t="array" ref="AA156">_xlfn.TEXTSPLIT(Z156,".",,TRUE)</f>
        <v>#N/A</v>
      </c>
      <c r="AE156" t="e">
        <f>VLOOKUP(CONCATENATE(AA156,"."),'I Identification'!$A$3:$F$500,6,FALSE)</f>
        <v>#N/A</v>
      </c>
      <c r="AI156" t="e">
        <v>#N/A</v>
      </c>
      <c r="AJ156" t="e" cm="1">
        <f t="array" ref="AJ156">_xlfn.TEXTSPLIT(AI156,".",,TRUE)</f>
        <v>#N/A</v>
      </c>
      <c r="AO156" t="e">
        <f>VLOOKUP(CONCATENATE(AJ156,"."),'C Identification'!$A$3:$G$500,7,FALSE)</f>
        <v>#N/A</v>
      </c>
      <c r="BF156" t="e" cm="1">
        <f t="array" ref="BF156">_xlfn.TEXTSPLIT(AI156,".",,TRUE)</f>
        <v>#N/A</v>
      </c>
      <c r="BL156" t="e">
        <f t="shared" si="33"/>
        <v>#N/A</v>
      </c>
      <c r="BM156">
        <f t="shared" si="34"/>
        <v>0</v>
      </c>
      <c r="BN156" t="e">
        <f t="shared" si="35"/>
        <v>#N/A</v>
      </c>
      <c r="BO156" t="e">
        <f t="shared" si="36"/>
        <v>#N/A</v>
      </c>
      <c r="BP156" t="e">
        <f t="shared" si="37"/>
        <v>#N/A</v>
      </c>
      <c r="BQ156" t="e">
        <f t="shared" si="38"/>
        <v>#N/A</v>
      </c>
      <c r="BR156">
        <f t="shared" si="39"/>
        <v>0</v>
      </c>
      <c r="BS156" t="e">
        <f t="shared" si="40"/>
        <v>#N/A</v>
      </c>
      <c r="BT156">
        <f t="shared" si="41"/>
        <v>0</v>
      </c>
      <c r="BU156" t="e">
        <f t="shared" si="48"/>
        <v>#N/A</v>
      </c>
      <c r="BV156" t="e">
        <f>VLOOKUP(BN156,Scales!$X$28:$Y$38,2,FALSE)</f>
        <v>#N/A</v>
      </c>
      <c r="BW156" t="e">
        <f>VLOOKUP(BQ156,Scales!$X$28:$Y$38,2,FALSE)</f>
        <v>#N/A</v>
      </c>
      <c r="BX156" t="e">
        <f>VLOOKUP(BU156,Scales!$X$28:$Y$38,2,FALSE)</f>
        <v>#N/A</v>
      </c>
      <c r="BY156" t="e">
        <f t="shared" si="42"/>
        <v>#N/A</v>
      </c>
      <c r="BZ156" t="e">
        <f>VLOOKUP(BY156,Scales!$Y$28:$Z$38,2,FALSE)</f>
        <v>#N/A</v>
      </c>
      <c r="CA156" t="str">
        <f>IFERROR(INDEX(Scales!$Q$28:$U$32,MATCH(BZ156,Scales!$P$28:$P$32,0),MATCH(BQ156,Scales!$Q$27:$U$27,0)),"")</f>
        <v/>
      </c>
      <c r="CB156">
        <f t="shared" si="43"/>
        <v>0</v>
      </c>
      <c r="CC156" t="e">
        <f t="shared" si="44"/>
        <v>#N/A</v>
      </c>
      <c r="CD156" t="str">
        <f>IFERROR(INDEX(Scales!$B$44:$F$48,MATCH(CA156,Scales!$A$44:$A$48,0),MATCH(CC156,Scales!$B$43:$F$43,0)),"")</f>
        <v/>
      </c>
      <c r="CE156" t="e">
        <f t="shared" si="45"/>
        <v>#N/A</v>
      </c>
      <c r="CF156" t="e">
        <f t="shared" si="46"/>
        <v>#N/A</v>
      </c>
    </row>
    <row r="157" spans="1:84" x14ac:dyDescent="0.25">
      <c r="A157">
        <v>0</v>
      </c>
      <c r="B157" s="108" t="e">
        <f>VLOOKUP(A157,'TS Identification'!A$3:H$500,5,FALSE)</f>
        <v>#N/A</v>
      </c>
      <c r="C157" s="108" t="e">
        <f>VLOOKUP(B157,Scales!$A$3:$D$7,3,FALSE)</f>
        <v>#N/A</v>
      </c>
      <c r="D157" t="e">
        <f>VLOOKUP(A157,'TS Identification'!A$3:H$500,6,FALSE)</f>
        <v>#N/A</v>
      </c>
      <c r="E157" t="e">
        <f>VLOOKUP(D157,Scales!$F$3:$I$7,3,FALSE)</f>
        <v>#N/A</v>
      </c>
      <c r="F157" s="108" t="e">
        <f>VLOOKUP(A157,'TS Identification'!A$3:H$500,7,FALSE)</f>
        <v>#N/A</v>
      </c>
      <c r="G157" s="108" t="e">
        <f>VLOOKUP(F157,Scales!$K$3:$N$7,3,FALSE)</f>
        <v>#N/A</v>
      </c>
      <c r="H157" t="e">
        <f>VLOOKUP(A157,'TS Identification'!A$3:H$500,8,FALSE)</f>
        <v>#N/A</v>
      </c>
      <c r="I157" t="e">
        <f>VLOOKUP(H157,Scales!$P$3:$S$7,3,FALSE)</f>
        <v>#N/A</v>
      </c>
      <c r="J157" s="108" t="e">
        <f>VLOOKUP(K157,Scales!$W$28:$X$38,2,FALSE)</f>
        <v>#N/A</v>
      </c>
      <c r="K157" s="108" t="e">
        <f t="shared" si="47"/>
        <v>#N/A</v>
      </c>
      <c r="M157" t="e">
        <v>#N/A</v>
      </c>
      <c r="N157" t="e" cm="1">
        <f t="array" ref="N157">_xlfn.TEXTSPLIT(M157,".",,TRUE)</f>
        <v>#N/A</v>
      </c>
      <c r="P157" s="108" t="e">
        <f>VLOOKUP(CONCATENATE(N157,"."),'TE Identification'!$A$3:$E$500,5,FALSE)</f>
        <v>#N/A</v>
      </c>
      <c r="R157" t="e">
        <v>#N/A</v>
      </c>
      <c r="S157" t="e" cm="1">
        <f t="array" ref="S157">_xlfn.TEXTSPLIT(R157,".",,TRUE)</f>
        <v>#N/A</v>
      </c>
      <c r="V157" t="e">
        <f>VLOOKUP(CONCATENATE(S157,"."),'V Identification'!$A$3:$E$500,5,FALSE)</f>
        <v>#N/A</v>
      </c>
      <c r="Z157" t="e">
        <v>#N/A</v>
      </c>
      <c r="AA157" t="e" cm="1">
        <f t="array" ref="AA157">_xlfn.TEXTSPLIT(Z157,".",,TRUE)</f>
        <v>#N/A</v>
      </c>
      <c r="AE157" t="e">
        <f>VLOOKUP(CONCATENATE(AA157,"."),'I Identification'!$A$3:$F$500,6,FALSE)</f>
        <v>#N/A</v>
      </c>
      <c r="AI157" t="e">
        <v>#N/A</v>
      </c>
      <c r="AJ157" t="e" cm="1">
        <f t="array" ref="AJ157">_xlfn.TEXTSPLIT(AI157,".",,TRUE)</f>
        <v>#N/A</v>
      </c>
      <c r="AO157" t="e">
        <f>VLOOKUP(CONCATENATE(AJ157,"."),'C Identification'!$A$3:$G$500,7,FALSE)</f>
        <v>#N/A</v>
      </c>
      <c r="BF157" t="e" cm="1">
        <f t="array" ref="BF157">_xlfn.TEXTSPLIT(AI157,".",,TRUE)</f>
        <v>#N/A</v>
      </c>
      <c r="BL157" t="e">
        <f t="shared" si="33"/>
        <v>#N/A</v>
      </c>
      <c r="BM157">
        <f t="shared" si="34"/>
        <v>0</v>
      </c>
      <c r="BN157" t="e">
        <f t="shared" si="35"/>
        <v>#N/A</v>
      </c>
      <c r="BO157" t="e">
        <f t="shared" si="36"/>
        <v>#N/A</v>
      </c>
      <c r="BP157" t="e">
        <f t="shared" si="37"/>
        <v>#N/A</v>
      </c>
      <c r="BQ157" t="e">
        <f t="shared" si="38"/>
        <v>#N/A</v>
      </c>
      <c r="BR157">
        <f t="shared" si="39"/>
        <v>0</v>
      </c>
      <c r="BS157" t="e">
        <f t="shared" si="40"/>
        <v>#N/A</v>
      </c>
      <c r="BT157">
        <f t="shared" si="41"/>
        <v>0</v>
      </c>
      <c r="BU157" t="e">
        <f t="shared" si="48"/>
        <v>#N/A</v>
      </c>
      <c r="BV157" t="e">
        <f>VLOOKUP(BN157,Scales!$X$28:$Y$38,2,FALSE)</f>
        <v>#N/A</v>
      </c>
      <c r="BW157" t="e">
        <f>VLOOKUP(BQ157,Scales!$X$28:$Y$38,2,FALSE)</f>
        <v>#N/A</v>
      </c>
      <c r="BX157" t="e">
        <f>VLOOKUP(BU157,Scales!$X$28:$Y$38,2,FALSE)</f>
        <v>#N/A</v>
      </c>
      <c r="BY157" t="e">
        <f t="shared" si="42"/>
        <v>#N/A</v>
      </c>
      <c r="BZ157" t="e">
        <f>VLOOKUP(BY157,Scales!$Y$28:$Z$38,2,FALSE)</f>
        <v>#N/A</v>
      </c>
      <c r="CA157" t="str">
        <f>IFERROR(INDEX(Scales!$Q$28:$U$32,MATCH(BZ157,Scales!$P$28:$P$32,0),MATCH(BQ157,Scales!$Q$27:$U$27,0)),"")</f>
        <v/>
      </c>
      <c r="CB157">
        <f t="shared" si="43"/>
        <v>0</v>
      </c>
      <c r="CC157" t="e">
        <f t="shared" si="44"/>
        <v>#N/A</v>
      </c>
      <c r="CD157" t="str">
        <f>IFERROR(INDEX(Scales!$B$44:$F$48,MATCH(CA157,Scales!$A$44:$A$48,0),MATCH(CC157,Scales!$B$43:$F$43,0)),"")</f>
        <v/>
      </c>
      <c r="CE157" t="e">
        <f t="shared" si="45"/>
        <v>#N/A</v>
      </c>
      <c r="CF157" t="e">
        <f t="shared" si="46"/>
        <v>#N/A</v>
      </c>
    </row>
    <row r="158" spans="1:84" x14ac:dyDescent="0.25">
      <c r="A158">
        <v>0</v>
      </c>
      <c r="B158" s="108" t="e">
        <f>VLOOKUP(A158,'TS Identification'!A$3:H$500,5,FALSE)</f>
        <v>#N/A</v>
      </c>
      <c r="C158" s="108" t="e">
        <f>VLOOKUP(B158,Scales!$A$3:$D$7,3,FALSE)</f>
        <v>#N/A</v>
      </c>
      <c r="D158" t="e">
        <f>VLOOKUP(A158,'TS Identification'!A$3:H$500,6,FALSE)</f>
        <v>#N/A</v>
      </c>
      <c r="E158" t="e">
        <f>VLOOKUP(D158,Scales!$F$3:$I$7,3,FALSE)</f>
        <v>#N/A</v>
      </c>
      <c r="F158" s="108" t="e">
        <f>VLOOKUP(A158,'TS Identification'!A$3:H$500,7,FALSE)</f>
        <v>#N/A</v>
      </c>
      <c r="G158" s="108" t="e">
        <f>VLOOKUP(F158,Scales!$K$3:$N$7,3,FALSE)</f>
        <v>#N/A</v>
      </c>
      <c r="H158" t="e">
        <f>VLOOKUP(A158,'TS Identification'!A$3:H$500,8,FALSE)</f>
        <v>#N/A</v>
      </c>
      <c r="I158" t="e">
        <f>VLOOKUP(H158,Scales!$P$3:$S$7,3,FALSE)</f>
        <v>#N/A</v>
      </c>
      <c r="J158" s="108" t="e">
        <f>VLOOKUP(K158,Scales!$W$28:$X$38,2,FALSE)</f>
        <v>#N/A</v>
      </c>
      <c r="K158" s="108" t="e">
        <f t="shared" si="47"/>
        <v>#N/A</v>
      </c>
      <c r="M158" t="e">
        <v>#N/A</v>
      </c>
      <c r="N158" t="e" cm="1">
        <f t="array" ref="N158">_xlfn.TEXTSPLIT(M158,".",,TRUE)</f>
        <v>#N/A</v>
      </c>
      <c r="P158" s="108" t="e">
        <f>VLOOKUP(CONCATENATE(N158,"."),'TE Identification'!$A$3:$E$500,5,FALSE)</f>
        <v>#N/A</v>
      </c>
      <c r="R158" t="e">
        <v>#N/A</v>
      </c>
      <c r="S158" t="e" cm="1">
        <f t="array" ref="S158">_xlfn.TEXTSPLIT(R158,".",,TRUE)</f>
        <v>#N/A</v>
      </c>
      <c r="V158" t="e">
        <f>VLOOKUP(CONCATENATE(S158,"."),'V Identification'!$A$3:$E$500,5,FALSE)</f>
        <v>#N/A</v>
      </c>
      <c r="Z158" t="e">
        <v>#N/A</v>
      </c>
      <c r="AA158" t="e" cm="1">
        <f t="array" ref="AA158">_xlfn.TEXTSPLIT(Z158,".",,TRUE)</f>
        <v>#N/A</v>
      </c>
      <c r="AE158" t="e">
        <f>VLOOKUP(CONCATENATE(AA158,"."),'I Identification'!$A$3:$F$500,6,FALSE)</f>
        <v>#N/A</v>
      </c>
      <c r="AI158" t="e">
        <v>#N/A</v>
      </c>
      <c r="AJ158" t="e" cm="1">
        <f t="array" ref="AJ158">_xlfn.TEXTSPLIT(AI158,".",,TRUE)</f>
        <v>#N/A</v>
      </c>
      <c r="AO158" t="e">
        <f>VLOOKUP(CONCATENATE(AJ158,"."),'C Identification'!$A$3:$G$500,7,FALSE)</f>
        <v>#N/A</v>
      </c>
      <c r="BF158" t="e" cm="1">
        <f t="array" ref="BF158">_xlfn.TEXTSPLIT(AI158,".",,TRUE)</f>
        <v>#N/A</v>
      </c>
      <c r="BL158" t="e">
        <f t="shared" si="33"/>
        <v>#N/A</v>
      </c>
      <c r="BM158">
        <f t="shared" si="34"/>
        <v>0</v>
      </c>
      <c r="BN158" t="e">
        <f t="shared" si="35"/>
        <v>#N/A</v>
      </c>
      <c r="BO158" t="e">
        <f t="shared" si="36"/>
        <v>#N/A</v>
      </c>
      <c r="BP158" t="e">
        <f t="shared" si="37"/>
        <v>#N/A</v>
      </c>
      <c r="BQ158" t="e">
        <f t="shared" si="38"/>
        <v>#N/A</v>
      </c>
      <c r="BR158">
        <f t="shared" si="39"/>
        <v>0</v>
      </c>
      <c r="BS158" t="e">
        <f t="shared" si="40"/>
        <v>#N/A</v>
      </c>
      <c r="BT158">
        <f t="shared" si="41"/>
        <v>0</v>
      </c>
      <c r="BU158" t="e">
        <f t="shared" si="48"/>
        <v>#N/A</v>
      </c>
      <c r="BV158" t="e">
        <f>VLOOKUP(BN158,Scales!$X$28:$Y$38,2,FALSE)</f>
        <v>#N/A</v>
      </c>
      <c r="BW158" t="e">
        <f>VLOOKUP(BQ158,Scales!$X$28:$Y$38,2,FALSE)</f>
        <v>#N/A</v>
      </c>
      <c r="BX158" t="e">
        <f>VLOOKUP(BU158,Scales!$X$28:$Y$38,2,FALSE)</f>
        <v>#N/A</v>
      </c>
      <c r="BY158" t="e">
        <f t="shared" si="42"/>
        <v>#N/A</v>
      </c>
      <c r="BZ158" t="e">
        <f>VLOOKUP(BY158,Scales!$Y$28:$Z$38,2,FALSE)</f>
        <v>#N/A</v>
      </c>
      <c r="CA158" t="str">
        <f>IFERROR(INDEX(Scales!$Q$28:$U$32,MATCH(BZ158,Scales!$P$28:$P$32,0),MATCH(BQ158,Scales!$Q$27:$U$27,0)),"")</f>
        <v/>
      </c>
      <c r="CB158">
        <f t="shared" si="43"/>
        <v>0</v>
      </c>
      <c r="CC158" t="e">
        <f t="shared" si="44"/>
        <v>#N/A</v>
      </c>
      <c r="CD158" t="str">
        <f>IFERROR(INDEX(Scales!$B$44:$F$48,MATCH(CA158,Scales!$A$44:$A$48,0),MATCH(CC158,Scales!$B$43:$F$43,0)),"")</f>
        <v/>
      </c>
      <c r="CE158" t="e">
        <f t="shared" si="45"/>
        <v>#N/A</v>
      </c>
      <c r="CF158" t="e">
        <f t="shared" si="46"/>
        <v>#N/A</v>
      </c>
    </row>
    <row r="159" spans="1:84" x14ac:dyDescent="0.25">
      <c r="A159">
        <v>0</v>
      </c>
      <c r="B159" s="108" t="e">
        <f>VLOOKUP(A159,'TS Identification'!A$3:H$500,5,FALSE)</f>
        <v>#N/A</v>
      </c>
      <c r="C159" s="108" t="e">
        <f>VLOOKUP(B159,Scales!$A$3:$D$7,3,FALSE)</f>
        <v>#N/A</v>
      </c>
      <c r="D159" t="e">
        <f>VLOOKUP(A159,'TS Identification'!A$3:H$500,6,FALSE)</f>
        <v>#N/A</v>
      </c>
      <c r="E159" t="e">
        <f>VLOOKUP(D159,Scales!$F$3:$I$7,3,FALSE)</f>
        <v>#N/A</v>
      </c>
      <c r="F159" s="108" t="e">
        <f>VLOOKUP(A159,'TS Identification'!A$3:H$500,7,FALSE)</f>
        <v>#N/A</v>
      </c>
      <c r="G159" s="108" t="e">
        <f>VLOOKUP(F159,Scales!$K$3:$N$7,3,FALSE)</f>
        <v>#N/A</v>
      </c>
      <c r="H159" t="e">
        <f>VLOOKUP(A159,'TS Identification'!A$3:H$500,8,FALSE)</f>
        <v>#N/A</v>
      </c>
      <c r="I159" t="e">
        <f>VLOOKUP(H159,Scales!$P$3:$S$7,3,FALSE)</f>
        <v>#N/A</v>
      </c>
      <c r="J159" s="108" t="e">
        <f>VLOOKUP(K159,Scales!$W$28:$X$38,2,FALSE)</f>
        <v>#N/A</v>
      </c>
      <c r="K159" s="108" t="e">
        <f t="shared" si="47"/>
        <v>#N/A</v>
      </c>
      <c r="M159" t="e">
        <v>#N/A</v>
      </c>
      <c r="N159" t="e" cm="1">
        <f t="array" ref="N159">_xlfn.TEXTSPLIT(M159,".",,TRUE)</f>
        <v>#N/A</v>
      </c>
      <c r="P159" s="108" t="e">
        <f>VLOOKUP(CONCATENATE(N159,"."),'TE Identification'!$A$3:$E$500,5,FALSE)</f>
        <v>#N/A</v>
      </c>
      <c r="R159" t="e">
        <v>#N/A</v>
      </c>
      <c r="S159" t="e" cm="1">
        <f t="array" ref="S159">_xlfn.TEXTSPLIT(R159,".",,TRUE)</f>
        <v>#N/A</v>
      </c>
      <c r="V159" t="e">
        <f>VLOOKUP(CONCATENATE(S159,"."),'V Identification'!$A$3:$E$500,5,FALSE)</f>
        <v>#N/A</v>
      </c>
      <c r="Z159" t="e">
        <v>#N/A</v>
      </c>
      <c r="AA159" t="e" cm="1">
        <f t="array" ref="AA159">_xlfn.TEXTSPLIT(Z159,".",,TRUE)</f>
        <v>#N/A</v>
      </c>
      <c r="AE159" t="e">
        <f>VLOOKUP(CONCATENATE(AA159,"."),'I Identification'!$A$3:$F$500,6,FALSE)</f>
        <v>#N/A</v>
      </c>
      <c r="AI159" t="e">
        <v>#N/A</v>
      </c>
      <c r="AJ159" t="e" cm="1">
        <f t="array" ref="AJ159">_xlfn.TEXTSPLIT(AI159,".",,TRUE)</f>
        <v>#N/A</v>
      </c>
      <c r="AO159" t="e">
        <f>VLOOKUP(CONCATENATE(AJ159,"."),'C Identification'!$A$3:$G$500,7,FALSE)</f>
        <v>#N/A</v>
      </c>
      <c r="BF159" t="e" cm="1">
        <f t="array" ref="BF159">_xlfn.TEXTSPLIT(AI159,".",,TRUE)</f>
        <v>#N/A</v>
      </c>
      <c r="BL159" t="e">
        <f t="shared" si="33"/>
        <v>#N/A</v>
      </c>
      <c r="BM159">
        <f t="shared" si="34"/>
        <v>0</v>
      </c>
      <c r="BN159" t="e">
        <f t="shared" si="35"/>
        <v>#N/A</v>
      </c>
      <c r="BO159" t="e">
        <f t="shared" si="36"/>
        <v>#N/A</v>
      </c>
      <c r="BP159" t="e">
        <f t="shared" si="37"/>
        <v>#N/A</v>
      </c>
      <c r="BQ159" t="e">
        <f t="shared" si="38"/>
        <v>#N/A</v>
      </c>
      <c r="BR159">
        <f t="shared" si="39"/>
        <v>0</v>
      </c>
      <c r="BS159" t="e">
        <f t="shared" si="40"/>
        <v>#N/A</v>
      </c>
      <c r="BT159">
        <f t="shared" si="41"/>
        <v>0</v>
      </c>
      <c r="BU159" t="e">
        <f t="shared" si="48"/>
        <v>#N/A</v>
      </c>
      <c r="BV159" t="e">
        <f>VLOOKUP(BN159,Scales!$X$28:$Y$38,2,FALSE)</f>
        <v>#N/A</v>
      </c>
      <c r="BW159" t="e">
        <f>VLOOKUP(BQ159,Scales!$X$28:$Y$38,2,FALSE)</f>
        <v>#N/A</v>
      </c>
      <c r="BX159" t="e">
        <f>VLOOKUP(BU159,Scales!$X$28:$Y$38,2,FALSE)</f>
        <v>#N/A</v>
      </c>
      <c r="BY159" t="e">
        <f t="shared" si="42"/>
        <v>#N/A</v>
      </c>
      <c r="BZ159" t="e">
        <f>VLOOKUP(BY159,Scales!$Y$28:$Z$38,2,FALSE)</f>
        <v>#N/A</v>
      </c>
      <c r="CA159" t="str">
        <f>IFERROR(INDEX(Scales!$Q$28:$U$32,MATCH(BZ159,Scales!$P$28:$P$32,0),MATCH(BQ159,Scales!$Q$27:$U$27,0)),"")</f>
        <v/>
      </c>
      <c r="CB159">
        <f t="shared" si="43"/>
        <v>0</v>
      </c>
      <c r="CC159" t="e">
        <f t="shared" si="44"/>
        <v>#N/A</v>
      </c>
      <c r="CD159" t="str">
        <f>IFERROR(INDEX(Scales!$B$44:$F$48,MATCH(CA159,Scales!$A$44:$A$48,0),MATCH(CC159,Scales!$B$43:$F$43,0)),"")</f>
        <v/>
      </c>
      <c r="CE159" t="e">
        <f t="shared" si="45"/>
        <v>#N/A</v>
      </c>
      <c r="CF159" t="e">
        <f t="shared" si="46"/>
        <v>#N/A</v>
      </c>
    </row>
    <row r="160" spans="1:84" x14ac:dyDescent="0.25">
      <c r="A160">
        <v>0</v>
      </c>
      <c r="B160" s="108" t="e">
        <f>VLOOKUP(A160,'TS Identification'!A$3:H$500,5,FALSE)</f>
        <v>#N/A</v>
      </c>
      <c r="C160" s="108" t="e">
        <f>VLOOKUP(B160,Scales!$A$3:$D$7,3,FALSE)</f>
        <v>#N/A</v>
      </c>
      <c r="D160" t="e">
        <f>VLOOKUP(A160,'TS Identification'!A$3:H$500,6,FALSE)</f>
        <v>#N/A</v>
      </c>
      <c r="E160" t="e">
        <f>VLOOKUP(D160,Scales!$F$3:$I$7,3,FALSE)</f>
        <v>#N/A</v>
      </c>
      <c r="F160" s="108" t="e">
        <f>VLOOKUP(A160,'TS Identification'!A$3:H$500,7,FALSE)</f>
        <v>#N/A</v>
      </c>
      <c r="G160" s="108" t="e">
        <f>VLOOKUP(F160,Scales!$K$3:$N$7,3,FALSE)</f>
        <v>#N/A</v>
      </c>
      <c r="H160" t="e">
        <f>VLOOKUP(A160,'TS Identification'!A$3:H$500,8,FALSE)</f>
        <v>#N/A</v>
      </c>
      <c r="I160" t="e">
        <f>VLOOKUP(H160,Scales!$P$3:$S$7,3,FALSE)</f>
        <v>#N/A</v>
      </c>
      <c r="J160" s="108" t="e">
        <f>VLOOKUP(K160,Scales!$W$28:$X$38,2,FALSE)</f>
        <v>#N/A</v>
      </c>
      <c r="K160" s="108" t="e">
        <f t="shared" si="47"/>
        <v>#N/A</v>
      </c>
      <c r="M160" t="e">
        <v>#N/A</v>
      </c>
      <c r="N160" t="e" cm="1">
        <f t="array" ref="N160">_xlfn.TEXTSPLIT(M160,".",,TRUE)</f>
        <v>#N/A</v>
      </c>
      <c r="P160" s="108" t="e">
        <f>VLOOKUP(CONCATENATE(N160,"."),'TE Identification'!$A$3:$E$500,5,FALSE)</f>
        <v>#N/A</v>
      </c>
      <c r="R160" t="e">
        <v>#N/A</v>
      </c>
      <c r="S160" t="e" cm="1">
        <f t="array" ref="S160">_xlfn.TEXTSPLIT(R160,".",,TRUE)</f>
        <v>#N/A</v>
      </c>
      <c r="V160" t="e">
        <f>VLOOKUP(CONCATENATE(S160,"."),'V Identification'!$A$3:$E$500,5,FALSE)</f>
        <v>#N/A</v>
      </c>
      <c r="Z160" t="e">
        <v>#N/A</v>
      </c>
      <c r="AA160" t="e" cm="1">
        <f t="array" ref="AA160">_xlfn.TEXTSPLIT(Z160,".",,TRUE)</f>
        <v>#N/A</v>
      </c>
      <c r="AE160" t="e">
        <f>VLOOKUP(CONCATENATE(AA160,"."),'I Identification'!$A$3:$F$500,6,FALSE)</f>
        <v>#N/A</v>
      </c>
      <c r="AI160" t="e">
        <v>#N/A</v>
      </c>
      <c r="AJ160" t="e" cm="1">
        <f t="array" ref="AJ160">_xlfn.TEXTSPLIT(AI160,".",,TRUE)</f>
        <v>#N/A</v>
      </c>
      <c r="AO160" t="e">
        <f>VLOOKUP(CONCATENATE(AJ160,"."),'C Identification'!$A$3:$G$500,7,FALSE)</f>
        <v>#N/A</v>
      </c>
      <c r="BF160" t="e" cm="1">
        <f t="array" ref="BF160">_xlfn.TEXTSPLIT(AI160,".",,TRUE)</f>
        <v>#N/A</v>
      </c>
      <c r="BL160" t="e">
        <f t="shared" si="33"/>
        <v>#N/A</v>
      </c>
      <c r="BM160">
        <f t="shared" si="34"/>
        <v>0</v>
      </c>
      <c r="BN160" t="e">
        <f t="shared" si="35"/>
        <v>#N/A</v>
      </c>
      <c r="BO160" t="e">
        <f t="shared" si="36"/>
        <v>#N/A</v>
      </c>
      <c r="BP160" t="e">
        <f t="shared" si="37"/>
        <v>#N/A</v>
      </c>
      <c r="BQ160" t="e">
        <f t="shared" si="38"/>
        <v>#N/A</v>
      </c>
      <c r="BR160">
        <f t="shared" si="39"/>
        <v>0</v>
      </c>
      <c r="BS160" t="e">
        <f t="shared" si="40"/>
        <v>#N/A</v>
      </c>
      <c r="BT160">
        <f t="shared" si="41"/>
        <v>0</v>
      </c>
      <c r="BU160" t="e">
        <f t="shared" si="48"/>
        <v>#N/A</v>
      </c>
      <c r="BV160" t="e">
        <f>VLOOKUP(BN160,Scales!$X$28:$Y$38,2,FALSE)</f>
        <v>#N/A</v>
      </c>
      <c r="BW160" t="e">
        <f>VLOOKUP(BQ160,Scales!$X$28:$Y$38,2,FALSE)</f>
        <v>#N/A</v>
      </c>
      <c r="BX160" t="e">
        <f>VLOOKUP(BU160,Scales!$X$28:$Y$38,2,FALSE)</f>
        <v>#N/A</v>
      </c>
      <c r="BY160" t="e">
        <f t="shared" si="42"/>
        <v>#N/A</v>
      </c>
      <c r="BZ160" t="e">
        <f>VLOOKUP(BY160,Scales!$Y$28:$Z$38,2,FALSE)</f>
        <v>#N/A</v>
      </c>
      <c r="CA160" t="str">
        <f>IFERROR(INDEX(Scales!$Q$28:$U$32,MATCH(BZ160,Scales!$P$28:$P$32,0),MATCH(BQ160,Scales!$Q$27:$U$27,0)),"")</f>
        <v/>
      </c>
      <c r="CB160">
        <f t="shared" si="43"/>
        <v>0</v>
      </c>
      <c r="CC160" t="e">
        <f t="shared" si="44"/>
        <v>#N/A</v>
      </c>
      <c r="CD160" t="str">
        <f>IFERROR(INDEX(Scales!$B$44:$F$48,MATCH(CA160,Scales!$A$44:$A$48,0),MATCH(CC160,Scales!$B$43:$F$43,0)),"")</f>
        <v/>
      </c>
      <c r="CE160" t="e">
        <f t="shared" si="45"/>
        <v>#N/A</v>
      </c>
      <c r="CF160" t="e">
        <f t="shared" si="46"/>
        <v>#N/A</v>
      </c>
    </row>
    <row r="161" spans="1:84" x14ac:dyDescent="0.25">
      <c r="A161">
        <v>0</v>
      </c>
      <c r="B161" s="108" t="e">
        <f>VLOOKUP(A161,'TS Identification'!A$3:H$500,5,FALSE)</f>
        <v>#N/A</v>
      </c>
      <c r="C161" s="108" t="e">
        <f>VLOOKUP(B161,Scales!$A$3:$D$7,3,FALSE)</f>
        <v>#N/A</v>
      </c>
      <c r="D161" t="e">
        <f>VLOOKUP(A161,'TS Identification'!A$3:H$500,6,FALSE)</f>
        <v>#N/A</v>
      </c>
      <c r="E161" t="e">
        <f>VLOOKUP(D161,Scales!$F$3:$I$7,3,FALSE)</f>
        <v>#N/A</v>
      </c>
      <c r="F161" s="108" t="e">
        <f>VLOOKUP(A161,'TS Identification'!A$3:H$500,7,FALSE)</f>
        <v>#N/A</v>
      </c>
      <c r="G161" s="108" t="e">
        <f>VLOOKUP(F161,Scales!$K$3:$N$7,3,FALSE)</f>
        <v>#N/A</v>
      </c>
      <c r="H161" t="e">
        <f>VLOOKUP(A161,'TS Identification'!A$3:H$500,8,FALSE)</f>
        <v>#N/A</v>
      </c>
      <c r="I161" t="e">
        <f>VLOOKUP(H161,Scales!$P$3:$S$7,3,FALSE)</f>
        <v>#N/A</v>
      </c>
      <c r="J161" s="108" t="e">
        <f>VLOOKUP(K161,Scales!$W$28:$X$38,2,FALSE)</f>
        <v>#N/A</v>
      </c>
      <c r="K161" s="108" t="e">
        <f t="shared" si="47"/>
        <v>#N/A</v>
      </c>
      <c r="M161" t="e">
        <v>#N/A</v>
      </c>
      <c r="N161" t="e" cm="1">
        <f t="array" ref="N161">_xlfn.TEXTSPLIT(M161,".",,TRUE)</f>
        <v>#N/A</v>
      </c>
      <c r="P161" s="108" t="e">
        <f>VLOOKUP(CONCATENATE(N161,"."),'TE Identification'!$A$3:$E$500,5,FALSE)</f>
        <v>#N/A</v>
      </c>
      <c r="R161" t="e">
        <v>#N/A</v>
      </c>
      <c r="S161" t="e" cm="1">
        <f t="array" ref="S161">_xlfn.TEXTSPLIT(R161,".",,TRUE)</f>
        <v>#N/A</v>
      </c>
      <c r="V161" t="e">
        <f>VLOOKUP(CONCATENATE(S161,"."),'V Identification'!$A$3:$E$500,5,FALSE)</f>
        <v>#N/A</v>
      </c>
      <c r="Z161" t="e">
        <v>#N/A</v>
      </c>
      <c r="AA161" t="e" cm="1">
        <f t="array" ref="AA161">_xlfn.TEXTSPLIT(Z161,".",,TRUE)</f>
        <v>#N/A</v>
      </c>
      <c r="AE161" t="e">
        <f>VLOOKUP(CONCATENATE(AA161,"."),'I Identification'!$A$3:$F$500,6,FALSE)</f>
        <v>#N/A</v>
      </c>
      <c r="AI161" t="e">
        <v>#N/A</v>
      </c>
      <c r="AJ161" t="e" cm="1">
        <f t="array" ref="AJ161">_xlfn.TEXTSPLIT(AI161,".",,TRUE)</f>
        <v>#N/A</v>
      </c>
      <c r="AO161" t="e">
        <f>VLOOKUP(CONCATENATE(AJ161,"."),'C Identification'!$A$3:$G$500,7,FALSE)</f>
        <v>#N/A</v>
      </c>
      <c r="BF161" t="e" cm="1">
        <f t="array" ref="BF161">_xlfn.TEXTSPLIT(AI161,".",,TRUE)</f>
        <v>#N/A</v>
      </c>
      <c r="BL161" t="e">
        <f t="shared" si="33"/>
        <v>#N/A</v>
      </c>
      <c r="BM161">
        <f t="shared" si="34"/>
        <v>0</v>
      </c>
      <c r="BN161" t="e">
        <f t="shared" si="35"/>
        <v>#N/A</v>
      </c>
      <c r="BO161" t="e">
        <f t="shared" si="36"/>
        <v>#N/A</v>
      </c>
      <c r="BP161" t="e">
        <f t="shared" si="37"/>
        <v>#N/A</v>
      </c>
      <c r="BQ161" t="e">
        <f t="shared" si="38"/>
        <v>#N/A</v>
      </c>
      <c r="BR161">
        <f t="shared" si="39"/>
        <v>0</v>
      </c>
      <c r="BS161" t="e">
        <f t="shared" si="40"/>
        <v>#N/A</v>
      </c>
      <c r="BT161">
        <f t="shared" si="41"/>
        <v>0</v>
      </c>
      <c r="BU161" t="e">
        <f t="shared" si="48"/>
        <v>#N/A</v>
      </c>
      <c r="BV161" t="e">
        <f>VLOOKUP(BN161,Scales!$X$28:$Y$38,2,FALSE)</f>
        <v>#N/A</v>
      </c>
      <c r="BW161" t="e">
        <f>VLOOKUP(BQ161,Scales!$X$28:$Y$38,2,FALSE)</f>
        <v>#N/A</v>
      </c>
      <c r="BX161" t="e">
        <f>VLOOKUP(BU161,Scales!$X$28:$Y$38,2,FALSE)</f>
        <v>#N/A</v>
      </c>
      <c r="BY161" t="e">
        <f t="shared" si="42"/>
        <v>#N/A</v>
      </c>
      <c r="BZ161" t="e">
        <f>VLOOKUP(BY161,Scales!$Y$28:$Z$38,2,FALSE)</f>
        <v>#N/A</v>
      </c>
      <c r="CA161" t="str">
        <f>IFERROR(INDEX(Scales!$Q$28:$U$32,MATCH(BZ161,Scales!$P$28:$P$32,0),MATCH(BQ161,Scales!$Q$27:$U$27,0)),"")</f>
        <v/>
      </c>
      <c r="CB161">
        <f t="shared" si="43"/>
        <v>0</v>
      </c>
      <c r="CC161" t="e">
        <f t="shared" si="44"/>
        <v>#N/A</v>
      </c>
      <c r="CD161" t="str">
        <f>IFERROR(INDEX(Scales!$B$44:$F$48,MATCH(CA161,Scales!$A$44:$A$48,0),MATCH(CC161,Scales!$B$43:$F$43,0)),"")</f>
        <v/>
      </c>
      <c r="CE161" t="e">
        <f t="shared" si="45"/>
        <v>#N/A</v>
      </c>
      <c r="CF161" t="e">
        <f t="shared" si="46"/>
        <v>#N/A</v>
      </c>
    </row>
    <row r="162" spans="1:84" x14ac:dyDescent="0.25">
      <c r="A162">
        <v>0</v>
      </c>
      <c r="B162" s="108" t="e">
        <f>VLOOKUP(A162,'TS Identification'!A$3:H$500,5,FALSE)</f>
        <v>#N/A</v>
      </c>
      <c r="C162" s="108" t="e">
        <f>VLOOKUP(B162,Scales!$A$3:$D$7,3,FALSE)</f>
        <v>#N/A</v>
      </c>
      <c r="D162" t="e">
        <f>VLOOKUP(A162,'TS Identification'!A$3:H$500,6,FALSE)</f>
        <v>#N/A</v>
      </c>
      <c r="E162" t="e">
        <f>VLOOKUP(D162,Scales!$F$3:$I$7,3,FALSE)</f>
        <v>#N/A</v>
      </c>
      <c r="F162" s="108" t="e">
        <f>VLOOKUP(A162,'TS Identification'!A$3:H$500,7,FALSE)</f>
        <v>#N/A</v>
      </c>
      <c r="G162" s="108" t="e">
        <f>VLOOKUP(F162,Scales!$K$3:$N$7,3,FALSE)</f>
        <v>#N/A</v>
      </c>
      <c r="H162" t="e">
        <f>VLOOKUP(A162,'TS Identification'!A$3:H$500,8,FALSE)</f>
        <v>#N/A</v>
      </c>
      <c r="I162" t="e">
        <f>VLOOKUP(H162,Scales!$P$3:$S$7,3,FALSE)</f>
        <v>#N/A</v>
      </c>
      <c r="J162" s="108" t="e">
        <f>VLOOKUP(K162,Scales!$W$28:$X$38,2,FALSE)</f>
        <v>#N/A</v>
      </c>
      <c r="K162" s="108" t="e">
        <f t="shared" si="47"/>
        <v>#N/A</v>
      </c>
      <c r="M162" t="e">
        <v>#N/A</v>
      </c>
      <c r="N162" t="e" cm="1">
        <f t="array" ref="N162">_xlfn.TEXTSPLIT(M162,".",,TRUE)</f>
        <v>#N/A</v>
      </c>
      <c r="P162" s="108" t="e">
        <f>VLOOKUP(CONCATENATE(N162,"."),'TE Identification'!$A$3:$E$500,5,FALSE)</f>
        <v>#N/A</v>
      </c>
      <c r="R162" t="e">
        <v>#N/A</v>
      </c>
      <c r="S162" t="e" cm="1">
        <f t="array" ref="S162">_xlfn.TEXTSPLIT(R162,".",,TRUE)</f>
        <v>#N/A</v>
      </c>
      <c r="V162" t="e">
        <f>VLOOKUP(CONCATENATE(S162,"."),'V Identification'!$A$3:$E$500,5,FALSE)</f>
        <v>#N/A</v>
      </c>
      <c r="Z162" t="e">
        <v>#N/A</v>
      </c>
      <c r="AA162" t="e" cm="1">
        <f t="array" ref="AA162">_xlfn.TEXTSPLIT(Z162,".",,TRUE)</f>
        <v>#N/A</v>
      </c>
      <c r="AE162" t="e">
        <f>VLOOKUP(CONCATENATE(AA162,"."),'I Identification'!$A$3:$F$500,6,FALSE)</f>
        <v>#N/A</v>
      </c>
      <c r="AI162" t="e">
        <v>#N/A</v>
      </c>
      <c r="AJ162" t="e" cm="1">
        <f t="array" ref="AJ162">_xlfn.TEXTSPLIT(AI162,".",,TRUE)</f>
        <v>#N/A</v>
      </c>
      <c r="AO162" t="e">
        <f>VLOOKUP(CONCATENATE(AJ162,"."),'C Identification'!$A$3:$G$500,7,FALSE)</f>
        <v>#N/A</v>
      </c>
      <c r="BF162" t="e" cm="1">
        <f t="array" ref="BF162">_xlfn.TEXTSPLIT(AI162,".",,TRUE)</f>
        <v>#N/A</v>
      </c>
      <c r="BL162" t="e">
        <f t="shared" si="33"/>
        <v>#N/A</v>
      </c>
      <c r="BM162">
        <f t="shared" si="34"/>
        <v>0</v>
      </c>
      <c r="BN162" t="e">
        <f t="shared" si="35"/>
        <v>#N/A</v>
      </c>
      <c r="BO162" t="e">
        <f t="shared" si="36"/>
        <v>#N/A</v>
      </c>
      <c r="BP162" t="e">
        <f t="shared" si="37"/>
        <v>#N/A</v>
      </c>
      <c r="BQ162" t="e">
        <f t="shared" si="38"/>
        <v>#N/A</v>
      </c>
      <c r="BR162">
        <f t="shared" si="39"/>
        <v>0</v>
      </c>
      <c r="BS162" t="e">
        <f t="shared" si="40"/>
        <v>#N/A</v>
      </c>
      <c r="BT162">
        <f t="shared" si="41"/>
        <v>0</v>
      </c>
      <c r="BU162" t="e">
        <f t="shared" si="48"/>
        <v>#N/A</v>
      </c>
      <c r="BV162" t="e">
        <f>VLOOKUP(BN162,Scales!$X$28:$Y$38,2,FALSE)</f>
        <v>#N/A</v>
      </c>
      <c r="BW162" t="e">
        <f>VLOOKUP(BQ162,Scales!$X$28:$Y$38,2,FALSE)</f>
        <v>#N/A</v>
      </c>
      <c r="BX162" t="e">
        <f>VLOOKUP(BU162,Scales!$X$28:$Y$38,2,FALSE)</f>
        <v>#N/A</v>
      </c>
      <c r="BY162" t="e">
        <f t="shared" si="42"/>
        <v>#N/A</v>
      </c>
      <c r="BZ162" t="e">
        <f>VLOOKUP(BY162,Scales!$Y$28:$Z$38,2,FALSE)</f>
        <v>#N/A</v>
      </c>
      <c r="CA162" t="str">
        <f>IFERROR(INDEX(Scales!$Q$28:$U$32,MATCH(BZ162,Scales!$P$28:$P$32,0),MATCH(BQ162,Scales!$Q$27:$U$27,0)),"")</f>
        <v/>
      </c>
      <c r="CB162">
        <f t="shared" si="43"/>
        <v>0</v>
      </c>
      <c r="CC162" t="e">
        <f t="shared" si="44"/>
        <v>#N/A</v>
      </c>
      <c r="CD162" t="str">
        <f>IFERROR(INDEX(Scales!$B$44:$F$48,MATCH(CA162,Scales!$A$44:$A$48,0),MATCH(CC162,Scales!$B$43:$F$43,0)),"")</f>
        <v/>
      </c>
      <c r="CE162" t="e">
        <f t="shared" si="45"/>
        <v>#N/A</v>
      </c>
      <c r="CF162" t="e">
        <f t="shared" si="46"/>
        <v>#N/A</v>
      </c>
    </row>
    <row r="163" spans="1:84" x14ac:dyDescent="0.25">
      <c r="A163">
        <v>0</v>
      </c>
      <c r="B163" s="108" t="e">
        <f>VLOOKUP(A163,'TS Identification'!A$3:H$500,5,FALSE)</f>
        <v>#N/A</v>
      </c>
      <c r="C163" s="108" t="e">
        <f>VLOOKUP(B163,Scales!$A$3:$D$7,3,FALSE)</f>
        <v>#N/A</v>
      </c>
      <c r="D163" t="e">
        <f>VLOOKUP(A163,'TS Identification'!A$3:H$500,6,FALSE)</f>
        <v>#N/A</v>
      </c>
      <c r="E163" t="e">
        <f>VLOOKUP(D163,Scales!$F$3:$I$7,3,FALSE)</f>
        <v>#N/A</v>
      </c>
      <c r="F163" s="108" t="e">
        <f>VLOOKUP(A163,'TS Identification'!A$3:H$500,7,FALSE)</f>
        <v>#N/A</v>
      </c>
      <c r="G163" s="108" t="e">
        <f>VLOOKUP(F163,Scales!$K$3:$N$7,3,FALSE)</f>
        <v>#N/A</v>
      </c>
      <c r="H163" t="e">
        <f>VLOOKUP(A163,'TS Identification'!A$3:H$500,8,FALSE)</f>
        <v>#N/A</v>
      </c>
      <c r="I163" t="e">
        <f>VLOOKUP(H163,Scales!$P$3:$S$7,3,FALSE)</f>
        <v>#N/A</v>
      </c>
      <c r="J163" s="108" t="e">
        <f>VLOOKUP(K163,Scales!$W$28:$X$38,2,FALSE)</f>
        <v>#N/A</v>
      </c>
      <c r="K163" s="108" t="e">
        <f t="shared" si="47"/>
        <v>#N/A</v>
      </c>
      <c r="M163" t="e">
        <v>#N/A</v>
      </c>
      <c r="N163" t="e" cm="1">
        <f t="array" ref="N163">_xlfn.TEXTSPLIT(M163,".",,TRUE)</f>
        <v>#N/A</v>
      </c>
      <c r="P163" s="108" t="e">
        <f>VLOOKUP(CONCATENATE(N163,"."),'TE Identification'!$A$3:$E$500,5,FALSE)</f>
        <v>#N/A</v>
      </c>
      <c r="R163" t="e">
        <v>#N/A</v>
      </c>
      <c r="S163" t="e" cm="1">
        <f t="array" ref="S163">_xlfn.TEXTSPLIT(R163,".",,TRUE)</f>
        <v>#N/A</v>
      </c>
      <c r="V163" t="e">
        <f>VLOOKUP(CONCATENATE(S163,"."),'V Identification'!$A$3:$E$500,5,FALSE)</f>
        <v>#N/A</v>
      </c>
      <c r="Z163" t="e">
        <v>#N/A</v>
      </c>
      <c r="AA163" t="e" cm="1">
        <f t="array" ref="AA163">_xlfn.TEXTSPLIT(Z163,".",,TRUE)</f>
        <v>#N/A</v>
      </c>
      <c r="AE163" t="e">
        <f>VLOOKUP(CONCATENATE(AA163,"."),'I Identification'!$A$3:$F$500,6,FALSE)</f>
        <v>#N/A</v>
      </c>
      <c r="AI163" t="e">
        <v>#N/A</v>
      </c>
      <c r="AJ163" t="e" cm="1">
        <f t="array" ref="AJ163">_xlfn.TEXTSPLIT(AI163,".",,TRUE)</f>
        <v>#N/A</v>
      </c>
      <c r="AO163" t="e">
        <f>VLOOKUP(CONCATENATE(AJ163,"."),'C Identification'!$A$3:$G$500,7,FALSE)</f>
        <v>#N/A</v>
      </c>
      <c r="BF163" t="e" cm="1">
        <f t="array" ref="BF163">_xlfn.TEXTSPLIT(AI163,".",,TRUE)</f>
        <v>#N/A</v>
      </c>
      <c r="BL163" t="e">
        <f t="shared" si="33"/>
        <v>#N/A</v>
      </c>
      <c r="BM163">
        <f t="shared" si="34"/>
        <v>0</v>
      </c>
      <c r="BN163" t="e">
        <f t="shared" si="35"/>
        <v>#N/A</v>
      </c>
      <c r="BO163" t="e">
        <f t="shared" si="36"/>
        <v>#N/A</v>
      </c>
      <c r="BP163" t="e">
        <f t="shared" si="37"/>
        <v>#N/A</v>
      </c>
      <c r="BQ163" t="e">
        <f t="shared" si="38"/>
        <v>#N/A</v>
      </c>
      <c r="BR163">
        <f t="shared" si="39"/>
        <v>0</v>
      </c>
      <c r="BS163" t="e">
        <f t="shared" si="40"/>
        <v>#N/A</v>
      </c>
      <c r="BT163">
        <f t="shared" si="41"/>
        <v>0</v>
      </c>
      <c r="BU163" t="e">
        <f t="shared" si="48"/>
        <v>#N/A</v>
      </c>
      <c r="BV163" t="e">
        <f>VLOOKUP(BN163,Scales!$X$28:$Y$38,2,FALSE)</f>
        <v>#N/A</v>
      </c>
      <c r="BW163" t="e">
        <f>VLOOKUP(BQ163,Scales!$X$28:$Y$38,2,FALSE)</f>
        <v>#N/A</v>
      </c>
      <c r="BX163" t="e">
        <f>VLOOKUP(BU163,Scales!$X$28:$Y$38,2,FALSE)</f>
        <v>#N/A</v>
      </c>
      <c r="BY163" t="e">
        <f t="shared" si="42"/>
        <v>#N/A</v>
      </c>
      <c r="BZ163" t="e">
        <f>VLOOKUP(BY163,Scales!$Y$28:$Z$38,2,FALSE)</f>
        <v>#N/A</v>
      </c>
      <c r="CA163" t="str">
        <f>IFERROR(INDEX(Scales!$Q$28:$U$32,MATCH(BZ163,Scales!$P$28:$P$32,0),MATCH(BQ163,Scales!$Q$27:$U$27,0)),"")</f>
        <v/>
      </c>
      <c r="CB163">
        <f t="shared" si="43"/>
        <v>0</v>
      </c>
      <c r="CC163" t="e">
        <f t="shared" si="44"/>
        <v>#N/A</v>
      </c>
      <c r="CD163" t="str">
        <f>IFERROR(INDEX(Scales!$B$44:$F$48,MATCH(CA163,Scales!$A$44:$A$48,0),MATCH(CC163,Scales!$B$43:$F$43,0)),"")</f>
        <v/>
      </c>
      <c r="CE163" t="e">
        <f t="shared" si="45"/>
        <v>#N/A</v>
      </c>
      <c r="CF163" t="e">
        <f t="shared" si="46"/>
        <v>#N/A</v>
      </c>
    </row>
    <row r="164" spans="1:84" x14ac:dyDescent="0.25">
      <c r="A164">
        <v>0</v>
      </c>
      <c r="B164" s="108" t="e">
        <f>VLOOKUP(A164,'TS Identification'!A$3:H$500,5,FALSE)</f>
        <v>#N/A</v>
      </c>
      <c r="C164" s="108" t="e">
        <f>VLOOKUP(B164,Scales!$A$3:$D$7,3,FALSE)</f>
        <v>#N/A</v>
      </c>
      <c r="D164" t="e">
        <f>VLOOKUP(A164,'TS Identification'!A$3:H$500,6,FALSE)</f>
        <v>#N/A</v>
      </c>
      <c r="E164" t="e">
        <f>VLOOKUP(D164,Scales!$F$3:$I$7,3,FALSE)</f>
        <v>#N/A</v>
      </c>
      <c r="F164" s="108" t="e">
        <f>VLOOKUP(A164,'TS Identification'!A$3:H$500,7,FALSE)</f>
        <v>#N/A</v>
      </c>
      <c r="G164" s="108" t="e">
        <f>VLOOKUP(F164,Scales!$K$3:$N$7,3,FALSE)</f>
        <v>#N/A</v>
      </c>
      <c r="H164" t="e">
        <f>VLOOKUP(A164,'TS Identification'!A$3:H$500,8,FALSE)</f>
        <v>#N/A</v>
      </c>
      <c r="I164" t="e">
        <f>VLOOKUP(H164,Scales!$P$3:$S$7,3,FALSE)</f>
        <v>#N/A</v>
      </c>
      <c r="J164" s="108" t="e">
        <f>VLOOKUP(K164,Scales!$W$28:$X$38,2,FALSE)</f>
        <v>#N/A</v>
      </c>
      <c r="K164" s="108" t="e">
        <f t="shared" si="47"/>
        <v>#N/A</v>
      </c>
      <c r="M164" t="e">
        <v>#N/A</v>
      </c>
      <c r="N164" t="e" cm="1">
        <f t="array" ref="N164">_xlfn.TEXTSPLIT(M164,".",,TRUE)</f>
        <v>#N/A</v>
      </c>
      <c r="P164" s="108" t="e">
        <f>VLOOKUP(CONCATENATE(N164,"."),'TE Identification'!$A$3:$E$500,5,FALSE)</f>
        <v>#N/A</v>
      </c>
      <c r="R164" t="e">
        <v>#N/A</v>
      </c>
      <c r="S164" t="e" cm="1">
        <f t="array" ref="S164">_xlfn.TEXTSPLIT(R164,".",,TRUE)</f>
        <v>#N/A</v>
      </c>
      <c r="V164" t="e">
        <f>VLOOKUP(CONCATENATE(S164,"."),'V Identification'!$A$3:$E$500,5,FALSE)</f>
        <v>#N/A</v>
      </c>
      <c r="Z164" t="e">
        <v>#N/A</v>
      </c>
      <c r="AA164" t="e" cm="1">
        <f t="array" ref="AA164">_xlfn.TEXTSPLIT(Z164,".",,TRUE)</f>
        <v>#N/A</v>
      </c>
      <c r="AE164" t="e">
        <f>VLOOKUP(CONCATENATE(AA164,"."),'I Identification'!$A$3:$F$500,6,FALSE)</f>
        <v>#N/A</v>
      </c>
      <c r="AI164" t="e">
        <v>#N/A</v>
      </c>
      <c r="AJ164" t="e" cm="1">
        <f t="array" ref="AJ164">_xlfn.TEXTSPLIT(AI164,".",,TRUE)</f>
        <v>#N/A</v>
      </c>
      <c r="AO164" t="e">
        <f>VLOOKUP(CONCATENATE(AJ164,"."),'C Identification'!$A$3:$G$500,7,FALSE)</f>
        <v>#N/A</v>
      </c>
      <c r="BF164" t="e" cm="1">
        <f t="array" ref="BF164">_xlfn.TEXTSPLIT(AI164,".",,TRUE)</f>
        <v>#N/A</v>
      </c>
      <c r="BL164" t="e">
        <f t="shared" si="33"/>
        <v>#N/A</v>
      </c>
      <c r="BM164">
        <f t="shared" si="34"/>
        <v>0</v>
      </c>
      <c r="BN164" t="e">
        <f t="shared" si="35"/>
        <v>#N/A</v>
      </c>
      <c r="BO164" t="e">
        <f t="shared" si="36"/>
        <v>#N/A</v>
      </c>
      <c r="BP164" t="e">
        <f t="shared" si="37"/>
        <v>#N/A</v>
      </c>
      <c r="BQ164" t="e">
        <f t="shared" si="38"/>
        <v>#N/A</v>
      </c>
      <c r="BR164">
        <f t="shared" si="39"/>
        <v>0</v>
      </c>
      <c r="BS164" t="e">
        <f t="shared" si="40"/>
        <v>#N/A</v>
      </c>
      <c r="BT164">
        <f t="shared" si="41"/>
        <v>0</v>
      </c>
      <c r="BU164" t="e">
        <f t="shared" si="48"/>
        <v>#N/A</v>
      </c>
      <c r="BV164" t="e">
        <f>VLOOKUP(BN164,Scales!$X$28:$Y$38,2,FALSE)</f>
        <v>#N/A</v>
      </c>
      <c r="BW164" t="e">
        <f>VLOOKUP(BQ164,Scales!$X$28:$Y$38,2,FALSE)</f>
        <v>#N/A</v>
      </c>
      <c r="BX164" t="e">
        <f>VLOOKUP(BU164,Scales!$X$28:$Y$38,2,FALSE)</f>
        <v>#N/A</v>
      </c>
      <c r="BY164" t="e">
        <f t="shared" si="42"/>
        <v>#N/A</v>
      </c>
      <c r="BZ164" t="e">
        <f>VLOOKUP(BY164,Scales!$Y$28:$Z$38,2,FALSE)</f>
        <v>#N/A</v>
      </c>
      <c r="CA164" t="str">
        <f>IFERROR(INDEX(Scales!$Q$28:$U$32,MATCH(BZ164,Scales!$P$28:$P$32,0),MATCH(BQ164,Scales!$Q$27:$U$27,0)),"")</f>
        <v/>
      </c>
      <c r="CB164">
        <f t="shared" si="43"/>
        <v>0</v>
      </c>
      <c r="CC164" t="e">
        <f t="shared" si="44"/>
        <v>#N/A</v>
      </c>
      <c r="CD164" t="str">
        <f>IFERROR(INDEX(Scales!$B$44:$F$48,MATCH(CA164,Scales!$A$44:$A$48,0),MATCH(CC164,Scales!$B$43:$F$43,0)),"")</f>
        <v/>
      </c>
      <c r="CE164" t="e">
        <f t="shared" si="45"/>
        <v>#N/A</v>
      </c>
      <c r="CF164" t="e">
        <f t="shared" si="46"/>
        <v>#N/A</v>
      </c>
    </row>
    <row r="165" spans="1:84" x14ac:dyDescent="0.25">
      <c r="A165">
        <v>0</v>
      </c>
      <c r="B165" s="108" t="e">
        <f>VLOOKUP(A165,'TS Identification'!A$3:H$500,5,FALSE)</f>
        <v>#N/A</v>
      </c>
      <c r="C165" s="108" t="e">
        <f>VLOOKUP(B165,Scales!$A$3:$D$7,3,FALSE)</f>
        <v>#N/A</v>
      </c>
      <c r="D165" t="e">
        <f>VLOOKUP(A165,'TS Identification'!A$3:H$500,6,FALSE)</f>
        <v>#N/A</v>
      </c>
      <c r="E165" t="e">
        <f>VLOOKUP(D165,Scales!$F$3:$I$7,3,FALSE)</f>
        <v>#N/A</v>
      </c>
      <c r="F165" s="108" t="e">
        <f>VLOOKUP(A165,'TS Identification'!A$3:H$500,7,FALSE)</f>
        <v>#N/A</v>
      </c>
      <c r="G165" s="108" t="e">
        <f>VLOOKUP(F165,Scales!$K$3:$N$7,3,FALSE)</f>
        <v>#N/A</v>
      </c>
      <c r="H165" t="e">
        <f>VLOOKUP(A165,'TS Identification'!A$3:H$500,8,FALSE)</f>
        <v>#N/A</v>
      </c>
      <c r="I165" t="e">
        <f>VLOOKUP(H165,Scales!$P$3:$S$7,3,FALSE)</f>
        <v>#N/A</v>
      </c>
      <c r="J165" s="108" t="e">
        <f>VLOOKUP(K165,Scales!$W$28:$X$38,2,FALSE)</f>
        <v>#N/A</v>
      </c>
      <c r="K165" s="108" t="e">
        <f t="shared" si="47"/>
        <v>#N/A</v>
      </c>
      <c r="M165" t="e">
        <v>#N/A</v>
      </c>
      <c r="N165" t="e" cm="1">
        <f t="array" ref="N165">_xlfn.TEXTSPLIT(M165,".",,TRUE)</f>
        <v>#N/A</v>
      </c>
      <c r="P165" s="108" t="e">
        <f>VLOOKUP(CONCATENATE(N165,"."),'TE Identification'!$A$3:$E$500,5,FALSE)</f>
        <v>#N/A</v>
      </c>
      <c r="R165" t="e">
        <v>#N/A</v>
      </c>
      <c r="S165" t="e" cm="1">
        <f t="array" ref="S165">_xlfn.TEXTSPLIT(R165,".",,TRUE)</f>
        <v>#N/A</v>
      </c>
      <c r="V165" t="e">
        <f>VLOOKUP(CONCATENATE(S165,"."),'V Identification'!$A$3:$E$500,5,FALSE)</f>
        <v>#N/A</v>
      </c>
      <c r="Z165" t="e">
        <v>#N/A</v>
      </c>
      <c r="AA165" t="e" cm="1">
        <f t="array" ref="AA165">_xlfn.TEXTSPLIT(Z165,".",,TRUE)</f>
        <v>#N/A</v>
      </c>
      <c r="AE165" t="e">
        <f>VLOOKUP(CONCATENATE(AA165,"."),'I Identification'!$A$3:$F$500,6,FALSE)</f>
        <v>#N/A</v>
      </c>
      <c r="AI165" t="e">
        <v>#N/A</v>
      </c>
      <c r="AJ165" t="e" cm="1">
        <f t="array" ref="AJ165">_xlfn.TEXTSPLIT(AI165,".",,TRUE)</f>
        <v>#N/A</v>
      </c>
      <c r="AO165" t="e">
        <f>VLOOKUP(CONCATENATE(AJ165,"."),'C Identification'!$A$3:$G$500,7,FALSE)</f>
        <v>#N/A</v>
      </c>
      <c r="BF165" t="e" cm="1">
        <f t="array" ref="BF165">_xlfn.TEXTSPLIT(AI165,".",,TRUE)</f>
        <v>#N/A</v>
      </c>
      <c r="BL165" t="e">
        <f t="shared" si="33"/>
        <v>#N/A</v>
      </c>
      <c r="BM165">
        <f t="shared" si="34"/>
        <v>0</v>
      </c>
      <c r="BN165" t="e">
        <f t="shared" si="35"/>
        <v>#N/A</v>
      </c>
      <c r="BO165" t="e">
        <f t="shared" si="36"/>
        <v>#N/A</v>
      </c>
      <c r="BP165" t="e">
        <f t="shared" si="37"/>
        <v>#N/A</v>
      </c>
      <c r="BQ165" t="e">
        <f t="shared" si="38"/>
        <v>#N/A</v>
      </c>
      <c r="BR165">
        <f t="shared" si="39"/>
        <v>0</v>
      </c>
      <c r="BS165" t="e">
        <f t="shared" si="40"/>
        <v>#N/A</v>
      </c>
      <c r="BT165">
        <f t="shared" si="41"/>
        <v>0</v>
      </c>
      <c r="BU165" t="e">
        <f t="shared" si="48"/>
        <v>#N/A</v>
      </c>
      <c r="BV165" t="e">
        <f>VLOOKUP(BN165,Scales!$X$28:$Y$38,2,FALSE)</f>
        <v>#N/A</v>
      </c>
      <c r="BW165" t="e">
        <f>VLOOKUP(BQ165,Scales!$X$28:$Y$38,2,FALSE)</f>
        <v>#N/A</v>
      </c>
      <c r="BX165" t="e">
        <f>VLOOKUP(BU165,Scales!$X$28:$Y$38,2,FALSE)</f>
        <v>#N/A</v>
      </c>
      <c r="BY165" t="e">
        <f t="shared" si="42"/>
        <v>#N/A</v>
      </c>
      <c r="BZ165" t="e">
        <f>VLOOKUP(BY165,Scales!$Y$28:$Z$38,2,FALSE)</f>
        <v>#N/A</v>
      </c>
      <c r="CA165" t="str">
        <f>IFERROR(INDEX(Scales!$Q$28:$U$32,MATCH(BZ165,Scales!$P$28:$P$32,0),MATCH(BQ165,Scales!$Q$27:$U$27,0)),"")</f>
        <v/>
      </c>
      <c r="CB165">
        <f t="shared" si="43"/>
        <v>0</v>
      </c>
      <c r="CC165" t="e">
        <f t="shared" si="44"/>
        <v>#N/A</v>
      </c>
      <c r="CD165" t="str">
        <f>IFERROR(INDEX(Scales!$B$44:$F$48,MATCH(CA165,Scales!$A$44:$A$48,0),MATCH(CC165,Scales!$B$43:$F$43,0)),"")</f>
        <v/>
      </c>
      <c r="CE165" t="e">
        <f t="shared" si="45"/>
        <v>#N/A</v>
      </c>
      <c r="CF165" t="e">
        <f t="shared" si="46"/>
        <v>#N/A</v>
      </c>
    </row>
    <row r="166" spans="1:84" x14ac:dyDescent="0.25">
      <c r="A166">
        <v>0</v>
      </c>
      <c r="B166" s="108" t="e">
        <f>VLOOKUP(A166,'TS Identification'!A$3:H$500,5,FALSE)</f>
        <v>#N/A</v>
      </c>
      <c r="C166" s="108" t="e">
        <f>VLOOKUP(B166,Scales!$A$3:$D$7,3,FALSE)</f>
        <v>#N/A</v>
      </c>
      <c r="D166" t="e">
        <f>VLOOKUP(A166,'TS Identification'!A$3:H$500,6,FALSE)</f>
        <v>#N/A</v>
      </c>
      <c r="E166" t="e">
        <f>VLOOKUP(D166,Scales!$F$3:$I$7,3,FALSE)</f>
        <v>#N/A</v>
      </c>
      <c r="F166" s="108" t="e">
        <f>VLOOKUP(A166,'TS Identification'!A$3:H$500,7,FALSE)</f>
        <v>#N/A</v>
      </c>
      <c r="G166" s="108" t="e">
        <f>VLOOKUP(F166,Scales!$K$3:$N$7,3,FALSE)</f>
        <v>#N/A</v>
      </c>
      <c r="H166" t="e">
        <f>VLOOKUP(A166,'TS Identification'!A$3:H$500,8,FALSE)</f>
        <v>#N/A</v>
      </c>
      <c r="I166" t="e">
        <f>VLOOKUP(H166,Scales!$P$3:$S$7,3,FALSE)</f>
        <v>#N/A</v>
      </c>
      <c r="J166" s="108" t="e">
        <f>VLOOKUP(K166,Scales!$W$28:$X$38,2,FALSE)</f>
        <v>#N/A</v>
      </c>
      <c r="K166" s="108" t="e">
        <f t="shared" si="47"/>
        <v>#N/A</v>
      </c>
      <c r="M166" t="e">
        <v>#N/A</v>
      </c>
      <c r="N166" t="e" cm="1">
        <f t="array" ref="N166">_xlfn.TEXTSPLIT(M166,".",,TRUE)</f>
        <v>#N/A</v>
      </c>
      <c r="P166" s="108" t="e">
        <f>VLOOKUP(CONCATENATE(N166,"."),'TE Identification'!$A$3:$E$500,5,FALSE)</f>
        <v>#N/A</v>
      </c>
      <c r="R166" t="e">
        <v>#N/A</v>
      </c>
      <c r="S166" t="e" cm="1">
        <f t="array" ref="S166">_xlfn.TEXTSPLIT(R166,".",,TRUE)</f>
        <v>#N/A</v>
      </c>
      <c r="V166" t="e">
        <f>VLOOKUP(CONCATENATE(S166,"."),'V Identification'!$A$3:$E$500,5,FALSE)</f>
        <v>#N/A</v>
      </c>
      <c r="Z166" t="e">
        <v>#N/A</v>
      </c>
      <c r="AA166" t="e" cm="1">
        <f t="array" ref="AA166">_xlfn.TEXTSPLIT(Z166,".",,TRUE)</f>
        <v>#N/A</v>
      </c>
      <c r="AE166" t="e">
        <f>VLOOKUP(CONCATENATE(AA166,"."),'I Identification'!$A$3:$F$500,6,FALSE)</f>
        <v>#N/A</v>
      </c>
      <c r="AI166" t="e">
        <v>#N/A</v>
      </c>
      <c r="AJ166" t="e" cm="1">
        <f t="array" ref="AJ166">_xlfn.TEXTSPLIT(AI166,".",,TRUE)</f>
        <v>#N/A</v>
      </c>
      <c r="AO166" t="e">
        <f>VLOOKUP(CONCATENATE(AJ166,"."),'C Identification'!$A$3:$G$500,7,FALSE)</f>
        <v>#N/A</v>
      </c>
      <c r="BF166" t="e" cm="1">
        <f t="array" ref="BF166">_xlfn.TEXTSPLIT(AI166,".",,TRUE)</f>
        <v>#N/A</v>
      </c>
      <c r="BL166" t="e">
        <f t="shared" si="33"/>
        <v>#N/A</v>
      </c>
      <c r="BM166">
        <f t="shared" si="34"/>
        <v>0</v>
      </c>
      <c r="BN166" t="e">
        <f t="shared" si="35"/>
        <v>#N/A</v>
      </c>
      <c r="BO166" t="e">
        <f t="shared" si="36"/>
        <v>#N/A</v>
      </c>
      <c r="BP166" t="e">
        <f t="shared" si="37"/>
        <v>#N/A</v>
      </c>
      <c r="BQ166" t="e">
        <f t="shared" si="38"/>
        <v>#N/A</v>
      </c>
      <c r="BR166">
        <f t="shared" si="39"/>
        <v>0</v>
      </c>
      <c r="BS166" t="e">
        <f t="shared" si="40"/>
        <v>#N/A</v>
      </c>
      <c r="BT166">
        <f t="shared" si="41"/>
        <v>0</v>
      </c>
      <c r="BU166" t="e">
        <f t="shared" si="48"/>
        <v>#N/A</v>
      </c>
      <c r="BV166" t="e">
        <f>VLOOKUP(BN166,Scales!$X$28:$Y$38,2,FALSE)</f>
        <v>#N/A</v>
      </c>
      <c r="BW166" t="e">
        <f>VLOOKUP(BQ166,Scales!$X$28:$Y$38,2,FALSE)</f>
        <v>#N/A</v>
      </c>
      <c r="BX166" t="e">
        <f>VLOOKUP(BU166,Scales!$X$28:$Y$38,2,FALSE)</f>
        <v>#N/A</v>
      </c>
      <c r="BY166" t="e">
        <f t="shared" si="42"/>
        <v>#N/A</v>
      </c>
      <c r="BZ166" t="e">
        <f>VLOOKUP(BY166,Scales!$Y$28:$Z$38,2,FALSE)</f>
        <v>#N/A</v>
      </c>
      <c r="CA166" t="str">
        <f>IFERROR(INDEX(Scales!$Q$28:$U$32,MATCH(BZ166,Scales!$P$28:$P$32,0),MATCH(BQ166,Scales!$Q$27:$U$27,0)),"")</f>
        <v/>
      </c>
      <c r="CB166">
        <f t="shared" si="43"/>
        <v>0</v>
      </c>
      <c r="CC166" t="e">
        <f t="shared" si="44"/>
        <v>#N/A</v>
      </c>
      <c r="CD166" t="str">
        <f>IFERROR(INDEX(Scales!$B$44:$F$48,MATCH(CA166,Scales!$A$44:$A$48,0),MATCH(CC166,Scales!$B$43:$F$43,0)),"")</f>
        <v/>
      </c>
      <c r="CE166" t="e">
        <f t="shared" si="45"/>
        <v>#N/A</v>
      </c>
      <c r="CF166" t="e">
        <f t="shared" si="46"/>
        <v>#N/A</v>
      </c>
    </row>
    <row r="167" spans="1:84" x14ac:dyDescent="0.25">
      <c r="A167">
        <v>0</v>
      </c>
      <c r="B167" s="108" t="e">
        <f>VLOOKUP(A167,'TS Identification'!A$3:H$500,5,FALSE)</f>
        <v>#N/A</v>
      </c>
      <c r="C167" s="108" t="e">
        <f>VLOOKUP(B167,Scales!$A$3:$D$7,3,FALSE)</f>
        <v>#N/A</v>
      </c>
      <c r="D167" t="e">
        <f>VLOOKUP(A167,'TS Identification'!A$3:H$500,6,FALSE)</f>
        <v>#N/A</v>
      </c>
      <c r="E167" t="e">
        <f>VLOOKUP(D167,Scales!$F$3:$I$7,3,FALSE)</f>
        <v>#N/A</v>
      </c>
      <c r="F167" s="108" t="e">
        <f>VLOOKUP(A167,'TS Identification'!A$3:H$500,7,FALSE)</f>
        <v>#N/A</v>
      </c>
      <c r="G167" s="108" t="e">
        <f>VLOOKUP(F167,Scales!$K$3:$N$7,3,FALSE)</f>
        <v>#N/A</v>
      </c>
      <c r="H167" t="e">
        <f>VLOOKUP(A167,'TS Identification'!A$3:H$500,8,FALSE)</f>
        <v>#N/A</v>
      </c>
      <c r="I167" t="e">
        <f>VLOOKUP(H167,Scales!$P$3:$S$7,3,FALSE)</f>
        <v>#N/A</v>
      </c>
      <c r="J167" s="108" t="e">
        <f>VLOOKUP(K167,Scales!$W$28:$X$38,2,FALSE)</f>
        <v>#N/A</v>
      </c>
      <c r="K167" s="108" t="e">
        <f t="shared" si="47"/>
        <v>#N/A</v>
      </c>
      <c r="M167" t="e">
        <v>#N/A</v>
      </c>
      <c r="N167" t="e" cm="1">
        <f t="array" ref="N167">_xlfn.TEXTSPLIT(M167,".",,TRUE)</f>
        <v>#N/A</v>
      </c>
      <c r="P167" s="108" t="e">
        <f>VLOOKUP(CONCATENATE(N167,"."),'TE Identification'!$A$3:$E$500,5,FALSE)</f>
        <v>#N/A</v>
      </c>
      <c r="R167" t="e">
        <v>#N/A</v>
      </c>
      <c r="S167" t="e" cm="1">
        <f t="array" ref="S167">_xlfn.TEXTSPLIT(R167,".",,TRUE)</f>
        <v>#N/A</v>
      </c>
      <c r="V167" t="e">
        <f>VLOOKUP(CONCATENATE(S167,"."),'V Identification'!$A$3:$E$500,5,FALSE)</f>
        <v>#N/A</v>
      </c>
      <c r="Z167" t="e">
        <v>#N/A</v>
      </c>
      <c r="AA167" t="e" cm="1">
        <f t="array" ref="AA167">_xlfn.TEXTSPLIT(Z167,".",,TRUE)</f>
        <v>#N/A</v>
      </c>
      <c r="AE167" t="e">
        <f>VLOOKUP(CONCATENATE(AA167,"."),'I Identification'!$A$3:$F$500,6,FALSE)</f>
        <v>#N/A</v>
      </c>
      <c r="AI167" t="e">
        <v>#N/A</v>
      </c>
      <c r="AJ167" t="e" cm="1">
        <f t="array" ref="AJ167">_xlfn.TEXTSPLIT(AI167,".",,TRUE)</f>
        <v>#N/A</v>
      </c>
      <c r="AO167" t="e">
        <f>VLOOKUP(CONCATENATE(AJ167,"."),'C Identification'!$A$3:$G$500,7,FALSE)</f>
        <v>#N/A</v>
      </c>
      <c r="BF167" t="e" cm="1">
        <f t="array" ref="BF167">_xlfn.TEXTSPLIT(AI167,".",,TRUE)</f>
        <v>#N/A</v>
      </c>
      <c r="BL167" t="e">
        <f t="shared" si="33"/>
        <v>#N/A</v>
      </c>
      <c r="BM167">
        <f t="shared" si="34"/>
        <v>0</v>
      </c>
      <c r="BN167" t="e">
        <f t="shared" si="35"/>
        <v>#N/A</v>
      </c>
      <c r="BO167" t="e">
        <f t="shared" si="36"/>
        <v>#N/A</v>
      </c>
      <c r="BP167" t="e">
        <f t="shared" si="37"/>
        <v>#N/A</v>
      </c>
      <c r="BQ167" t="e">
        <f t="shared" si="38"/>
        <v>#N/A</v>
      </c>
      <c r="BR167">
        <f t="shared" si="39"/>
        <v>0</v>
      </c>
      <c r="BS167" t="e">
        <f t="shared" si="40"/>
        <v>#N/A</v>
      </c>
      <c r="BT167">
        <f t="shared" si="41"/>
        <v>0</v>
      </c>
      <c r="BU167" t="e">
        <f t="shared" si="48"/>
        <v>#N/A</v>
      </c>
      <c r="BV167" t="e">
        <f>VLOOKUP(BN167,Scales!$X$28:$Y$38,2,FALSE)</f>
        <v>#N/A</v>
      </c>
      <c r="BW167" t="e">
        <f>VLOOKUP(BQ167,Scales!$X$28:$Y$38,2,FALSE)</f>
        <v>#N/A</v>
      </c>
      <c r="BX167" t="e">
        <f>VLOOKUP(BU167,Scales!$X$28:$Y$38,2,FALSE)</f>
        <v>#N/A</v>
      </c>
      <c r="BY167" t="e">
        <f t="shared" si="42"/>
        <v>#N/A</v>
      </c>
      <c r="BZ167" t="e">
        <f>VLOOKUP(BY167,Scales!$Y$28:$Z$38,2,FALSE)</f>
        <v>#N/A</v>
      </c>
      <c r="CA167" t="str">
        <f>IFERROR(INDEX(Scales!$Q$28:$U$32,MATCH(BZ167,Scales!$P$28:$P$32,0),MATCH(BQ167,Scales!$Q$27:$U$27,0)),"")</f>
        <v/>
      </c>
      <c r="CB167">
        <f t="shared" si="43"/>
        <v>0</v>
      </c>
      <c r="CC167" t="e">
        <f t="shared" si="44"/>
        <v>#N/A</v>
      </c>
      <c r="CD167" t="str">
        <f>IFERROR(INDEX(Scales!$B$44:$F$48,MATCH(CA167,Scales!$A$44:$A$48,0),MATCH(CC167,Scales!$B$43:$F$43,0)),"")</f>
        <v/>
      </c>
      <c r="CE167" t="e">
        <f t="shared" si="45"/>
        <v>#N/A</v>
      </c>
      <c r="CF167" t="e">
        <f t="shared" si="46"/>
        <v>#N/A</v>
      </c>
    </row>
    <row r="168" spans="1:84" x14ac:dyDescent="0.25">
      <c r="A168">
        <v>0</v>
      </c>
      <c r="B168" s="108" t="e">
        <f>VLOOKUP(A168,'TS Identification'!A$3:H$500,5,FALSE)</f>
        <v>#N/A</v>
      </c>
      <c r="C168" s="108" t="e">
        <f>VLOOKUP(B168,Scales!$A$3:$D$7,3,FALSE)</f>
        <v>#N/A</v>
      </c>
      <c r="D168" t="e">
        <f>VLOOKUP(A168,'TS Identification'!A$3:H$500,6,FALSE)</f>
        <v>#N/A</v>
      </c>
      <c r="E168" t="e">
        <f>VLOOKUP(D168,Scales!$F$3:$I$7,3,FALSE)</f>
        <v>#N/A</v>
      </c>
      <c r="F168" s="108" t="e">
        <f>VLOOKUP(A168,'TS Identification'!A$3:H$500,7,FALSE)</f>
        <v>#N/A</v>
      </c>
      <c r="G168" s="108" t="e">
        <f>VLOOKUP(F168,Scales!$K$3:$N$7,3,FALSE)</f>
        <v>#N/A</v>
      </c>
      <c r="H168" t="e">
        <f>VLOOKUP(A168,'TS Identification'!A$3:H$500,8,FALSE)</f>
        <v>#N/A</v>
      </c>
      <c r="I168" t="e">
        <f>VLOOKUP(H168,Scales!$P$3:$S$7,3,FALSE)</f>
        <v>#N/A</v>
      </c>
      <c r="J168" s="108" t="e">
        <f>VLOOKUP(K168,Scales!$W$28:$X$38,2,FALSE)</f>
        <v>#N/A</v>
      </c>
      <c r="K168" s="108" t="e">
        <f t="shared" si="47"/>
        <v>#N/A</v>
      </c>
      <c r="M168" t="e">
        <v>#N/A</v>
      </c>
      <c r="N168" t="e" cm="1">
        <f t="array" ref="N168">_xlfn.TEXTSPLIT(M168,".",,TRUE)</f>
        <v>#N/A</v>
      </c>
      <c r="P168" s="108" t="e">
        <f>VLOOKUP(CONCATENATE(N168,"."),'TE Identification'!$A$3:$E$500,5,FALSE)</f>
        <v>#N/A</v>
      </c>
      <c r="R168" t="e">
        <v>#N/A</v>
      </c>
      <c r="S168" t="e" cm="1">
        <f t="array" ref="S168">_xlfn.TEXTSPLIT(R168,".",,TRUE)</f>
        <v>#N/A</v>
      </c>
      <c r="V168" t="e">
        <f>VLOOKUP(CONCATENATE(S168,"."),'V Identification'!$A$3:$E$500,5,FALSE)</f>
        <v>#N/A</v>
      </c>
      <c r="Z168" t="e">
        <v>#N/A</v>
      </c>
      <c r="AA168" t="e" cm="1">
        <f t="array" ref="AA168">_xlfn.TEXTSPLIT(Z168,".",,TRUE)</f>
        <v>#N/A</v>
      </c>
      <c r="AE168" t="e">
        <f>VLOOKUP(CONCATENATE(AA168,"."),'I Identification'!$A$3:$F$500,6,FALSE)</f>
        <v>#N/A</v>
      </c>
      <c r="AI168" t="e">
        <v>#N/A</v>
      </c>
      <c r="AJ168" t="e" cm="1">
        <f t="array" ref="AJ168">_xlfn.TEXTSPLIT(AI168,".",,TRUE)</f>
        <v>#N/A</v>
      </c>
      <c r="AO168" t="e">
        <f>VLOOKUP(CONCATENATE(AJ168,"."),'C Identification'!$A$3:$G$500,7,FALSE)</f>
        <v>#N/A</v>
      </c>
      <c r="BF168" t="e" cm="1">
        <f t="array" ref="BF168">_xlfn.TEXTSPLIT(AI168,".",,TRUE)</f>
        <v>#N/A</v>
      </c>
      <c r="BL168" t="e">
        <f t="shared" si="33"/>
        <v>#N/A</v>
      </c>
      <c r="BM168">
        <f t="shared" si="34"/>
        <v>0</v>
      </c>
      <c r="BN168" t="e">
        <f t="shared" si="35"/>
        <v>#N/A</v>
      </c>
      <c r="BO168" t="e">
        <f t="shared" si="36"/>
        <v>#N/A</v>
      </c>
      <c r="BP168" t="e">
        <f t="shared" si="37"/>
        <v>#N/A</v>
      </c>
      <c r="BQ168" t="e">
        <f t="shared" si="38"/>
        <v>#N/A</v>
      </c>
      <c r="BR168">
        <f t="shared" si="39"/>
        <v>0</v>
      </c>
      <c r="BS168" t="e">
        <f t="shared" si="40"/>
        <v>#N/A</v>
      </c>
      <c r="BT168">
        <f t="shared" si="41"/>
        <v>0</v>
      </c>
      <c r="BU168" t="e">
        <f t="shared" si="48"/>
        <v>#N/A</v>
      </c>
      <c r="BV168" t="e">
        <f>VLOOKUP(BN168,Scales!$X$28:$Y$38,2,FALSE)</f>
        <v>#N/A</v>
      </c>
      <c r="BW168" t="e">
        <f>VLOOKUP(BQ168,Scales!$X$28:$Y$38,2,FALSE)</f>
        <v>#N/A</v>
      </c>
      <c r="BX168" t="e">
        <f>VLOOKUP(BU168,Scales!$X$28:$Y$38,2,FALSE)</f>
        <v>#N/A</v>
      </c>
      <c r="BY168" t="e">
        <f t="shared" si="42"/>
        <v>#N/A</v>
      </c>
      <c r="BZ168" t="e">
        <f>VLOOKUP(BY168,Scales!$Y$28:$Z$38,2,FALSE)</f>
        <v>#N/A</v>
      </c>
      <c r="CA168" t="str">
        <f>IFERROR(INDEX(Scales!$Q$28:$U$32,MATCH(BZ168,Scales!$P$28:$P$32,0),MATCH(BQ168,Scales!$Q$27:$U$27,0)),"")</f>
        <v/>
      </c>
      <c r="CB168">
        <f t="shared" si="43"/>
        <v>0</v>
      </c>
      <c r="CC168" t="e">
        <f t="shared" si="44"/>
        <v>#N/A</v>
      </c>
      <c r="CD168" t="str">
        <f>IFERROR(INDEX(Scales!$B$44:$F$48,MATCH(CA168,Scales!$A$44:$A$48,0),MATCH(CC168,Scales!$B$43:$F$43,0)),"")</f>
        <v/>
      </c>
      <c r="CE168" t="e">
        <f t="shared" si="45"/>
        <v>#N/A</v>
      </c>
      <c r="CF168" t="e">
        <f t="shared" si="46"/>
        <v>#N/A</v>
      </c>
    </row>
    <row r="169" spans="1:84" x14ac:dyDescent="0.25">
      <c r="A169">
        <v>0</v>
      </c>
      <c r="B169" s="108" t="e">
        <f>VLOOKUP(A169,'TS Identification'!A$3:H$500,5,FALSE)</f>
        <v>#N/A</v>
      </c>
      <c r="C169" s="108" t="e">
        <f>VLOOKUP(B169,Scales!$A$3:$D$7,3,FALSE)</f>
        <v>#N/A</v>
      </c>
      <c r="D169" t="e">
        <f>VLOOKUP(A169,'TS Identification'!A$3:H$500,6,FALSE)</f>
        <v>#N/A</v>
      </c>
      <c r="E169" t="e">
        <f>VLOOKUP(D169,Scales!$F$3:$I$7,3,FALSE)</f>
        <v>#N/A</v>
      </c>
      <c r="F169" s="108" t="e">
        <f>VLOOKUP(A169,'TS Identification'!A$3:H$500,7,FALSE)</f>
        <v>#N/A</v>
      </c>
      <c r="G169" s="108" t="e">
        <f>VLOOKUP(F169,Scales!$K$3:$N$7,3,FALSE)</f>
        <v>#N/A</v>
      </c>
      <c r="H169" t="e">
        <f>VLOOKUP(A169,'TS Identification'!A$3:H$500,8,FALSE)</f>
        <v>#N/A</v>
      </c>
      <c r="I169" t="e">
        <f>VLOOKUP(H169,Scales!$P$3:$S$7,3,FALSE)</f>
        <v>#N/A</v>
      </c>
      <c r="J169" s="108" t="e">
        <f>VLOOKUP(K169,Scales!$W$28:$X$38,2,FALSE)</f>
        <v>#N/A</v>
      </c>
      <c r="K169" s="108" t="e">
        <f t="shared" si="47"/>
        <v>#N/A</v>
      </c>
      <c r="M169" t="e">
        <v>#N/A</v>
      </c>
      <c r="N169" t="e" cm="1">
        <f t="array" ref="N169">_xlfn.TEXTSPLIT(M169,".",,TRUE)</f>
        <v>#N/A</v>
      </c>
      <c r="P169" s="108" t="e">
        <f>VLOOKUP(CONCATENATE(N169,"."),'TE Identification'!$A$3:$E$500,5,FALSE)</f>
        <v>#N/A</v>
      </c>
      <c r="R169" t="e">
        <v>#N/A</v>
      </c>
      <c r="S169" t="e" cm="1">
        <f t="array" ref="S169">_xlfn.TEXTSPLIT(R169,".",,TRUE)</f>
        <v>#N/A</v>
      </c>
      <c r="V169" t="e">
        <f>VLOOKUP(CONCATENATE(S169,"."),'V Identification'!$A$3:$E$500,5,FALSE)</f>
        <v>#N/A</v>
      </c>
      <c r="Z169" t="e">
        <v>#N/A</v>
      </c>
      <c r="AA169" t="e" cm="1">
        <f t="array" ref="AA169">_xlfn.TEXTSPLIT(Z169,".",,TRUE)</f>
        <v>#N/A</v>
      </c>
      <c r="AE169" t="e">
        <f>VLOOKUP(CONCATENATE(AA169,"."),'I Identification'!$A$3:$F$500,6,FALSE)</f>
        <v>#N/A</v>
      </c>
      <c r="AI169" t="e">
        <v>#N/A</v>
      </c>
      <c r="AJ169" t="e" cm="1">
        <f t="array" ref="AJ169">_xlfn.TEXTSPLIT(AI169,".",,TRUE)</f>
        <v>#N/A</v>
      </c>
      <c r="AO169" t="e">
        <f>VLOOKUP(CONCATENATE(AJ169,"."),'C Identification'!$A$3:$G$500,7,FALSE)</f>
        <v>#N/A</v>
      </c>
      <c r="BF169" t="e" cm="1">
        <f t="array" ref="BF169">_xlfn.TEXTSPLIT(AI169,".",,TRUE)</f>
        <v>#N/A</v>
      </c>
      <c r="BL169" t="e">
        <f t="shared" si="33"/>
        <v>#N/A</v>
      </c>
      <c r="BM169">
        <f t="shared" si="34"/>
        <v>0</v>
      </c>
      <c r="BN169" t="e">
        <f t="shared" si="35"/>
        <v>#N/A</v>
      </c>
      <c r="BO169" t="e">
        <f t="shared" si="36"/>
        <v>#N/A</v>
      </c>
      <c r="BP169" t="e">
        <f t="shared" si="37"/>
        <v>#N/A</v>
      </c>
      <c r="BQ169" t="e">
        <f t="shared" si="38"/>
        <v>#N/A</v>
      </c>
      <c r="BR169">
        <f t="shared" si="39"/>
        <v>0</v>
      </c>
      <c r="BS169" t="e">
        <f t="shared" si="40"/>
        <v>#N/A</v>
      </c>
      <c r="BT169">
        <f t="shared" si="41"/>
        <v>0</v>
      </c>
      <c r="BU169" t="e">
        <f t="shared" si="48"/>
        <v>#N/A</v>
      </c>
      <c r="BV169" t="e">
        <f>VLOOKUP(BN169,Scales!$X$28:$Y$38,2,FALSE)</f>
        <v>#N/A</v>
      </c>
      <c r="BW169" t="e">
        <f>VLOOKUP(BQ169,Scales!$X$28:$Y$38,2,FALSE)</f>
        <v>#N/A</v>
      </c>
      <c r="BX169" t="e">
        <f>VLOOKUP(BU169,Scales!$X$28:$Y$38,2,FALSE)</f>
        <v>#N/A</v>
      </c>
      <c r="BY169" t="e">
        <f t="shared" si="42"/>
        <v>#N/A</v>
      </c>
      <c r="BZ169" t="e">
        <f>VLOOKUP(BY169,Scales!$Y$28:$Z$38,2,FALSE)</f>
        <v>#N/A</v>
      </c>
      <c r="CA169" t="str">
        <f>IFERROR(INDEX(Scales!$Q$28:$U$32,MATCH(BZ169,Scales!$P$28:$P$32,0),MATCH(BQ169,Scales!$Q$27:$U$27,0)),"")</f>
        <v/>
      </c>
      <c r="CB169">
        <f t="shared" si="43"/>
        <v>0</v>
      </c>
      <c r="CC169" t="e">
        <f t="shared" si="44"/>
        <v>#N/A</v>
      </c>
      <c r="CD169" t="str">
        <f>IFERROR(INDEX(Scales!$B$44:$F$48,MATCH(CA169,Scales!$A$44:$A$48,0),MATCH(CC169,Scales!$B$43:$F$43,0)),"")</f>
        <v/>
      </c>
      <c r="CE169" t="e">
        <f t="shared" si="45"/>
        <v>#N/A</v>
      </c>
      <c r="CF169" t="e">
        <f t="shared" si="46"/>
        <v>#N/A</v>
      </c>
    </row>
    <row r="170" spans="1:84" x14ac:dyDescent="0.25">
      <c r="A170">
        <v>0</v>
      </c>
      <c r="B170" s="108" t="e">
        <f>VLOOKUP(A170,'TS Identification'!A$3:H$500,5,FALSE)</f>
        <v>#N/A</v>
      </c>
      <c r="C170" s="108" t="e">
        <f>VLOOKUP(B170,Scales!$A$3:$D$7,3,FALSE)</f>
        <v>#N/A</v>
      </c>
      <c r="D170" t="e">
        <f>VLOOKUP(A170,'TS Identification'!A$3:H$500,6,FALSE)</f>
        <v>#N/A</v>
      </c>
      <c r="E170" t="e">
        <f>VLOOKUP(D170,Scales!$F$3:$I$7,3,FALSE)</f>
        <v>#N/A</v>
      </c>
      <c r="F170" s="108" t="e">
        <f>VLOOKUP(A170,'TS Identification'!A$3:H$500,7,FALSE)</f>
        <v>#N/A</v>
      </c>
      <c r="G170" s="108" t="e">
        <f>VLOOKUP(F170,Scales!$K$3:$N$7,3,FALSE)</f>
        <v>#N/A</v>
      </c>
      <c r="H170" t="e">
        <f>VLOOKUP(A170,'TS Identification'!A$3:H$500,8,FALSE)</f>
        <v>#N/A</v>
      </c>
      <c r="I170" t="e">
        <f>VLOOKUP(H170,Scales!$P$3:$S$7,3,FALSE)</f>
        <v>#N/A</v>
      </c>
      <c r="J170" s="108" t="e">
        <f>VLOOKUP(K170,Scales!$W$28:$X$38,2,FALSE)</f>
        <v>#N/A</v>
      </c>
      <c r="K170" s="108" t="e">
        <f t="shared" si="47"/>
        <v>#N/A</v>
      </c>
      <c r="M170" t="e">
        <v>#N/A</v>
      </c>
      <c r="N170" t="e" cm="1">
        <f t="array" ref="N170">_xlfn.TEXTSPLIT(M170,".",,TRUE)</f>
        <v>#N/A</v>
      </c>
      <c r="P170" s="108" t="e">
        <f>VLOOKUP(CONCATENATE(N170,"."),'TE Identification'!$A$3:$E$500,5,FALSE)</f>
        <v>#N/A</v>
      </c>
      <c r="R170" t="e">
        <v>#N/A</v>
      </c>
      <c r="S170" t="e" cm="1">
        <f t="array" ref="S170">_xlfn.TEXTSPLIT(R170,".",,TRUE)</f>
        <v>#N/A</v>
      </c>
      <c r="V170" t="e">
        <f>VLOOKUP(CONCATENATE(S170,"."),'V Identification'!$A$3:$E$500,5,FALSE)</f>
        <v>#N/A</v>
      </c>
      <c r="Z170" t="e">
        <v>#N/A</v>
      </c>
      <c r="AA170" t="e" cm="1">
        <f t="array" ref="AA170">_xlfn.TEXTSPLIT(Z170,".",,TRUE)</f>
        <v>#N/A</v>
      </c>
      <c r="AE170" t="e">
        <f>VLOOKUP(CONCATENATE(AA170,"."),'I Identification'!$A$3:$F$500,6,FALSE)</f>
        <v>#N/A</v>
      </c>
      <c r="AI170" t="e">
        <v>#N/A</v>
      </c>
      <c r="AJ170" t="e" cm="1">
        <f t="array" ref="AJ170">_xlfn.TEXTSPLIT(AI170,".",,TRUE)</f>
        <v>#N/A</v>
      </c>
      <c r="AO170" t="e">
        <f>VLOOKUP(CONCATENATE(AJ170,"."),'C Identification'!$A$3:$G$500,7,FALSE)</f>
        <v>#N/A</v>
      </c>
      <c r="BF170" t="e" cm="1">
        <f t="array" ref="BF170">_xlfn.TEXTSPLIT(AI170,".",,TRUE)</f>
        <v>#N/A</v>
      </c>
      <c r="BL170" t="e">
        <f t="shared" si="33"/>
        <v>#N/A</v>
      </c>
      <c r="BM170">
        <f t="shared" si="34"/>
        <v>0</v>
      </c>
      <c r="BN170" t="e">
        <f t="shared" si="35"/>
        <v>#N/A</v>
      </c>
      <c r="BO170" t="e">
        <f t="shared" si="36"/>
        <v>#N/A</v>
      </c>
      <c r="BP170" t="e">
        <f t="shared" si="37"/>
        <v>#N/A</v>
      </c>
      <c r="BQ170" t="e">
        <f t="shared" si="38"/>
        <v>#N/A</v>
      </c>
      <c r="BR170">
        <f t="shared" si="39"/>
        <v>0</v>
      </c>
      <c r="BS170" t="e">
        <f t="shared" si="40"/>
        <v>#N/A</v>
      </c>
      <c r="BT170">
        <f t="shared" si="41"/>
        <v>0</v>
      </c>
      <c r="BU170" t="e">
        <f t="shared" si="48"/>
        <v>#N/A</v>
      </c>
      <c r="BV170" t="e">
        <f>VLOOKUP(BN170,Scales!$X$28:$Y$38,2,FALSE)</f>
        <v>#N/A</v>
      </c>
      <c r="BW170" t="e">
        <f>VLOOKUP(BQ170,Scales!$X$28:$Y$38,2,FALSE)</f>
        <v>#N/A</v>
      </c>
      <c r="BX170" t="e">
        <f>VLOOKUP(BU170,Scales!$X$28:$Y$38,2,FALSE)</f>
        <v>#N/A</v>
      </c>
      <c r="BY170" t="e">
        <f t="shared" si="42"/>
        <v>#N/A</v>
      </c>
      <c r="BZ170" t="e">
        <f>VLOOKUP(BY170,Scales!$Y$28:$Z$38,2,FALSE)</f>
        <v>#N/A</v>
      </c>
      <c r="CA170" t="str">
        <f>IFERROR(INDEX(Scales!$Q$28:$U$32,MATCH(BZ170,Scales!$P$28:$P$32,0),MATCH(BQ170,Scales!$Q$27:$U$27,0)),"")</f>
        <v/>
      </c>
      <c r="CB170">
        <f t="shared" si="43"/>
        <v>0</v>
      </c>
      <c r="CC170" t="e">
        <f t="shared" si="44"/>
        <v>#N/A</v>
      </c>
      <c r="CD170" t="str">
        <f>IFERROR(INDEX(Scales!$B$44:$F$48,MATCH(CA170,Scales!$A$44:$A$48,0),MATCH(CC170,Scales!$B$43:$F$43,0)),"")</f>
        <v/>
      </c>
      <c r="CE170" t="e">
        <f t="shared" si="45"/>
        <v>#N/A</v>
      </c>
      <c r="CF170" t="e">
        <f t="shared" si="46"/>
        <v>#N/A</v>
      </c>
    </row>
    <row r="171" spans="1:84" x14ac:dyDescent="0.25">
      <c r="A171">
        <v>0</v>
      </c>
      <c r="B171" s="108" t="e">
        <f>VLOOKUP(A171,'TS Identification'!A$3:H$500,5,FALSE)</f>
        <v>#N/A</v>
      </c>
      <c r="C171" s="108" t="e">
        <f>VLOOKUP(B171,Scales!$A$3:$D$7,3,FALSE)</f>
        <v>#N/A</v>
      </c>
      <c r="D171" t="e">
        <f>VLOOKUP(A171,'TS Identification'!A$3:H$500,6,FALSE)</f>
        <v>#N/A</v>
      </c>
      <c r="E171" t="e">
        <f>VLOOKUP(D171,Scales!$F$3:$I$7,3,FALSE)</f>
        <v>#N/A</v>
      </c>
      <c r="F171" s="108" t="e">
        <f>VLOOKUP(A171,'TS Identification'!A$3:H$500,7,FALSE)</f>
        <v>#N/A</v>
      </c>
      <c r="G171" s="108" t="e">
        <f>VLOOKUP(F171,Scales!$K$3:$N$7,3,FALSE)</f>
        <v>#N/A</v>
      </c>
      <c r="H171" t="e">
        <f>VLOOKUP(A171,'TS Identification'!A$3:H$500,8,FALSE)</f>
        <v>#N/A</v>
      </c>
      <c r="I171" t="e">
        <f>VLOOKUP(H171,Scales!$P$3:$S$7,3,FALSE)</f>
        <v>#N/A</v>
      </c>
      <c r="J171" s="108" t="e">
        <f>VLOOKUP(K171,Scales!$W$28:$X$38,2,FALSE)</f>
        <v>#N/A</v>
      </c>
      <c r="K171" s="108" t="e">
        <f t="shared" si="47"/>
        <v>#N/A</v>
      </c>
      <c r="M171" t="e">
        <v>#N/A</v>
      </c>
      <c r="N171" t="e" cm="1">
        <f t="array" ref="N171">_xlfn.TEXTSPLIT(M171,".",,TRUE)</f>
        <v>#N/A</v>
      </c>
      <c r="P171" s="108" t="e">
        <f>VLOOKUP(CONCATENATE(N171,"."),'TE Identification'!$A$3:$E$500,5,FALSE)</f>
        <v>#N/A</v>
      </c>
      <c r="R171" t="e">
        <v>#N/A</v>
      </c>
      <c r="S171" t="e" cm="1">
        <f t="array" ref="S171">_xlfn.TEXTSPLIT(R171,".",,TRUE)</f>
        <v>#N/A</v>
      </c>
      <c r="V171" t="e">
        <f>VLOOKUP(CONCATENATE(S171,"."),'V Identification'!$A$3:$E$500,5,FALSE)</f>
        <v>#N/A</v>
      </c>
      <c r="Z171" t="e">
        <v>#N/A</v>
      </c>
      <c r="AA171" t="e" cm="1">
        <f t="array" ref="AA171">_xlfn.TEXTSPLIT(Z171,".",,TRUE)</f>
        <v>#N/A</v>
      </c>
      <c r="AE171" t="e">
        <f>VLOOKUP(CONCATENATE(AA171,"."),'I Identification'!$A$3:$F$500,6,FALSE)</f>
        <v>#N/A</v>
      </c>
      <c r="AI171" t="e">
        <v>#N/A</v>
      </c>
      <c r="AJ171" t="e" cm="1">
        <f t="array" ref="AJ171">_xlfn.TEXTSPLIT(AI171,".",,TRUE)</f>
        <v>#N/A</v>
      </c>
      <c r="AO171" t="e">
        <f>VLOOKUP(CONCATENATE(AJ171,"."),'C Identification'!$A$3:$G$500,7,FALSE)</f>
        <v>#N/A</v>
      </c>
      <c r="BF171" t="e" cm="1">
        <f t="array" ref="BF171">_xlfn.TEXTSPLIT(AI171,".",,TRUE)</f>
        <v>#N/A</v>
      </c>
      <c r="BL171" t="e">
        <f t="shared" si="33"/>
        <v>#N/A</v>
      </c>
      <c r="BM171">
        <f t="shared" si="34"/>
        <v>0</v>
      </c>
      <c r="BN171" t="e">
        <f t="shared" si="35"/>
        <v>#N/A</v>
      </c>
      <c r="BO171" t="e">
        <f t="shared" si="36"/>
        <v>#N/A</v>
      </c>
      <c r="BP171" t="e">
        <f t="shared" si="37"/>
        <v>#N/A</v>
      </c>
      <c r="BQ171" t="e">
        <f t="shared" si="38"/>
        <v>#N/A</v>
      </c>
      <c r="BR171">
        <f t="shared" si="39"/>
        <v>0</v>
      </c>
      <c r="BS171" t="e">
        <f t="shared" si="40"/>
        <v>#N/A</v>
      </c>
      <c r="BT171">
        <f t="shared" si="41"/>
        <v>0</v>
      </c>
      <c r="BU171" t="e">
        <f t="shared" si="48"/>
        <v>#N/A</v>
      </c>
      <c r="BV171" t="e">
        <f>VLOOKUP(BN171,Scales!$X$28:$Y$38,2,FALSE)</f>
        <v>#N/A</v>
      </c>
      <c r="BW171" t="e">
        <f>VLOOKUP(BQ171,Scales!$X$28:$Y$38,2,FALSE)</f>
        <v>#N/A</v>
      </c>
      <c r="BX171" t="e">
        <f>VLOOKUP(BU171,Scales!$X$28:$Y$38,2,FALSE)</f>
        <v>#N/A</v>
      </c>
      <c r="BY171" t="e">
        <f t="shared" si="42"/>
        <v>#N/A</v>
      </c>
      <c r="BZ171" t="e">
        <f>VLOOKUP(BY171,Scales!$Y$28:$Z$38,2,FALSE)</f>
        <v>#N/A</v>
      </c>
      <c r="CA171" t="str">
        <f>IFERROR(INDEX(Scales!$Q$28:$U$32,MATCH(BZ171,Scales!$P$28:$P$32,0),MATCH(BQ171,Scales!$Q$27:$U$27,0)),"")</f>
        <v/>
      </c>
      <c r="CB171">
        <f t="shared" si="43"/>
        <v>0</v>
      </c>
      <c r="CC171" t="e">
        <f t="shared" si="44"/>
        <v>#N/A</v>
      </c>
      <c r="CD171" t="str">
        <f>IFERROR(INDEX(Scales!$B$44:$F$48,MATCH(CA171,Scales!$A$44:$A$48,0),MATCH(CC171,Scales!$B$43:$F$43,0)),"")</f>
        <v/>
      </c>
      <c r="CE171" t="e">
        <f t="shared" si="45"/>
        <v>#N/A</v>
      </c>
      <c r="CF171" t="e">
        <f t="shared" si="46"/>
        <v>#N/A</v>
      </c>
    </row>
    <row r="172" spans="1:84" x14ac:dyDescent="0.25">
      <c r="A172">
        <v>0</v>
      </c>
      <c r="B172" s="108" t="e">
        <f>VLOOKUP(A172,'TS Identification'!A$3:H$500,5,FALSE)</f>
        <v>#N/A</v>
      </c>
      <c r="C172" s="108" t="e">
        <f>VLOOKUP(B172,Scales!$A$3:$D$7,3,FALSE)</f>
        <v>#N/A</v>
      </c>
      <c r="D172" t="e">
        <f>VLOOKUP(A172,'TS Identification'!A$3:H$500,6,FALSE)</f>
        <v>#N/A</v>
      </c>
      <c r="E172" t="e">
        <f>VLOOKUP(D172,Scales!$F$3:$I$7,3,FALSE)</f>
        <v>#N/A</v>
      </c>
      <c r="F172" s="108" t="e">
        <f>VLOOKUP(A172,'TS Identification'!A$3:H$500,7,FALSE)</f>
        <v>#N/A</v>
      </c>
      <c r="G172" s="108" t="e">
        <f>VLOOKUP(F172,Scales!$K$3:$N$7,3,FALSE)</f>
        <v>#N/A</v>
      </c>
      <c r="H172" t="e">
        <f>VLOOKUP(A172,'TS Identification'!A$3:H$500,8,FALSE)</f>
        <v>#N/A</v>
      </c>
      <c r="I172" t="e">
        <f>VLOOKUP(H172,Scales!$P$3:$S$7,3,FALSE)</f>
        <v>#N/A</v>
      </c>
      <c r="J172" s="108" t="e">
        <f>VLOOKUP(K172,Scales!$W$28:$X$38,2,FALSE)</f>
        <v>#N/A</v>
      </c>
      <c r="K172" s="108" t="e">
        <f t="shared" si="47"/>
        <v>#N/A</v>
      </c>
      <c r="M172" t="e">
        <v>#N/A</v>
      </c>
      <c r="N172" t="e" cm="1">
        <f t="array" ref="N172">_xlfn.TEXTSPLIT(M172,".",,TRUE)</f>
        <v>#N/A</v>
      </c>
      <c r="P172" s="108" t="e">
        <f>VLOOKUP(CONCATENATE(N172,"."),'TE Identification'!$A$3:$E$500,5,FALSE)</f>
        <v>#N/A</v>
      </c>
      <c r="R172" t="e">
        <v>#N/A</v>
      </c>
      <c r="S172" t="e" cm="1">
        <f t="array" ref="S172">_xlfn.TEXTSPLIT(R172,".",,TRUE)</f>
        <v>#N/A</v>
      </c>
      <c r="V172" t="e">
        <f>VLOOKUP(CONCATENATE(S172,"."),'V Identification'!$A$3:$E$500,5,FALSE)</f>
        <v>#N/A</v>
      </c>
      <c r="Z172" t="e">
        <v>#N/A</v>
      </c>
      <c r="AA172" t="e" cm="1">
        <f t="array" ref="AA172">_xlfn.TEXTSPLIT(Z172,".",,TRUE)</f>
        <v>#N/A</v>
      </c>
      <c r="AE172" t="e">
        <f>VLOOKUP(CONCATENATE(AA172,"."),'I Identification'!$A$3:$F$500,6,FALSE)</f>
        <v>#N/A</v>
      </c>
      <c r="AI172" t="e">
        <v>#N/A</v>
      </c>
      <c r="AJ172" t="e" cm="1">
        <f t="array" ref="AJ172">_xlfn.TEXTSPLIT(AI172,".",,TRUE)</f>
        <v>#N/A</v>
      </c>
      <c r="AO172" t="e">
        <f>VLOOKUP(CONCATENATE(AJ172,"."),'C Identification'!$A$3:$G$500,7,FALSE)</f>
        <v>#N/A</v>
      </c>
      <c r="BF172" t="e" cm="1">
        <f t="array" ref="BF172">_xlfn.TEXTSPLIT(AI172,".",,TRUE)</f>
        <v>#N/A</v>
      </c>
      <c r="BL172" t="e">
        <f t="shared" si="33"/>
        <v>#N/A</v>
      </c>
      <c r="BM172">
        <f t="shared" si="34"/>
        <v>0</v>
      </c>
      <c r="BN172" t="e">
        <f t="shared" si="35"/>
        <v>#N/A</v>
      </c>
      <c r="BO172" t="e">
        <f t="shared" si="36"/>
        <v>#N/A</v>
      </c>
      <c r="BP172" t="e">
        <f t="shared" si="37"/>
        <v>#N/A</v>
      </c>
      <c r="BQ172" t="e">
        <f t="shared" si="38"/>
        <v>#N/A</v>
      </c>
      <c r="BR172">
        <f t="shared" si="39"/>
        <v>0</v>
      </c>
      <c r="BS172" t="e">
        <f t="shared" si="40"/>
        <v>#N/A</v>
      </c>
      <c r="BT172">
        <f t="shared" si="41"/>
        <v>0</v>
      </c>
      <c r="BU172" t="e">
        <f t="shared" si="48"/>
        <v>#N/A</v>
      </c>
      <c r="BV172" t="e">
        <f>VLOOKUP(BN172,Scales!$X$28:$Y$38,2,FALSE)</f>
        <v>#N/A</v>
      </c>
      <c r="BW172" t="e">
        <f>VLOOKUP(BQ172,Scales!$X$28:$Y$38,2,FALSE)</f>
        <v>#N/A</v>
      </c>
      <c r="BX172" t="e">
        <f>VLOOKUP(BU172,Scales!$X$28:$Y$38,2,FALSE)</f>
        <v>#N/A</v>
      </c>
      <c r="BY172" t="e">
        <f t="shared" si="42"/>
        <v>#N/A</v>
      </c>
      <c r="BZ172" t="e">
        <f>VLOOKUP(BY172,Scales!$Y$28:$Z$38,2,FALSE)</f>
        <v>#N/A</v>
      </c>
      <c r="CA172" t="str">
        <f>IFERROR(INDEX(Scales!$Q$28:$U$32,MATCH(BZ172,Scales!$P$28:$P$32,0),MATCH(BQ172,Scales!$Q$27:$U$27,0)),"")</f>
        <v/>
      </c>
      <c r="CB172">
        <f t="shared" si="43"/>
        <v>0</v>
      </c>
      <c r="CC172" t="e">
        <f t="shared" si="44"/>
        <v>#N/A</v>
      </c>
      <c r="CD172" t="str">
        <f>IFERROR(INDEX(Scales!$B$44:$F$48,MATCH(CA172,Scales!$A$44:$A$48,0),MATCH(CC172,Scales!$B$43:$F$43,0)),"")</f>
        <v/>
      </c>
      <c r="CE172" t="e">
        <f t="shared" si="45"/>
        <v>#N/A</v>
      </c>
      <c r="CF172" t="e">
        <f t="shared" si="46"/>
        <v>#N/A</v>
      </c>
    </row>
    <row r="173" spans="1:84" x14ac:dyDescent="0.25">
      <c r="A173">
        <v>0</v>
      </c>
      <c r="B173" s="108" t="e">
        <f>VLOOKUP(A173,'TS Identification'!A$3:H$500,5,FALSE)</f>
        <v>#N/A</v>
      </c>
      <c r="C173" s="108" t="e">
        <f>VLOOKUP(B173,Scales!$A$3:$D$7,3,FALSE)</f>
        <v>#N/A</v>
      </c>
      <c r="D173" t="e">
        <f>VLOOKUP(A173,'TS Identification'!A$3:H$500,6,FALSE)</f>
        <v>#N/A</v>
      </c>
      <c r="E173" t="e">
        <f>VLOOKUP(D173,Scales!$F$3:$I$7,3,FALSE)</f>
        <v>#N/A</v>
      </c>
      <c r="F173" s="108" t="e">
        <f>VLOOKUP(A173,'TS Identification'!A$3:H$500,7,FALSE)</f>
        <v>#N/A</v>
      </c>
      <c r="G173" s="108" t="e">
        <f>VLOOKUP(F173,Scales!$K$3:$N$7,3,FALSE)</f>
        <v>#N/A</v>
      </c>
      <c r="H173" t="e">
        <f>VLOOKUP(A173,'TS Identification'!A$3:H$500,8,FALSE)</f>
        <v>#N/A</v>
      </c>
      <c r="I173" t="e">
        <f>VLOOKUP(H173,Scales!$P$3:$S$7,3,FALSE)</f>
        <v>#N/A</v>
      </c>
      <c r="J173" s="108" t="e">
        <f>VLOOKUP(K173,Scales!$W$28:$X$38,2,FALSE)</f>
        <v>#N/A</v>
      </c>
      <c r="K173" s="108" t="e">
        <f t="shared" si="47"/>
        <v>#N/A</v>
      </c>
      <c r="M173" t="e">
        <v>#N/A</v>
      </c>
      <c r="N173" t="e" cm="1">
        <f t="array" ref="N173">_xlfn.TEXTSPLIT(M173,".",,TRUE)</f>
        <v>#N/A</v>
      </c>
      <c r="P173" s="108" t="e">
        <f>VLOOKUP(CONCATENATE(N173,"."),'TE Identification'!$A$3:$E$500,5,FALSE)</f>
        <v>#N/A</v>
      </c>
      <c r="R173" t="e">
        <v>#N/A</v>
      </c>
      <c r="S173" t="e" cm="1">
        <f t="array" ref="S173">_xlfn.TEXTSPLIT(R173,".",,TRUE)</f>
        <v>#N/A</v>
      </c>
      <c r="V173" t="e">
        <f>VLOOKUP(CONCATENATE(S173,"."),'V Identification'!$A$3:$E$500,5,FALSE)</f>
        <v>#N/A</v>
      </c>
      <c r="Z173" t="e">
        <v>#N/A</v>
      </c>
      <c r="AA173" t="e" cm="1">
        <f t="array" ref="AA173">_xlfn.TEXTSPLIT(Z173,".",,TRUE)</f>
        <v>#N/A</v>
      </c>
      <c r="AE173" t="e">
        <f>VLOOKUP(CONCATENATE(AA173,"."),'I Identification'!$A$3:$F$500,6,FALSE)</f>
        <v>#N/A</v>
      </c>
      <c r="AI173" t="e">
        <v>#N/A</v>
      </c>
      <c r="AJ173" t="e" cm="1">
        <f t="array" ref="AJ173">_xlfn.TEXTSPLIT(AI173,".",,TRUE)</f>
        <v>#N/A</v>
      </c>
      <c r="AO173" t="e">
        <f>VLOOKUP(CONCATENATE(AJ173,"."),'C Identification'!$A$3:$G$500,7,FALSE)</f>
        <v>#N/A</v>
      </c>
      <c r="BF173" t="e" cm="1">
        <f t="array" ref="BF173">_xlfn.TEXTSPLIT(AI173,".",,TRUE)</f>
        <v>#N/A</v>
      </c>
      <c r="BL173" t="e">
        <f t="shared" si="33"/>
        <v>#N/A</v>
      </c>
      <c r="BM173">
        <f t="shared" si="34"/>
        <v>0</v>
      </c>
      <c r="BN173" t="e">
        <f t="shared" si="35"/>
        <v>#N/A</v>
      </c>
      <c r="BO173" t="e">
        <f t="shared" si="36"/>
        <v>#N/A</v>
      </c>
      <c r="BP173" t="e">
        <f t="shared" si="37"/>
        <v>#N/A</v>
      </c>
      <c r="BQ173" t="e">
        <f t="shared" si="38"/>
        <v>#N/A</v>
      </c>
      <c r="BR173">
        <f t="shared" si="39"/>
        <v>0</v>
      </c>
      <c r="BS173" t="e">
        <f t="shared" si="40"/>
        <v>#N/A</v>
      </c>
      <c r="BT173">
        <f t="shared" si="41"/>
        <v>0</v>
      </c>
      <c r="BU173" t="e">
        <f t="shared" si="48"/>
        <v>#N/A</v>
      </c>
      <c r="BV173" t="e">
        <f>VLOOKUP(BN173,Scales!$X$28:$Y$38,2,FALSE)</f>
        <v>#N/A</v>
      </c>
      <c r="BW173" t="e">
        <f>VLOOKUP(BQ173,Scales!$X$28:$Y$38,2,FALSE)</f>
        <v>#N/A</v>
      </c>
      <c r="BX173" t="e">
        <f>VLOOKUP(BU173,Scales!$X$28:$Y$38,2,FALSE)</f>
        <v>#N/A</v>
      </c>
      <c r="BY173" t="e">
        <f t="shared" si="42"/>
        <v>#N/A</v>
      </c>
      <c r="BZ173" t="e">
        <f>VLOOKUP(BY173,Scales!$Y$28:$Z$38,2,FALSE)</f>
        <v>#N/A</v>
      </c>
      <c r="CA173" t="str">
        <f>IFERROR(INDEX(Scales!$Q$28:$U$32,MATCH(BZ173,Scales!$P$28:$P$32,0),MATCH(BQ173,Scales!$Q$27:$U$27,0)),"")</f>
        <v/>
      </c>
      <c r="CB173">
        <f t="shared" si="43"/>
        <v>0</v>
      </c>
      <c r="CC173" t="e">
        <f t="shared" si="44"/>
        <v>#N/A</v>
      </c>
      <c r="CD173" t="str">
        <f>IFERROR(INDEX(Scales!$B$44:$F$48,MATCH(CA173,Scales!$A$44:$A$48,0),MATCH(CC173,Scales!$B$43:$F$43,0)),"")</f>
        <v/>
      </c>
      <c r="CE173" t="e">
        <f t="shared" si="45"/>
        <v>#N/A</v>
      </c>
      <c r="CF173" t="e">
        <f t="shared" si="46"/>
        <v>#N/A</v>
      </c>
    </row>
    <row r="174" spans="1:84" x14ac:dyDescent="0.25">
      <c r="A174">
        <v>0</v>
      </c>
      <c r="B174" s="108" t="e">
        <f>VLOOKUP(A174,'TS Identification'!A$3:H$500,5,FALSE)</f>
        <v>#N/A</v>
      </c>
      <c r="C174" s="108" t="e">
        <f>VLOOKUP(B174,Scales!$A$3:$D$7,3,FALSE)</f>
        <v>#N/A</v>
      </c>
      <c r="D174" t="e">
        <f>VLOOKUP(A174,'TS Identification'!A$3:H$500,6,FALSE)</f>
        <v>#N/A</v>
      </c>
      <c r="E174" t="e">
        <f>VLOOKUP(D174,Scales!$F$3:$I$7,3,FALSE)</f>
        <v>#N/A</v>
      </c>
      <c r="F174" s="108" t="e">
        <f>VLOOKUP(A174,'TS Identification'!A$3:H$500,7,FALSE)</f>
        <v>#N/A</v>
      </c>
      <c r="G174" s="108" t="e">
        <f>VLOOKUP(F174,Scales!$K$3:$N$7,3,FALSE)</f>
        <v>#N/A</v>
      </c>
      <c r="H174" t="e">
        <f>VLOOKUP(A174,'TS Identification'!A$3:H$500,8,FALSE)</f>
        <v>#N/A</v>
      </c>
      <c r="I174" t="e">
        <f>VLOOKUP(H174,Scales!$P$3:$S$7,3,FALSE)</f>
        <v>#N/A</v>
      </c>
      <c r="J174" s="108" t="e">
        <f>VLOOKUP(K174,Scales!$W$28:$X$38,2,FALSE)</f>
        <v>#N/A</v>
      </c>
      <c r="K174" s="108" t="e">
        <f t="shared" si="47"/>
        <v>#N/A</v>
      </c>
      <c r="M174" t="e">
        <v>#N/A</v>
      </c>
      <c r="N174" t="e" cm="1">
        <f t="array" ref="N174">_xlfn.TEXTSPLIT(M174,".",,TRUE)</f>
        <v>#N/A</v>
      </c>
      <c r="P174" s="108" t="e">
        <f>VLOOKUP(CONCATENATE(N174,"."),'TE Identification'!$A$3:$E$500,5,FALSE)</f>
        <v>#N/A</v>
      </c>
      <c r="R174" t="e">
        <v>#N/A</v>
      </c>
      <c r="S174" t="e" cm="1">
        <f t="array" ref="S174">_xlfn.TEXTSPLIT(R174,".",,TRUE)</f>
        <v>#N/A</v>
      </c>
      <c r="V174" t="e">
        <f>VLOOKUP(CONCATENATE(S174,"."),'V Identification'!$A$3:$E$500,5,FALSE)</f>
        <v>#N/A</v>
      </c>
      <c r="Z174" t="e">
        <v>#N/A</v>
      </c>
      <c r="AA174" t="e" cm="1">
        <f t="array" ref="AA174">_xlfn.TEXTSPLIT(Z174,".",,TRUE)</f>
        <v>#N/A</v>
      </c>
      <c r="AE174" t="e">
        <f>VLOOKUP(CONCATENATE(AA174,"."),'I Identification'!$A$3:$F$500,6,FALSE)</f>
        <v>#N/A</v>
      </c>
      <c r="AI174" t="e">
        <v>#N/A</v>
      </c>
      <c r="AJ174" t="e" cm="1">
        <f t="array" ref="AJ174">_xlfn.TEXTSPLIT(AI174,".",,TRUE)</f>
        <v>#N/A</v>
      </c>
      <c r="AO174" t="e">
        <f>VLOOKUP(CONCATENATE(AJ174,"."),'C Identification'!$A$3:$G$500,7,FALSE)</f>
        <v>#N/A</v>
      </c>
      <c r="BF174" t="e" cm="1">
        <f t="array" ref="BF174">_xlfn.TEXTSPLIT(AI174,".",,TRUE)</f>
        <v>#N/A</v>
      </c>
      <c r="BL174" t="e">
        <f t="shared" si="33"/>
        <v>#N/A</v>
      </c>
      <c r="BM174">
        <f t="shared" si="34"/>
        <v>0</v>
      </c>
      <c r="BN174" t="e">
        <f t="shared" si="35"/>
        <v>#N/A</v>
      </c>
      <c r="BO174" t="e">
        <f t="shared" si="36"/>
        <v>#N/A</v>
      </c>
      <c r="BP174" t="e">
        <f t="shared" si="37"/>
        <v>#N/A</v>
      </c>
      <c r="BQ174" t="e">
        <f t="shared" si="38"/>
        <v>#N/A</v>
      </c>
      <c r="BR174">
        <f t="shared" si="39"/>
        <v>0</v>
      </c>
      <c r="BS174" t="e">
        <f t="shared" si="40"/>
        <v>#N/A</v>
      </c>
      <c r="BT174">
        <f t="shared" si="41"/>
        <v>0</v>
      </c>
      <c r="BU174" t="e">
        <f t="shared" si="48"/>
        <v>#N/A</v>
      </c>
      <c r="BV174" t="e">
        <f>VLOOKUP(BN174,Scales!$X$28:$Y$38,2,FALSE)</f>
        <v>#N/A</v>
      </c>
      <c r="BW174" t="e">
        <f>VLOOKUP(BQ174,Scales!$X$28:$Y$38,2,FALSE)</f>
        <v>#N/A</v>
      </c>
      <c r="BX174" t="e">
        <f>VLOOKUP(BU174,Scales!$X$28:$Y$38,2,FALSE)</f>
        <v>#N/A</v>
      </c>
      <c r="BY174" t="e">
        <f t="shared" si="42"/>
        <v>#N/A</v>
      </c>
      <c r="BZ174" t="e">
        <f>VLOOKUP(BY174,Scales!$Y$28:$Z$38,2,FALSE)</f>
        <v>#N/A</v>
      </c>
      <c r="CA174" t="str">
        <f>IFERROR(INDEX(Scales!$Q$28:$U$32,MATCH(BZ174,Scales!$P$28:$P$32,0),MATCH(BQ174,Scales!$Q$27:$U$27,0)),"")</f>
        <v/>
      </c>
      <c r="CB174">
        <f t="shared" si="43"/>
        <v>0</v>
      </c>
      <c r="CC174" t="e">
        <f t="shared" si="44"/>
        <v>#N/A</v>
      </c>
      <c r="CD174" t="str">
        <f>IFERROR(INDEX(Scales!$B$44:$F$48,MATCH(CA174,Scales!$A$44:$A$48,0),MATCH(CC174,Scales!$B$43:$F$43,0)),"")</f>
        <v/>
      </c>
      <c r="CE174" t="e">
        <f t="shared" si="45"/>
        <v>#N/A</v>
      </c>
      <c r="CF174" t="e">
        <f t="shared" si="46"/>
        <v>#N/A</v>
      </c>
    </row>
    <row r="175" spans="1:84" x14ac:dyDescent="0.25">
      <c r="A175">
        <v>0</v>
      </c>
      <c r="B175" s="108" t="e">
        <f>VLOOKUP(A175,'TS Identification'!A$3:H$500,5,FALSE)</f>
        <v>#N/A</v>
      </c>
      <c r="C175" s="108" t="e">
        <f>VLOOKUP(B175,Scales!$A$3:$D$7,3,FALSE)</f>
        <v>#N/A</v>
      </c>
      <c r="D175" t="e">
        <f>VLOOKUP(A175,'TS Identification'!A$3:H$500,6,FALSE)</f>
        <v>#N/A</v>
      </c>
      <c r="E175" t="e">
        <f>VLOOKUP(D175,Scales!$F$3:$I$7,3,FALSE)</f>
        <v>#N/A</v>
      </c>
      <c r="F175" s="108" t="e">
        <f>VLOOKUP(A175,'TS Identification'!A$3:H$500,7,FALSE)</f>
        <v>#N/A</v>
      </c>
      <c r="G175" s="108" t="e">
        <f>VLOOKUP(F175,Scales!$K$3:$N$7,3,FALSE)</f>
        <v>#N/A</v>
      </c>
      <c r="H175" t="e">
        <f>VLOOKUP(A175,'TS Identification'!A$3:H$500,8,FALSE)</f>
        <v>#N/A</v>
      </c>
      <c r="I175" t="e">
        <f>VLOOKUP(H175,Scales!$P$3:$S$7,3,FALSE)</f>
        <v>#N/A</v>
      </c>
      <c r="J175" s="108" t="e">
        <f>VLOOKUP(K175,Scales!$W$28:$X$38,2,FALSE)</f>
        <v>#N/A</v>
      </c>
      <c r="K175" s="108" t="e">
        <f t="shared" si="47"/>
        <v>#N/A</v>
      </c>
      <c r="M175" t="e">
        <v>#N/A</v>
      </c>
      <c r="N175" t="e" cm="1">
        <f t="array" ref="N175">_xlfn.TEXTSPLIT(M175,".",,TRUE)</f>
        <v>#N/A</v>
      </c>
      <c r="P175" s="108" t="e">
        <f>VLOOKUP(CONCATENATE(N175,"."),'TE Identification'!$A$3:$E$500,5,FALSE)</f>
        <v>#N/A</v>
      </c>
      <c r="R175" t="e">
        <v>#N/A</v>
      </c>
      <c r="S175" t="e" cm="1">
        <f t="array" ref="S175">_xlfn.TEXTSPLIT(R175,".",,TRUE)</f>
        <v>#N/A</v>
      </c>
      <c r="V175" t="e">
        <f>VLOOKUP(CONCATENATE(S175,"."),'V Identification'!$A$3:$E$500,5,FALSE)</f>
        <v>#N/A</v>
      </c>
      <c r="Z175" t="e">
        <v>#N/A</v>
      </c>
      <c r="AA175" t="e" cm="1">
        <f t="array" ref="AA175">_xlfn.TEXTSPLIT(Z175,".",,TRUE)</f>
        <v>#N/A</v>
      </c>
      <c r="AE175" t="e">
        <f>VLOOKUP(CONCATENATE(AA175,"."),'I Identification'!$A$3:$F$500,6,FALSE)</f>
        <v>#N/A</v>
      </c>
      <c r="AI175" t="e">
        <v>#N/A</v>
      </c>
      <c r="AJ175" t="e" cm="1">
        <f t="array" ref="AJ175">_xlfn.TEXTSPLIT(AI175,".",,TRUE)</f>
        <v>#N/A</v>
      </c>
      <c r="AO175" t="e">
        <f>VLOOKUP(CONCATENATE(AJ175,"."),'C Identification'!$A$3:$G$500,7,FALSE)</f>
        <v>#N/A</v>
      </c>
      <c r="BF175" t="e" cm="1">
        <f t="array" ref="BF175">_xlfn.TEXTSPLIT(AI175,".",,TRUE)</f>
        <v>#N/A</v>
      </c>
      <c r="BL175" t="e">
        <f t="shared" si="33"/>
        <v>#N/A</v>
      </c>
      <c r="BM175">
        <f t="shared" si="34"/>
        <v>0</v>
      </c>
      <c r="BN175" t="e">
        <f t="shared" si="35"/>
        <v>#N/A</v>
      </c>
      <c r="BO175" t="e">
        <f t="shared" si="36"/>
        <v>#N/A</v>
      </c>
      <c r="BP175" t="e">
        <f t="shared" si="37"/>
        <v>#N/A</v>
      </c>
      <c r="BQ175" t="e">
        <f t="shared" si="38"/>
        <v>#N/A</v>
      </c>
      <c r="BR175">
        <f t="shared" si="39"/>
        <v>0</v>
      </c>
      <c r="BS175" t="e">
        <f t="shared" si="40"/>
        <v>#N/A</v>
      </c>
      <c r="BT175">
        <f t="shared" si="41"/>
        <v>0</v>
      </c>
      <c r="BU175" t="e">
        <f t="shared" si="48"/>
        <v>#N/A</v>
      </c>
      <c r="BV175" t="e">
        <f>VLOOKUP(BN175,Scales!$X$28:$Y$38,2,FALSE)</f>
        <v>#N/A</v>
      </c>
      <c r="BW175" t="e">
        <f>VLOOKUP(BQ175,Scales!$X$28:$Y$38,2,FALSE)</f>
        <v>#N/A</v>
      </c>
      <c r="BX175" t="e">
        <f>VLOOKUP(BU175,Scales!$X$28:$Y$38,2,FALSE)</f>
        <v>#N/A</v>
      </c>
      <c r="BY175" t="e">
        <f t="shared" si="42"/>
        <v>#N/A</v>
      </c>
      <c r="BZ175" t="e">
        <f>VLOOKUP(BY175,Scales!$Y$28:$Z$38,2,FALSE)</f>
        <v>#N/A</v>
      </c>
      <c r="CA175" t="str">
        <f>IFERROR(INDEX(Scales!$Q$28:$U$32,MATCH(BZ175,Scales!$P$28:$P$32,0),MATCH(BQ175,Scales!$Q$27:$U$27,0)),"")</f>
        <v/>
      </c>
      <c r="CB175">
        <f t="shared" si="43"/>
        <v>0</v>
      </c>
      <c r="CC175" t="e">
        <f t="shared" si="44"/>
        <v>#N/A</v>
      </c>
      <c r="CD175" t="str">
        <f>IFERROR(INDEX(Scales!$B$44:$F$48,MATCH(CA175,Scales!$A$44:$A$48,0),MATCH(CC175,Scales!$B$43:$F$43,0)),"")</f>
        <v/>
      </c>
      <c r="CE175" t="e">
        <f t="shared" si="45"/>
        <v>#N/A</v>
      </c>
      <c r="CF175" t="e">
        <f t="shared" si="46"/>
        <v>#N/A</v>
      </c>
    </row>
    <row r="176" spans="1:84" x14ac:dyDescent="0.25">
      <c r="A176">
        <v>0</v>
      </c>
      <c r="B176" s="108" t="e">
        <f>VLOOKUP(A176,'TS Identification'!A$3:H$500,5,FALSE)</f>
        <v>#N/A</v>
      </c>
      <c r="C176" s="108" t="e">
        <f>VLOOKUP(B176,Scales!$A$3:$D$7,3,FALSE)</f>
        <v>#N/A</v>
      </c>
      <c r="D176" t="e">
        <f>VLOOKUP(A176,'TS Identification'!A$3:H$500,6,FALSE)</f>
        <v>#N/A</v>
      </c>
      <c r="E176" t="e">
        <f>VLOOKUP(D176,Scales!$F$3:$I$7,3,FALSE)</f>
        <v>#N/A</v>
      </c>
      <c r="F176" s="108" t="e">
        <f>VLOOKUP(A176,'TS Identification'!A$3:H$500,7,FALSE)</f>
        <v>#N/A</v>
      </c>
      <c r="G176" s="108" t="e">
        <f>VLOOKUP(F176,Scales!$K$3:$N$7,3,FALSE)</f>
        <v>#N/A</v>
      </c>
      <c r="H176" t="e">
        <f>VLOOKUP(A176,'TS Identification'!A$3:H$500,8,FALSE)</f>
        <v>#N/A</v>
      </c>
      <c r="I176" t="e">
        <f>VLOOKUP(H176,Scales!$P$3:$S$7,3,FALSE)</f>
        <v>#N/A</v>
      </c>
      <c r="J176" s="108" t="e">
        <f>VLOOKUP(K176,Scales!$W$28:$X$38,2,FALSE)</f>
        <v>#N/A</v>
      </c>
      <c r="K176" s="108" t="e">
        <f t="shared" si="47"/>
        <v>#N/A</v>
      </c>
      <c r="M176" t="e">
        <v>#N/A</v>
      </c>
      <c r="N176" t="e" cm="1">
        <f t="array" ref="N176">_xlfn.TEXTSPLIT(M176,".",,TRUE)</f>
        <v>#N/A</v>
      </c>
      <c r="P176" s="108" t="e">
        <f>VLOOKUP(CONCATENATE(N176,"."),'TE Identification'!$A$3:$E$500,5,FALSE)</f>
        <v>#N/A</v>
      </c>
      <c r="R176" t="e">
        <v>#N/A</v>
      </c>
      <c r="S176" t="e" cm="1">
        <f t="array" ref="S176">_xlfn.TEXTSPLIT(R176,".",,TRUE)</f>
        <v>#N/A</v>
      </c>
      <c r="V176" t="e">
        <f>VLOOKUP(CONCATENATE(S176,"."),'V Identification'!$A$3:$E$500,5,FALSE)</f>
        <v>#N/A</v>
      </c>
      <c r="Z176" t="e">
        <v>#N/A</v>
      </c>
      <c r="AA176" t="e" cm="1">
        <f t="array" ref="AA176">_xlfn.TEXTSPLIT(Z176,".",,TRUE)</f>
        <v>#N/A</v>
      </c>
      <c r="AE176" t="e">
        <f>VLOOKUP(CONCATENATE(AA176,"."),'I Identification'!$A$3:$F$500,6,FALSE)</f>
        <v>#N/A</v>
      </c>
      <c r="AI176" t="e">
        <v>#N/A</v>
      </c>
      <c r="AJ176" t="e" cm="1">
        <f t="array" ref="AJ176">_xlfn.TEXTSPLIT(AI176,".",,TRUE)</f>
        <v>#N/A</v>
      </c>
      <c r="AO176" t="e">
        <f>VLOOKUP(CONCATENATE(AJ176,"."),'C Identification'!$A$3:$G$500,7,FALSE)</f>
        <v>#N/A</v>
      </c>
      <c r="BF176" t="e" cm="1">
        <f t="array" ref="BF176">_xlfn.TEXTSPLIT(AI176,".",,TRUE)</f>
        <v>#N/A</v>
      </c>
      <c r="BL176" t="e">
        <f t="shared" si="33"/>
        <v>#N/A</v>
      </c>
      <c r="BM176">
        <f t="shared" si="34"/>
        <v>0</v>
      </c>
      <c r="BN176" t="e">
        <f t="shared" si="35"/>
        <v>#N/A</v>
      </c>
      <c r="BO176" t="e">
        <f t="shared" si="36"/>
        <v>#N/A</v>
      </c>
      <c r="BP176" t="e">
        <f t="shared" si="37"/>
        <v>#N/A</v>
      </c>
      <c r="BQ176" t="e">
        <f t="shared" si="38"/>
        <v>#N/A</v>
      </c>
      <c r="BR176">
        <f t="shared" si="39"/>
        <v>0</v>
      </c>
      <c r="BS176" t="e">
        <f t="shared" si="40"/>
        <v>#N/A</v>
      </c>
      <c r="BT176">
        <f t="shared" si="41"/>
        <v>0</v>
      </c>
      <c r="BU176" t="e">
        <f t="shared" si="48"/>
        <v>#N/A</v>
      </c>
      <c r="BV176" t="e">
        <f>VLOOKUP(BN176,Scales!$X$28:$Y$38,2,FALSE)</f>
        <v>#N/A</v>
      </c>
      <c r="BW176" t="e">
        <f>VLOOKUP(BQ176,Scales!$X$28:$Y$38,2,FALSE)</f>
        <v>#N/A</v>
      </c>
      <c r="BX176" t="e">
        <f>VLOOKUP(BU176,Scales!$X$28:$Y$38,2,FALSE)</f>
        <v>#N/A</v>
      </c>
      <c r="BY176" t="e">
        <f t="shared" si="42"/>
        <v>#N/A</v>
      </c>
      <c r="BZ176" t="e">
        <f>VLOOKUP(BY176,Scales!$Y$28:$Z$38,2,FALSE)</f>
        <v>#N/A</v>
      </c>
      <c r="CA176" t="str">
        <f>IFERROR(INDEX(Scales!$Q$28:$U$32,MATCH(BZ176,Scales!$P$28:$P$32,0),MATCH(BQ176,Scales!$Q$27:$U$27,0)),"")</f>
        <v/>
      </c>
      <c r="CB176">
        <f t="shared" si="43"/>
        <v>0</v>
      </c>
      <c r="CC176" t="e">
        <f t="shared" si="44"/>
        <v>#N/A</v>
      </c>
      <c r="CD176" t="str">
        <f>IFERROR(INDEX(Scales!$B$44:$F$48,MATCH(CA176,Scales!$A$44:$A$48,0),MATCH(CC176,Scales!$B$43:$F$43,0)),"")</f>
        <v/>
      </c>
      <c r="CE176" t="e">
        <f t="shared" si="45"/>
        <v>#N/A</v>
      </c>
      <c r="CF176" t="e">
        <f t="shared" si="46"/>
        <v>#N/A</v>
      </c>
    </row>
    <row r="177" spans="1:84" x14ac:dyDescent="0.25">
      <c r="A177">
        <v>0</v>
      </c>
      <c r="B177" s="108" t="e">
        <f>VLOOKUP(A177,'TS Identification'!A$3:H$500,5,FALSE)</f>
        <v>#N/A</v>
      </c>
      <c r="C177" s="108" t="e">
        <f>VLOOKUP(B177,Scales!$A$3:$D$7,3,FALSE)</f>
        <v>#N/A</v>
      </c>
      <c r="D177" t="e">
        <f>VLOOKUP(A177,'TS Identification'!A$3:H$500,6,FALSE)</f>
        <v>#N/A</v>
      </c>
      <c r="E177" t="e">
        <f>VLOOKUP(D177,Scales!$F$3:$I$7,3,FALSE)</f>
        <v>#N/A</v>
      </c>
      <c r="F177" s="108" t="e">
        <f>VLOOKUP(A177,'TS Identification'!A$3:H$500,7,FALSE)</f>
        <v>#N/A</v>
      </c>
      <c r="G177" s="108" t="e">
        <f>VLOOKUP(F177,Scales!$K$3:$N$7,3,FALSE)</f>
        <v>#N/A</v>
      </c>
      <c r="H177" t="e">
        <f>VLOOKUP(A177,'TS Identification'!A$3:H$500,8,FALSE)</f>
        <v>#N/A</v>
      </c>
      <c r="I177" t="e">
        <f>VLOOKUP(H177,Scales!$P$3:$S$7,3,FALSE)</f>
        <v>#N/A</v>
      </c>
      <c r="J177" s="108" t="e">
        <f>VLOOKUP(K177,Scales!$W$28:$X$38,2,FALSE)</f>
        <v>#N/A</v>
      </c>
      <c r="K177" s="108" t="e">
        <f t="shared" si="47"/>
        <v>#N/A</v>
      </c>
      <c r="M177" t="e">
        <v>#N/A</v>
      </c>
      <c r="N177" t="e" cm="1">
        <f t="array" ref="N177">_xlfn.TEXTSPLIT(M177,".",,TRUE)</f>
        <v>#N/A</v>
      </c>
      <c r="P177" s="108" t="e">
        <f>VLOOKUP(CONCATENATE(N177,"."),'TE Identification'!$A$3:$E$500,5,FALSE)</f>
        <v>#N/A</v>
      </c>
      <c r="R177" t="e">
        <v>#N/A</v>
      </c>
      <c r="S177" t="e" cm="1">
        <f t="array" ref="S177">_xlfn.TEXTSPLIT(R177,".",,TRUE)</f>
        <v>#N/A</v>
      </c>
      <c r="V177" t="e">
        <f>VLOOKUP(CONCATENATE(S177,"."),'V Identification'!$A$3:$E$500,5,FALSE)</f>
        <v>#N/A</v>
      </c>
      <c r="Z177" t="e">
        <v>#N/A</v>
      </c>
      <c r="AA177" t="e" cm="1">
        <f t="array" ref="AA177">_xlfn.TEXTSPLIT(Z177,".",,TRUE)</f>
        <v>#N/A</v>
      </c>
      <c r="AE177" t="e">
        <f>VLOOKUP(CONCATENATE(AA177,"."),'I Identification'!$A$3:$F$500,6,FALSE)</f>
        <v>#N/A</v>
      </c>
      <c r="AI177" t="e">
        <v>#N/A</v>
      </c>
      <c r="AJ177" t="e" cm="1">
        <f t="array" ref="AJ177">_xlfn.TEXTSPLIT(AI177,".",,TRUE)</f>
        <v>#N/A</v>
      </c>
      <c r="AO177" t="e">
        <f>VLOOKUP(CONCATENATE(AJ177,"."),'C Identification'!$A$3:$G$500,7,FALSE)</f>
        <v>#N/A</v>
      </c>
      <c r="BF177" t="e" cm="1">
        <f t="array" ref="BF177">_xlfn.TEXTSPLIT(AI177,".",,TRUE)</f>
        <v>#N/A</v>
      </c>
      <c r="BL177" t="e">
        <f t="shared" si="33"/>
        <v>#N/A</v>
      </c>
      <c r="BM177">
        <f t="shared" si="34"/>
        <v>0</v>
      </c>
      <c r="BN177" t="e">
        <f t="shared" si="35"/>
        <v>#N/A</v>
      </c>
      <c r="BO177" t="e">
        <f t="shared" si="36"/>
        <v>#N/A</v>
      </c>
      <c r="BP177" t="e">
        <f t="shared" si="37"/>
        <v>#N/A</v>
      </c>
      <c r="BQ177" t="e">
        <f t="shared" si="38"/>
        <v>#N/A</v>
      </c>
      <c r="BR177">
        <f t="shared" si="39"/>
        <v>0</v>
      </c>
      <c r="BS177" t="e">
        <f t="shared" si="40"/>
        <v>#N/A</v>
      </c>
      <c r="BT177">
        <f t="shared" si="41"/>
        <v>0</v>
      </c>
      <c r="BU177" t="e">
        <f t="shared" si="48"/>
        <v>#N/A</v>
      </c>
      <c r="BV177" t="e">
        <f>VLOOKUP(BN177,Scales!$X$28:$Y$38,2,FALSE)</f>
        <v>#N/A</v>
      </c>
      <c r="BW177" t="e">
        <f>VLOOKUP(BQ177,Scales!$X$28:$Y$38,2,FALSE)</f>
        <v>#N/A</v>
      </c>
      <c r="BX177" t="e">
        <f>VLOOKUP(BU177,Scales!$X$28:$Y$38,2,FALSE)</f>
        <v>#N/A</v>
      </c>
      <c r="BY177" t="e">
        <f t="shared" si="42"/>
        <v>#N/A</v>
      </c>
      <c r="BZ177" t="e">
        <f>VLOOKUP(BY177,Scales!$Y$28:$Z$38,2,FALSE)</f>
        <v>#N/A</v>
      </c>
      <c r="CA177" t="str">
        <f>IFERROR(INDEX(Scales!$Q$28:$U$32,MATCH(BZ177,Scales!$P$28:$P$32,0),MATCH(BQ177,Scales!$Q$27:$U$27,0)),"")</f>
        <v/>
      </c>
      <c r="CB177">
        <f t="shared" si="43"/>
        <v>0</v>
      </c>
      <c r="CC177" t="e">
        <f t="shared" si="44"/>
        <v>#N/A</v>
      </c>
      <c r="CD177" t="str">
        <f>IFERROR(INDEX(Scales!$B$44:$F$48,MATCH(CA177,Scales!$A$44:$A$48,0),MATCH(CC177,Scales!$B$43:$F$43,0)),"")</f>
        <v/>
      </c>
      <c r="CE177" t="e">
        <f t="shared" si="45"/>
        <v>#N/A</v>
      </c>
      <c r="CF177" t="e">
        <f t="shared" si="46"/>
        <v>#N/A</v>
      </c>
    </row>
    <row r="178" spans="1:84" x14ac:dyDescent="0.25">
      <c r="A178">
        <v>0</v>
      </c>
      <c r="B178" s="108" t="e">
        <f>VLOOKUP(A178,'TS Identification'!A$3:H$500,5,FALSE)</f>
        <v>#N/A</v>
      </c>
      <c r="C178" s="108" t="e">
        <f>VLOOKUP(B178,Scales!$A$3:$D$7,3,FALSE)</f>
        <v>#N/A</v>
      </c>
      <c r="D178" t="e">
        <f>VLOOKUP(A178,'TS Identification'!A$3:H$500,6,FALSE)</f>
        <v>#N/A</v>
      </c>
      <c r="E178" t="e">
        <f>VLOOKUP(D178,Scales!$F$3:$I$7,3,FALSE)</f>
        <v>#N/A</v>
      </c>
      <c r="F178" s="108" t="e">
        <f>VLOOKUP(A178,'TS Identification'!A$3:H$500,7,FALSE)</f>
        <v>#N/A</v>
      </c>
      <c r="G178" s="108" t="e">
        <f>VLOOKUP(F178,Scales!$K$3:$N$7,3,FALSE)</f>
        <v>#N/A</v>
      </c>
      <c r="H178" t="e">
        <f>VLOOKUP(A178,'TS Identification'!A$3:H$500,8,FALSE)</f>
        <v>#N/A</v>
      </c>
      <c r="I178" t="e">
        <f>VLOOKUP(H178,Scales!$P$3:$S$7,3,FALSE)</f>
        <v>#N/A</v>
      </c>
      <c r="J178" s="108" t="e">
        <f>VLOOKUP(K178,Scales!$W$28:$X$38,2,FALSE)</f>
        <v>#N/A</v>
      </c>
      <c r="K178" s="108" t="e">
        <f t="shared" si="47"/>
        <v>#N/A</v>
      </c>
      <c r="M178" t="e">
        <v>#N/A</v>
      </c>
      <c r="N178" t="e" cm="1">
        <f t="array" ref="N178">_xlfn.TEXTSPLIT(M178,".",,TRUE)</f>
        <v>#N/A</v>
      </c>
      <c r="P178" s="108" t="e">
        <f>VLOOKUP(CONCATENATE(N178,"."),'TE Identification'!$A$3:$E$500,5,FALSE)</f>
        <v>#N/A</v>
      </c>
      <c r="R178" t="e">
        <v>#N/A</v>
      </c>
      <c r="S178" t="e" cm="1">
        <f t="array" ref="S178">_xlfn.TEXTSPLIT(R178,".",,TRUE)</f>
        <v>#N/A</v>
      </c>
      <c r="V178" t="e">
        <f>VLOOKUP(CONCATENATE(S178,"."),'V Identification'!$A$3:$E$500,5,FALSE)</f>
        <v>#N/A</v>
      </c>
      <c r="Z178" t="e">
        <v>#N/A</v>
      </c>
      <c r="AA178" t="e" cm="1">
        <f t="array" ref="AA178">_xlfn.TEXTSPLIT(Z178,".",,TRUE)</f>
        <v>#N/A</v>
      </c>
      <c r="AE178" t="e">
        <f>VLOOKUP(CONCATENATE(AA178,"."),'I Identification'!$A$3:$F$500,6,FALSE)</f>
        <v>#N/A</v>
      </c>
      <c r="AI178" t="e">
        <v>#N/A</v>
      </c>
      <c r="AJ178" t="e" cm="1">
        <f t="array" ref="AJ178">_xlfn.TEXTSPLIT(AI178,".",,TRUE)</f>
        <v>#N/A</v>
      </c>
      <c r="AO178" t="e">
        <f>VLOOKUP(CONCATENATE(AJ178,"."),'C Identification'!$A$3:$G$500,7,FALSE)</f>
        <v>#N/A</v>
      </c>
      <c r="BF178" t="e" cm="1">
        <f t="array" ref="BF178">_xlfn.TEXTSPLIT(AI178,".",,TRUE)</f>
        <v>#N/A</v>
      </c>
      <c r="BL178" t="e">
        <f t="shared" si="33"/>
        <v>#N/A</v>
      </c>
      <c r="BM178">
        <f t="shared" si="34"/>
        <v>0</v>
      </c>
      <c r="BN178" t="e">
        <f t="shared" si="35"/>
        <v>#N/A</v>
      </c>
      <c r="BO178" t="e">
        <f t="shared" si="36"/>
        <v>#N/A</v>
      </c>
      <c r="BP178" t="e">
        <f t="shared" si="37"/>
        <v>#N/A</v>
      </c>
      <c r="BQ178" t="e">
        <f t="shared" si="38"/>
        <v>#N/A</v>
      </c>
      <c r="BR178">
        <f t="shared" si="39"/>
        <v>0</v>
      </c>
      <c r="BS178" t="e">
        <f t="shared" si="40"/>
        <v>#N/A</v>
      </c>
      <c r="BT178">
        <f t="shared" si="41"/>
        <v>0</v>
      </c>
      <c r="BU178" t="e">
        <f t="shared" si="48"/>
        <v>#N/A</v>
      </c>
      <c r="BV178" t="e">
        <f>VLOOKUP(BN178,Scales!$X$28:$Y$38,2,FALSE)</f>
        <v>#N/A</v>
      </c>
      <c r="BW178" t="e">
        <f>VLOOKUP(BQ178,Scales!$X$28:$Y$38,2,FALSE)</f>
        <v>#N/A</v>
      </c>
      <c r="BX178" t="e">
        <f>VLOOKUP(BU178,Scales!$X$28:$Y$38,2,FALSE)</f>
        <v>#N/A</v>
      </c>
      <c r="BY178" t="e">
        <f t="shared" si="42"/>
        <v>#N/A</v>
      </c>
      <c r="BZ178" t="e">
        <f>VLOOKUP(BY178,Scales!$Y$28:$Z$38,2,FALSE)</f>
        <v>#N/A</v>
      </c>
      <c r="CA178" t="str">
        <f>IFERROR(INDEX(Scales!$Q$28:$U$32,MATCH(BZ178,Scales!$P$28:$P$32,0),MATCH(BQ178,Scales!$Q$27:$U$27,0)),"")</f>
        <v/>
      </c>
      <c r="CB178">
        <f t="shared" si="43"/>
        <v>0</v>
      </c>
      <c r="CC178" t="e">
        <f t="shared" si="44"/>
        <v>#N/A</v>
      </c>
      <c r="CD178" t="str">
        <f>IFERROR(INDEX(Scales!$B$44:$F$48,MATCH(CA178,Scales!$A$44:$A$48,0),MATCH(CC178,Scales!$B$43:$F$43,0)),"")</f>
        <v/>
      </c>
      <c r="CE178" t="e">
        <f t="shared" si="45"/>
        <v>#N/A</v>
      </c>
      <c r="CF178" t="e">
        <f t="shared" si="46"/>
        <v>#N/A</v>
      </c>
    </row>
    <row r="179" spans="1:84" x14ac:dyDescent="0.25">
      <c r="A179">
        <v>0</v>
      </c>
      <c r="B179" s="108" t="e">
        <f>VLOOKUP(A179,'TS Identification'!A$3:H$500,5,FALSE)</f>
        <v>#N/A</v>
      </c>
      <c r="C179" s="108" t="e">
        <f>VLOOKUP(B179,Scales!$A$3:$D$7,3,FALSE)</f>
        <v>#N/A</v>
      </c>
      <c r="D179" t="e">
        <f>VLOOKUP(A179,'TS Identification'!A$3:H$500,6,FALSE)</f>
        <v>#N/A</v>
      </c>
      <c r="E179" t="e">
        <f>VLOOKUP(D179,Scales!$F$3:$I$7,3,FALSE)</f>
        <v>#N/A</v>
      </c>
      <c r="F179" s="108" t="e">
        <f>VLOOKUP(A179,'TS Identification'!A$3:H$500,7,FALSE)</f>
        <v>#N/A</v>
      </c>
      <c r="G179" s="108" t="e">
        <f>VLOOKUP(F179,Scales!$K$3:$N$7,3,FALSE)</f>
        <v>#N/A</v>
      </c>
      <c r="H179" t="e">
        <f>VLOOKUP(A179,'TS Identification'!A$3:H$500,8,FALSE)</f>
        <v>#N/A</v>
      </c>
      <c r="I179" t="e">
        <f>VLOOKUP(H179,Scales!$P$3:$S$7,3,FALSE)</f>
        <v>#N/A</v>
      </c>
      <c r="J179" s="108" t="e">
        <f>VLOOKUP(K179,Scales!$W$28:$X$38,2,FALSE)</f>
        <v>#N/A</v>
      </c>
      <c r="K179" s="108" t="e">
        <f t="shared" si="47"/>
        <v>#N/A</v>
      </c>
      <c r="M179" t="e">
        <v>#N/A</v>
      </c>
      <c r="N179" t="e" cm="1">
        <f t="array" ref="N179">_xlfn.TEXTSPLIT(M179,".",,TRUE)</f>
        <v>#N/A</v>
      </c>
      <c r="P179" s="108" t="e">
        <f>VLOOKUP(CONCATENATE(N179,"."),'TE Identification'!$A$3:$E$500,5,FALSE)</f>
        <v>#N/A</v>
      </c>
      <c r="R179" t="e">
        <v>#N/A</v>
      </c>
      <c r="S179" t="e" cm="1">
        <f t="array" ref="S179">_xlfn.TEXTSPLIT(R179,".",,TRUE)</f>
        <v>#N/A</v>
      </c>
      <c r="V179" t="e">
        <f>VLOOKUP(CONCATENATE(S179,"."),'V Identification'!$A$3:$E$500,5,FALSE)</f>
        <v>#N/A</v>
      </c>
      <c r="Z179" t="e">
        <v>#N/A</v>
      </c>
      <c r="AA179" t="e" cm="1">
        <f t="array" ref="AA179">_xlfn.TEXTSPLIT(Z179,".",,TRUE)</f>
        <v>#N/A</v>
      </c>
      <c r="AE179" t="e">
        <f>VLOOKUP(CONCATENATE(AA179,"."),'I Identification'!$A$3:$F$500,6,FALSE)</f>
        <v>#N/A</v>
      </c>
      <c r="AI179" t="e">
        <v>#N/A</v>
      </c>
      <c r="AJ179" t="e" cm="1">
        <f t="array" ref="AJ179">_xlfn.TEXTSPLIT(AI179,".",,TRUE)</f>
        <v>#N/A</v>
      </c>
      <c r="AO179" t="e">
        <f>VLOOKUP(CONCATENATE(AJ179,"."),'C Identification'!$A$3:$G$500,7,FALSE)</f>
        <v>#N/A</v>
      </c>
      <c r="BF179" t="e" cm="1">
        <f t="array" ref="BF179">_xlfn.TEXTSPLIT(AI179,".",,TRUE)</f>
        <v>#N/A</v>
      </c>
      <c r="BL179" t="e">
        <f t="shared" si="33"/>
        <v>#N/A</v>
      </c>
      <c r="BM179">
        <f t="shared" si="34"/>
        <v>0</v>
      </c>
      <c r="BN179" t="e">
        <f t="shared" si="35"/>
        <v>#N/A</v>
      </c>
      <c r="BO179" t="e">
        <f t="shared" si="36"/>
        <v>#N/A</v>
      </c>
      <c r="BP179" t="e">
        <f t="shared" si="37"/>
        <v>#N/A</v>
      </c>
      <c r="BQ179" t="e">
        <f t="shared" si="38"/>
        <v>#N/A</v>
      </c>
      <c r="BR179">
        <f t="shared" si="39"/>
        <v>0</v>
      </c>
      <c r="BS179" t="e">
        <f t="shared" si="40"/>
        <v>#N/A</v>
      </c>
      <c r="BT179">
        <f t="shared" si="41"/>
        <v>0</v>
      </c>
      <c r="BU179" t="e">
        <f t="shared" si="48"/>
        <v>#N/A</v>
      </c>
      <c r="BV179" t="e">
        <f>VLOOKUP(BN179,Scales!$X$28:$Y$38,2,FALSE)</f>
        <v>#N/A</v>
      </c>
      <c r="BW179" t="e">
        <f>VLOOKUP(BQ179,Scales!$X$28:$Y$38,2,FALSE)</f>
        <v>#N/A</v>
      </c>
      <c r="BX179" t="e">
        <f>VLOOKUP(BU179,Scales!$X$28:$Y$38,2,FALSE)</f>
        <v>#N/A</v>
      </c>
      <c r="BY179" t="e">
        <f t="shared" si="42"/>
        <v>#N/A</v>
      </c>
      <c r="BZ179" t="e">
        <f>VLOOKUP(BY179,Scales!$Y$28:$Z$38,2,FALSE)</f>
        <v>#N/A</v>
      </c>
      <c r="CA179" t="str">
        <f>IFERROR(INDEX(Scales!$Q$28:$U$32,MATCH(BZ179,Scales!$P$28:$P$32,0),MATCH(BQ179,Scales!$Q$27:$U$27,0)),"")</f>
        <v/>
      </c>
      <c r="CB179">
        <f t="shared" si="43"/>
        <v>0</v>
      </c>
      <c r="CC179" t="e">
        <f t="shared" si="44"/>
        <v>#N/A</v>
      </c>
      <c r="CD179" t="str">
        <f>IFERROR(INDEX(Scales!$B$44:$F$48,MATCH(CA179,Scales!$A$44:$A$48,0),MATCH(CC179,Scales!$B$43:$F$43,0)),"")</f>
        <v/>
      </c>
      <c r="CE179" t="e">
        <f t="shared" si="45"/>
        <v>#N/A</v>
      </c>
      <c r="CF179" t="e">
        <f t="shared" si="46"/>
        <v>#N/A</v>
      </c>
    </row>
    <row r="180" spans="1:84" x14ac:dyDescent="0.25">
      <c r="A180">
        <v>0</v>
      </c>
      <c r="B180" s="108" t="e">
        <f>VLOOKUP(A180,'TS Identification'!A$3:H$500,5,FALSE)</f>
        <v>#N/A</v>
      </c>
      <c r="C180" s="108" t="e">
        <f>VLOOKUP(B180,Scales!$A$3:$D$7,3,FALSE)</f>
        <v>#N/A</v>
      </c>
      <c r="D180" t="e">
        <f>VLOOKUP(A180,'TS Identification'!A$3:H$500,6,FALSE)</f>
        <v>#N/A</v>
      </c>
      <c r="E180" t="e">
        <f>VLOOKUP(D180,Scales!$F$3:$I$7,3,FALSE)</f>
        <v>#N/A</v>
      </c>
      <c r="F180" s="108" t="e">
        <f>VLOOKUP(A180,'TS Identification'!A$3:H$500,7,FALSE)</f>
        <v>#N/A</v>
      </c>
      <c r="G180" s="108" t="e">
        <f>VLOOKUP(F180,Scales!$K$3:$N$7,3,FALSE)</f>
        <v>#N/A</v>
      </c>
      <c r="H180" t="e">
        <f>VLOOKUP(A180,'TS Identification'!A$3:H$500,8,FALSE)</f>
        <v>#N/A</v>
      </c>
      <c r="I180" t="e">
        <f>VLOOKUP(H180,Scales!$P$3:$S$7,3,FALSE)</f>
        <v>#N/A</v>
      </c>
      <c r="J180" s="108" t="e">
        <f>VLOOKUP(K180,Scales!$W$28:$X$38,2,FALSE)</f>
        <v>#N/A</v>
      </c>
      <c r="K180" s="108" t="e">
        <f t="shared" si="47"/>
        <v>#N/A</v>
      </c>
      <c r="M180" t="e">
        <v>#N/A</v>
      </c>
      <c r="N180" t="e" cm="1">
        <f t="array" ref="N180">_xlfn.TEXTSPLIT(M180,".",,TRUE)</f>
        <v>#N/A</v>
      </c>
      <c r="P180" s="108" t="e">
        <f>VLOOKUP(CONCATENATE(N180,"."),'TE Identification'!$A$3:$E$500,5,FALSE)</f>
        <v>#N/A</v>
      </c>
      <c r="R180" t="e">
        <v>#N/A</v>
      </c>
      <c r="S180" t="e" cm="1">
        <f t="array" ref="S180">_xlfn.TEXTSPLIT(R180,".",,TRUE)</f>
        <v>#N/A</v>
      </c>
      <c r="V180" t="e">
        <f>VLOOKUP(CONCATENATE(S180,"."),'V Identification'!$A$3:$E$500,5,FALSE)</f>
        <v>#N/A</v>
      </c>
      <c r="Z180" t="e">
        <v>#N/A</v>
      </c>
      <c r="AA180" t="e" cm="1">
        <f t="array" ref="AA180">_xlfn.TEXTSPLIT(Z180,".",,TRUE)</f>
        <v>#N/A</v>
      </c>
      <c r="AE180" t="e">
        <f>VLOOKUP(CONCATENATE(AA180,"."),'I Identification'!$A$3:$F$500,6,FALSE)</f>
        <v>#N/A</v>
      </c>
      <c r="AI180" t="e">
        <v>#N/A</v>
      </c>
      <c r="AJ180" t="e" cm="1">
        <f t="array" ref="AJ180">_xlfn.TEXTSPLIT(AI180,".",,TRUE)</f>
        <v>#N/A</v>
      </c>
      <c r="AO180" t="e">
        <f>VLOOKUP(CONCATENATE(AJ180,"."),'C Identification'!$A$3:$G$500,7,FALSE)</f>
        <v>#N/A</v>
      </c>
      <c r="BF180" t="e" cm="1">
        <f t="array" ref="BF180">_xlfn.TEXTSPLIT(AI180,".",,TRUE)</f>
        <v>#N/A</v>
      </c>
      <c r="BL180" t="e">
        <f t="shared" si="33"/>
        <v>#N/A</v>
      </c>
      <c r="BM180">
        <f t="shared" si="34"/>
        <v>0</v>
      </c>
      <c r="BN180" t="e">
        <f t="shared" si="35"/>
        <v>#N/A</v>
      </c>
      <c r="BO180" t="e">
        <f t="shared" si="36"/>
        <v>#N/A</v>
      </c>
      <c r="BP180" t="e">
        <f t="shared" si="37"/>
        <v>#N/A</v>
      </c>
      <c r="BQ180" t="e">
        <f t="shared" si="38"/>
        <v>#N/A</v>
      </c>
      <c r="BR180">
        <f t="shared" si="39"/>
        <v>0</v>
      </c>
      <c r="BS180" t="e">
        <f t="shared" si="40"/>
        <v>#N/A</v>
      </c>
      <c r="BT180">
        <f t="shared" si="41"/>
        <v>0</v>
      </c>
      <c r="BU180" t="e">
        <f t="shared" si="48"/>
        <v>#N/A</v>
      </c>
      <c r="BV180" t="e">
        <f>VLOOKUP(BN180,Scales!$X$28:$Y$38,2,FALSE)</f>
        <v>#N/A</v>
      </c>
      <c r="BW180" t="e">
        <f>VLOOKUP(BQ180,Scales!$X$28:$Y$38,2,FALSE)</f>
        <v>#N/A</v>
      </c>
      <c r="BX180" t="e">
        <f>VLOOKUP(BU180,Scales!$X$28:$Y$38,2,FALSE)</f>
        <v>#N/A</v>
      </c>
      <c r="BY180" t="e">
        <f t="shared" si="42"/>
        <v>#N/A</v>
      </c>
      <c r="BZ180" t="e">
        <f>VLOOKUP(BY180,Scales!$Y$28:$Z$38,2,FALSE)</f>
        <v>#N/A</v>
      </c>
      <c r="CA180" t="str">
        <f>IFERROR(INDEX(Scales!$Q$28:$U$32,MATCH(BZ180,Scales!$P$28:$P$32,0),MATCH(BQ180,Scales!$Q$27:$U$27,0)),"")</f>
        <v/>
      </c>
      <c r="CB180">
        <f t="shared" si="43"/>
        <v>0</v>
      </c>
      <c r="CC180" t="e">
        <f t="shared" si="44"/>
        <v>#N/A</v>
      </c>
      <c r="CD180" t="str">
        <f>IFERROR(INDEX(Scales!$B$44:$F$48,MATCH(CA180,Scales!$A$44:$A$48,0),MATCH(CC180,Scales!$B$43:$F$43,0)),"")</f>
        <v/>
      </c>
      <c r="CE180" t="e">
        <f t="shared" si="45"/>
        <v>#N/A</v>
      </c>
      <c r="CF180" t="e">
        <f t="shared" si="46"/>
        <v>#N/A</v>
      </c>
    </row>
    <row r="181" spans="1:84" x14ac:dyDescent="0.25">
      <c r="A181">
        <v>0</v>
      </c>
      <c r="B181" s="108" t="e">
        <f>VLOOKUP(A181,'TS Identification'!A$3:H$500,5,FALSE)</f>
        <v>#N/A</v>
      </c>
      <c r="C181" s="108" t="e">
        <f>VLOOKUP(B181,Scales!$A$3:$D$7,3,FALSE)</f>
        <v>#N/A</v>
      </c>
      <c r="D181" t="e">
        <f>VLOOKUP(A181,'TS Identification'!A$3:H$500,6,FALSE)</f>
        <v>#N/A</v>
      </c>
      <c r="E181" t="e">
        <f>VLOOKUP(D181,Scales!$F$3:$I$7,3,FALSE)</f>
        <v>#N/A</v>
      </c>
      <c r="F181" s="108" t="e">
        <f>VLOOKUP(A181,'TS Identification'!A$3:H$500,7,FALSE)</f>
        <v>#N/A</v>
      </c>
      <c r="G181" s="108" t="e">
        <f>VLOOKUP(F181,Scales!$K$3:$N$7,3,FALSE)</f>
        <v>#N/A</v>
      </c>
      <c r="H181" t="e">
        <f>VLOOKUP(A181,'TS Identification'!A$3:H$500,8,FALSE)</f>
        <v>#N/A</v>
      </c>
      <c r="I181" t="e">
        <f>VLOOKUP(H181,Scales!$P$3:$S$7,3,FALSE)</f>
        <v>#N/A</v>
      </c>
      <c r="J181" s="108" t="e">
        <f>VLOOKUP(K181,Scales!$W$28:$X$38,2,FALSE)</f>
        <v>#N/A</v>
      </c>
      <c r="K181" s="108" t="e">
        <f t="shared" si="47"/>
        <v>#N/A</v>
      </c>
      <c r="M181" t="e">
        <v>#N/A</v>
      </c>
      <c r="N181" t="e" cm="1">
        <f t="array" ref="N181">_xlfn.TEXTSPLIT(M181,".",,TRUE)</f>
        <v>#N/A</v>
      </c>
      <c r="P181" s="108" t="e">
        <f>VLOOKUP(CONCATENATE(N181,"."),'TE Identification'!$A$3:$E$500,5,FALSE)</f>
        <v>#N/A</v>
      </c>
      <c r="R181" t="e">
        <v>#N/A</v>
      </c>
      <c r="S181" t="e" cm="1">
        <f t="array" ref="S181">_xlfn.TEXTSPLIT(R181,".",,TRUE)</f>
        <v>#N/A</v>
      </c>
      <c r="V181" t="e">
        <f>VLOOKUP(CONCATENATE(S181,"."),'V Identification'!$A$3:$E$500,5,FALSE)</f>
        <v>#N/A</v>
      </c>
      <c r="Z181" t="e">
        <v>#N/A</v>
      </c>
      <c r="AA181" t="e" cm="1">
        <f t="array" ref="AA181">_xlfn.TEXTSPLIT(Z181,".",,TRUE)</f>
        <v>#N/A</v>
      </c>
      <c r="AE181" t="e">
        <f>VLOOKUP(CONCATENATE(AA181,"."),'I Identification'!$A$3:$F$500,6,FALSE)</f>
        <v>#N/A</v>
      </c>
      <c r="AI181" t="e">
        <v>#N/A</v>
      </c>
      <c r="AJ181" t="e" cm="1">
        <f t="array" ref="AJ181">_xlfn.TEXTSPLIT(AI181,".",,TRUE)</f>
        <v>#N/A</v>
      </c>
      <c r="AO181" t="e">
        <f>VLOOKUP(CONCATENATE(AJ181,"."),'C Identification'!$A$3:$G$500,7,FALSE)</f>
        <v>#N/A</v>
      </c>
      <c r="BF181" t="e" cm="1">
        <f t="array" ref="BF181">_xlfn.TEXTSPLIT(AI181,".",,TRUE)</f>
        <v>#N/A</v>
      </c>
      <c r="BL181" t="e">
        <f t="shared" si="33"/>
        <v>#N/A</v>
      </c>
      <c r="BM181">
        <f t="shared" si="34"/>
        <v>0</v>
      </c>
      <c r="BN181" t="e">
        <f t="shared" si="35"/>
        <v>#N/A</v>
      </c>
      <c r="BO181" t="e">
        <f t="shared" si="36"/>
        <v>#N/A</v>
      </c>
      <c r="BP181" t="e">
        <f t="shared" si="37"/>
        <v>#N/A</v>
      </c>
      <c r="BQ181" t="e">
        <f t="shared" si="38"/>
        <v>#N/A</v>
      </c>
      <c r="BR181">
        <f t="shared" si="39"/>
        <v>0</v>
      </c>
      <c r="BS181" t="e">
        <f t="shared" si="40"/>
        <v>#N/A</v>
      </c>
      <c r="BT181">
        <f t="shared" si="41"/>
        <v>0</v>
      </c>
      <c r="BU181" t="e">
        <f t="shared" si="48"/>
        <v>#N/A</v>
      </c>
      <c r="BV181" t="e">
        <f>VLOOKUP(BN181,Scales!$X$28:$Y$38,2,FALSE)</f>
        <v>#N/A</v>
      </c>
      <c r="BW181" t="e">
        <f>VLOOKUP(BQ181,Scales!$X$28:$Y$38,2,FALSE)</f>
        <v>#N/A</v>
      </c>
      <c r="BX181" t="e">
        <f>VLOOKUP(BU181,Scales!$X$28:$Y$38,2,FALSE)</f>
        <v>#N/A</v>
      </c>
      <c r="BY181" t="e">
        <f t="shared" si="42"/>
        <v>#N/A</v>
      </c>
      <c r="BZ181" t="e">
        <f>VLOOKUP(BY181,Scales!$Y$28:$Z$38,2,FALSE)</f>
        <v>#N/A</v>
      </c>
      <c r="CA181" t="str">
        <f>IFERROR(INDEX(Scales!$Q$28:$U$32,MATCH(BZ181,Scales!$P$28:$P$32,0),MATCH(BQ181,Scales!$Q$27:$U$27,0)),"")</f>
        <v/>
      </c>
      <c r="CB181">
        <f t="shared" si="43"/>
        <v>0</v>
      </c>
      <c r="CC181" t="e">
        <f t="shared" si="44"/>
        <v>#N/A</v>
      </c>
      <c r="CD181" t="str">
        <f>IFERROR(INDEX(Scales!$B$44:$F$48,MATCH(CA181,Scales!$A$44:$A$48,0),MATCH(CC181,Scales!$B$43:$F$43,0)),"")</f>
        <v/>
      </c>
      <c r="CE181" t="e">
        <f t="shared" si="45"/>
        <v>#N/A</v>
      </c>
      <c r="CF181" t="e">
        <f t="shared" si="46"/>
        <v>#N/A</v>
      </c>
    </row>
    <row r="182" spans="1:84" x14ac:dyDescent="0.25">
      <c r="A182">
        <v>0</v>
      </c>
      <c r="B182" s="108" t="e">
        <f>VLOOKUP(A182,'TS Identification'!A$3:H$500,5,FALSE)</f>
        <v>#N/A</v>
      </c>
      <c r="C182" s="108" t="e">
        <f>VLOOKUP(B182,Scales!$A$3:$D$7,3,FALSE)</f>
        <v>#N/A</v>
      </c>
      <c r="D182" t="e">
        <f>VLOOKUP(A182,'TS Identification'!A$3:H$500,6,FALSE)</f>
        <v>#N/A</v>
      </c>
      <c r="E182" t="e">
        <f>VLOOKUP(D182,Scales!$F$3:$I$7,3,FALSE)</f>
        <v>#N/A</v>
      </c>
      <c r="F182" s="108" t="e">
        <f>VLOOKUP(A182,'TS Identification'!A$3:H$500,7,FALSE)</f>
        <v>#N/A</v>
      </c>
      <c r="G182" s="108" t="e">
        <f>VLOOKUP(F182,Scales!$K$3:$N$7,3,FALSE)</f>
        <v>#N/A</v>
      </c>
      <c r="H182" t="e">
        <f>VLOOKUP(A182,'TS Identification'!A$3:H$500,8,FALSE)</f>
        <v>#N/A</v>
      </c>
      <c r="I182" t="e">
        <f>VLOOKUP(H182,Scales!$P$3:$S$7,3,FALSE)</f>
        <v>#N/A</v>
      </c>
      <c r="J182" s="108" t="e">
        <f>VLOOKUP(K182,Scales!$W$28:$X$38,2,FALSE)</f>
        <v>#N/A</v>
      </c>
      <c r="K182" s="108" t="e">
        <f t="shared" si="47"/>
        <v>#N/A</v>
      </c>
      <c r="M182" t="e">
        <v>#N/A</v>
      </c>
      <c r="N182" t="e" cm="1">
        <f t="array" ref="N182">_xlfn.TEXTSPLIT(M182,".",,TRUE)</f>
        <v>#N/A</v>
      </c>
      <c r="P182" s="108" t="e">
        <f>VLOOKUP(CONCATENATE(N182,"."),'TE Identification'!$A$3:$E$500,5,FALSE)</f>
        <v>#N/A</v>
      </c>
      <c r="R182" t="e">
        <v>#N/A</v>
      </c>
      <c r="S182" t="e" cm="1">
        <f t="array" ref="S182">_xlfn.TEXTSPLIT(R182,".",,TRUE)</f>
        <v>#N/A</v>
      </c>
      <c r="V182" t="e">
        <f>VLOOKUP(CONCATENATE(S182,"."),'V Identification'!$A$3:$E$500,5,FALSE)</f>
        <v>#N/A</v>
      </c>
      <c r="Z182" t="e">
        <v>#N/A</v>
      </c>
      <c r="AA182" t="e" cm="1">
        <f t="array" ref="AA182">_xlfn.TEXTSPLIT(Z182,".",,TRUE)</f>
        <v>#N/A</v>
      </c>
      <c r="AE182" t="e">
        <f>VLOOKUP(CONCATENATE(AA182,"."),'I Identification'!$A$3:$F$500,6,FALSE)</f>
        <v>#N/A</v>
      </c>
      <c r="AI182" t="e">
        <v>#N/A</v>
      </c>
      <c r="AJ182" t="e" cm="1">
        <f t="array" ref="AJ182">_xlfn.TEXTSPLIT(AI182,".",,TRUE)</f>
        <v>#N/A</v>
      </c>
      <c r="AO182" t="e">
        <f>VLOOKUP(CONCATENATE(AJ182,"."),'C Identification'!$A$3:$G$500,7,FALSE)</f>
        <v>#N/A</v>
      </c>
      <c r="BF182" t="e" cm="1">
        <f t="array" ref="BF182">_xlfn.TEXTSPLIT(AI182,".",,TRUE)</f>
        <v>#N/A</v>
      </c>
      <c r="BL182" t="e">
        <f t="shared" si="33"/>
        <v>#N/A</v>
      </c>
      <c r="BM182">
        <f t="shared" si="34"/>
        <v>0</v>
      </c>
      <c r="BN182" t="e">
        <f t="shared" si="35"/>
        <v>#N/A</v>
      </c>
      <c r="BO182" t="e">
        <f t="shared" si="36"/>
        <v>#N/A</v>
      </c>
      <c r="BP182" t="e">
        <f t="shared" si="37"/>
        <v>#N/A</v>
      </c>
      <c r="BQ182" t="e">
        <f t="shared" si="38"/>
        <v>#N/A</v>
      </c>
      <c r="BR182">
        <f t="shared" si="39"/>
        <v>0</v>
      </c>
      <c r="BS182" t="e">
        <f t="shared" si="40"/>
        <v>#N/A</v>
      </c>
      <c r="BT182">
        <f t="shared" si="41"/>
        <v>0</v>
      </c>
      <c r="BU182" t="e">
        <f t="shared" si="48"/>
        <v>#N/A</v>
      </c>
      <c r="BV182" t="e">
        <f>VLOOKUP(BN182,Scales!$X$28:$Y$38,2,FALSE)</f>
        <v>#N/A</v>
      </c>
      <c r="BW182" t="e">
        <f>VLOOKUP(BQ182,Scales!$X$28:$Y$38,2,FALSE)</f>
        <v>#N/A</v>
      </c>
      <c r="BX182" t="e">
        <f>VLOOKUP(BU182,Scales!$X$28:$Y$38,2,FALSE)</f>
        <v>#N/A</v>
      </c>
      <c r="BY182" t="e">
        <f t="shared" si="42"/>
        <v>#N/A</v>
      </c>
      <c r="BZ182" t="e">
        <f>VLOOKUP(BY182,Scales!$Y$28:$Z$38,2,FALSE)</f>
        <v>#N/A</v>
      </c>
      <c r="CA182" t="str">
        <f>IFERROR(INDEX(Scales!$Q$28:$U$32,MATCH(BZ182,Scales!$P$28:$P$32,0),MATCH(BQ182,Scales!$Q$27:$U$27,0)),"")</f>
        <v/>
      </c>
      <c r="CB182">
        <f t="shared" si="43"/>
        <v>0</v>
      </c>
      <c r="CC182" t="e">
        <f t="shared" si="44"/>
        <v>#N/A</v>
      </c>
      <c r="CD182" t="str">
        <f>IFERROR(INDEX(Scales!$B$44:$F$48,MATCH(CA182,Scales!$A$44:$A$48,0),MATCH(CC182,Scales!$B$43:$F$43,0)),"")</f>
        <v/>
      </c>
      <c r="CE182" t="e">
        <f t="shared" si="45"/>
        <v>#N/A</v>
      </c>
      <c r="CF182" t="e">
        <f t="shared" si="46"/>
        <v>#N/A</v>
      </c>
    </row>
    <row r="183" spans="1:84" x14ac:dyDescent="0.25">
      <c r="A183">
        <v>0</v>
      </c>
      <c r="B183" s="108" t="e">
        <f>VLOOKUP(A183,'TS Identification'!A$3:H$500,5,FALSE)</f>
        <v>#N/A</v>
      </c>
      <c r="C183" s="108" t="e">
        <f>VLOOKUP(B183,Scales!$A$3:$D$7,3,FALSE)</f>
        <v>#N/A</v>
      </c>
      <c r="D183" t="e">
        <f>VLOOKUP(A183,'TS Identification'!A$3:H$500,6,FALSE)</f>
        <v>#N/A</v>
      </c>
      <c r="E183" t="e">
        <f>VLOOKUP(D183,Scales!$F$3:$I$7,3,FALSE)</f>
        <v>#N/A</v>
      </c>
      <c r="F183" s="108" t="e">
        <f>VLOOKUP(A183,'TS Identification'!A$3:H$500,7,FALSE)</f>
        <v>#N/A</v>
      </c>
      <c r="G183" s="108" t="e">
        <f>VLOOKUP(F183,Scales!$K$3:$N$7,3,FALSE)</f>
        <v>#N/A</v>
      </c>
      <c r="H183" t="e">
        <f>VLOOKUP(A183,'TS Identification'!A$3:H$500,8,FALSE)</f>
        <v>#N/A</v>
      </c>
      <c r="I183" t="e">
        <f>VLOOKUP(H183,Scales!$P$3:$S$7,3,FALSE)</f>
        <v>#N/A</v>
      </c>
      <c r="J183" s="108" t="e">
        <f>VLOOKUP(K183,Scales!$W$28:$X$38,2,FALSE)</f>
        <v>#N/A</v>
      </c>
      <c r="K183" s="108" t="e">
        <f t="shared" si="47"/>
        <v>#N/A</v>
      </c>
      <c r="M183" t="e">
        <v>#N/A</v>
      </c>
      <c r="N183" t="e" cm="1">
        <f t="array" ref="N183">_xlfn.TEXTSPLIT(M183,".",,TRUE)</f>
        <v>#N/A</v>
      </c>
      <c r="P183" s="108" t="e">
        <f>VLOOKUP(CONCATENATE(N183,"."),'TE Identification'!$A$3:$E$500,5,FALSE)</f>
        <v>#N/A</v>
      </c>
      <c r="R183" t="e">
        <v>#N/A</v>
      </c>
      <c r="S183" t="e" cm="1">
        <f t="array" ref="S183">_xlfn.TEXTSPLIT(R183,".",,TRUE)</f>
        <v>#N/A</v>
      </c>
      <c r="V183" t="e">
        <f>VLOOKUP(CONCATENATE(S183,"."),'V Identification'!$A$3:$E$500,5,FALSE)</f>
        <v>#N/A</v>
      </c>
      <c r="Z183" t="e">
        <v>#N/A</v>
      </c>
      <c r="AA183" t="e" cm="1">
        <f t="array" ref="AA183">_xlfn.TEXTSPLIT(Z183,".",,TRUE)</f>
        <v>#N/A</v>
      </c>
      <c r="AE183" t="e">
        <f>VLOOKUP(CONCATENATE(AA183,"."),'I Identification'!$A$3:$F$500,6,FALSE)</f>
        <v>#N/A</v>
      </c>
      <c r="AI183" t="e">
        <v>#N/A</v>
      </c>
      <c r="AJ183" t="e" cm="1">
        <f t="array" ref="AJ183">_xlfn.TEXTSPLIT(AI183,".",,TRUE)</f>
        <v>#N/A</v>
      </c>
      <c r="AO183" t="e">
        <f>VLOOKUP(CONCATENATE(AJ183,"."),'C Identification'!$A$3:$G$500,7,FALSE)</f>
        <v>#N/A</v>
      </c>
      <c r="BF183" t="e" cm="1">
        <f t="array" ref="BF183">_xlfn.TEXTSPLIT(AI183,".",,TRUE)</f>
        <v>#N/A</v>
      </c>
      <c r="BL183" t="e">
        <f t="shared" si="33"/>
        <v>#N/A</v>
      </c>
      <c r="BM183">
        <f t="shared" si="34"/>
        <v>0</v>
      </c>
      <c r="BN183" t="e">
        <f t="shared" si="35"/>
        <v>#N/A</v>
      </c>
      <c r="BO183" t="e">
        <f t="shared" si="36"/>
        <v>#N/A</v>
      </c>
      <c r="BP183" t="e">
        <f t="shared" si="37"/>
        <v>#N/A</v>
      </c>
      <c r="BQ183" t="e">
        <f t="shared" si="38"/>
        <v>#N/A</v>
      </c>
      <c r="BR183">
        <f t="shared" si="39"/>
        <v>0</v>
      </c>
      <c r="BS183" t="e">
        <f t="shared" si="40"/>
        <v>#N/A</v>
      </c>
      <c r="BT183">
        <f t="shared" si="41"/>
        <v>0</v>
      </c>
      <c r="BU183" t="e">
        <f t="shared" si="48"/>
        <v>#N/A</v>
      </c>
      <c r="BV183" t="e">
        <f>VLOOKUP(BN183,Scales!$X$28:$Y$38,2,FALSE)</f>
        <v>#N/A</v>
      </c>
      <c r="BW183" t="e">
        <f>VLOOKUP(BQ183,Scales!$X$28:$Y$38,2,FALSE)</f>
        <v>#N/A</v>
      </c>
      <c r="BX183" t="e">
        <f>VLOOKUP(BU183,Scales!$X$28:$Y$38,2,FALSE)</f>
        <v>#N/A</v>
      </c>
      <c r="BY183" t="e">
        <f t="shared" si="42"/>
        <v>#N/A</v>
      </c>
      <c r="BZ183" t="e">
        <f>VLOOKUP(BY183,Scales!$Y$28:$Z$38,2,FALSE)</f>
        <v>#N/A</v>
      </c>
      <c r="CA183" t="str">
        <f>IFERROR(INDEX(Scales!$Q$28:$U$32,MATCH(BZ183,Scales!$P$28:$P$32,0),MATCH(BQ183,Scales!$Q$27:$U$27,0)),"")</f>
        <v/>
      </c>
      <c r="CB183">
        <f t="shared" si="43"/>
        <v>0</v>
      </c>
      <c r="CC183" t="e">
        <f t="shared" si="44"/>
        <v>#N/A</v>
      </c>
      <c r="CD183" t="str">
        <f>IFERROR(INDEX(Scales!$B$44:$F$48,MATCH(CA183,Scales!$A$44:$A$48,0),MATCH(CC183,Scales!$B$43:$F$43,0)),"")</f>
        <v/>
      </c>
      <c r="CE183" t="e">
        <f t="shared" si="45"/>
        <v>#N/A</v>
      </c>
      <c r="CF183" t="e">
        <f t="shared" si="46"/>
        <v>#N/A</v>
      </c>
    </row>
    <row r="184" spans="1:84" x14ac:dyDescent="0.25">
      <c r="A184">
        <v>0</v>
      </c>
      <c r="B184" s="108" t="e">
        <f>VLOOKUP(A184,'TS Identification'!A$3:H$500,5,FALSE)</f>
        <v>#N/A</v>
      </c>
      <c r="C184" s="108" t="e">
        <f>VLOOKUP(B184,Scales!$A$3:$D$7,3,FALSE)</f>
        <v>#N/A</v>
      </c>
      <c r="D184" t="e">
        <f>VLOOKUP(A184,'TS Identification'!A$3:H$500,6,FALSE)</f>
        <v>#N/A</v>
      </c>
      <c r="E184" t="e">
        <f>VLOOKUP(D184,Scales!$F$3:$I$7,3,FALSE)</f>
        <v>#N/A</v>
      </c>
      <c r="F184" s="108" t="e">
        <f>VLOOKUP(A184,'TS Identification'!A$3:H$500,7,FALSE)</f>
        <v>#N/A</v>
      </c>
      <c r="G184" s="108" t="e">
        <f>VLOOKUP(F184,Scales!$K$3:$N$7,3,FALSE)</f>
        <v>#N/A</v>
      </c>
      <c r="H184" t="e">
        <f>VLOOKUP(A184,'TS Identification'!A$3:H$500,8,FALSE)</f>
        <v>#N/A</v>
      </c>
      <c r="I184" t="e">
        <f>VLOOKUP(H184,Scales!$P$3:$S$7,3,FALSE)</f>
        <v>#N/A</v>
      </c>
      <c r="J184" s="108" t="e">
        <f>VLOOKUP(K184,Scales!$W$28:$X$38,2,FALSE)</f>
        <v>#N/A</v>
      </c>
      <c r="K184" s="108" t="e">
        <f t="shared" si="47"/>
        <v>#N/A</v>
      </c>
      <c r="M184" t="e">
        <v>#N/A</v>
      </c>
      <c r="N184" t="e" cm="1">
        <f t="array" ref="N184">_xlfn.TEXTSPLIT(M184,".",,TRUE)</f>
        <v>#N/A</v>
      </c>
      <c r="P184" s="108" t="e">
        <f>VLOOKUP(CONCATENATE(N184,"."),'TE Identification'!$A$3:$E$500,5,FALSE)</f>
        <v>#N/A</v>
      </c>
      <c r="R184" t="e">
        <v>#N/A</v>
      </c>
      <c r="S184" t="e" cm="1">
        <f t="array" ref="S184">_xlfn.TEXTSPLIT(R184,".",,TRUE)</f>
        <v>#N/A</v>
      </c>
      <c r="V184" t="e">
        <f>VLOOKUP(CONCATENATE(S184,"."),'V Identification'!$A$3:$E$500,5,FALSE)</f>
        <v>#N/A</v>
      </c>
      <c r="Z184" t="e">
        <v>#N/A</v>
      </c>
      <c r="AA184" t="e" cm="1">
        <f t="array" ref="AA184">_xlfn.TEXTSPLIT(Z184,".",,TRUE)</f>
        <v>#N/A</v>
      </c>
      <c r="AE184" t="e">
        <f>VLOOKUP(CONCATENATE(AA184,"."),'I Identification'!$A$3:$F$500,6,FALSE)</f>
        <v>#N/A</v>
      </c>
      <c r="AI184" t="e">
        <v>#N/A</v>
      </c>
      <c r="AJ184" t="e" cm="1">
        <f t="array" ref="AJ184">_xlfn.TEXTSPLIT(AI184,".",,TRUE)</f>
        <v>#N/A</v>
      </c>
      <c r="AO184" t="e">
        <f>VLOOKUP(CONCATENATE(AJ184,"."),'C Identification'!$A$3:$G$500,7,FALSE)</f>
        <v>#N/A</v>
      </c>
      <c r="BF184" t="e" cm="1">
        <f t="array" ref="BF184">_xlfn.TEXTSPLIT(AI184,".",,TRUE)</f>
        <v>#N/A</v>
      </c>
      <c r="BL184" t="e">
        <f t="shared" si="33"/>
        <v>#N/A</v>
      </c>
      <c r="BM184">
        <f t="shared" si="34"/>
        <v>0</v>
      </c>
      <c r="BN184" t="e">
        <f t="shared" si="35"/>
        <v>#N/A</v>
      </c>
      <c r="BO184" t="e">
        <f t="shared" si="36"/>
        <v>#N/A</v>
      </c>
      <c r="BP184" t="e">
        <f t="shared" si="37"/>
        <v>#N/A</v>
      </c>
      <c r="BQ184" t="e">
        <f t="shared" si="38"/>
        <v>#N/A</v>
      </c>
      <c r="BR184">
        <f t="shared" si="39"/>
        <v>0</v>
      </c>
      <c r="BS184" t="e">
        <f t="shared" si="40"/>
        <v>#N/A</v>
      </c>
      <c r="BT184">
        <f t="shared" si="41"/>
        <v>0</v>
      </c>
      <c r="BU184" t="e">
        <f t="shared" si="48"/>
        <v>#N/A</v>
      </c>
      <c r="BV184" t="e">
        <f>VLOOKUP(BN184,Scales!$X$28:$Y$38,2,FALSE)</f>
        <v>#N/A</v>
      </c>
      <c r="BW184" t="e">
        <f>VLOOKUP(BQ184,Scales!$X$28:$Y$38,2,FALSE)</f>
        <v>#N/A</v>
      </c>
      <c r="BX184" t="e">
        <f>VLOOKUP(BU184,Scales!$X$28:$Y$38,2,FALSE)</f>
        <v>#N/A</v>
      </c>
      <c r="BY184" t="e">
        <f t="shared" si="42"/>
        <v>#N/A</v>
      </c>
      <c r="BZ184" t="e">
        <f>VLOOKUP(BY184,Scales!$Y$28:$Z$38,2,FALSE)</f>
        <v>#N/A</v>
      </c>
      <c r="CA184" t="str">
        <f>IFERROR(INDEX(Scales!$Q$28:$U$32,MATCH(BZ184,Scales!$P$28:$P$32,0),MATCH(BQ184,Scales!$Q$27:$U$27,0)),"")</f>
        <v/>
      </c>
      <c r="CB184">
        <f t="shared" si="43"/>
        <v>0</v>
      </c>
      <c r="CC184" t="e">
        <f t="shared" si="44"/>
        <v>#N/A</v>
      </c>
      <c r="CD184" t="str">
        <f>IFERROR(INDEX(Scales!$B$44:$F$48,MATCH(CA184,Scales!$A$44:$A$48,0),MATCH(CC184,Scales!$B$43:$F$43,0)),"")</f>
        <v/>
      </c>
      <c r="CE184" t="e">
        <f t="shared" si="45"/>
        <v>#N/A</v>
      </c>
      <c r="CF184" t="e">
        <f t="shared" si="46"/>
        <v>#N/A</v>
      </c>
    </row>
    <row r="185" spans="1:84" x14ac:dyDescent="0.25">
      <c r="A185">
        <v>0</v>
      </c>
      <c r="B185" s="108" t="e">
        <f>VLOOKUP(A185,'TS Identification'!A$3:H$500,5,FALSE)</f>
        <v>#N/A</v>
      </c>
      <c r="C185" s="108" t="e">
        <f>VLOOKUP(B185,Scales!$A$3:$D$7,3,FALSE)</f>
        <v>#N/A</v>
      </c>
      <c r="D185" t="e">
        <f>VLOOKUP(A185,'TS Identification'!A$3:H$500,6,FALSE)</f>
        <v>#N/A</v>
      </c>
      <c r="E185" t="e">
        <f>VLOOKUP(D185,Scales!$F$3:$I$7,3,FALSE)</f>
        <v>#N/A</v>
      </c>
      <c r="F185" s="108" t="e">
        <f>VLOOKUP(A185,'TS Identification'!A$3:H$500,7,FALSE)</f>
        <v>#N/A</v>
      </c>
      <c r="G185" s="108" t="e">
        <f>VLOOKUP(F185,Scales!$K$3:$N$7,3,FALSE)</f>
        <v>#N/A</v>
      </c>
      <c r="H185" t="e">
        <f>VLOOKUP(A185,'TS Identification'!A$3:H$500,8,FALSE)</f>
        <v>#N/A</v>
      </c>
      <c r="I185" t="e">
        <f>VLOOKUP(H185,Scales!$P$3:$S$7,3,FALSE)</f>
        <v>#N/A</v>
      </c>
      <c r="J185" s="108" t="e">
        <f>VLOOKUP(K185,Scales!$W$28:$X$38,2,FALSE)</f>
        <v>#N/A</v>
      </c>
      <c r="K185" s="108" t="e">
        <f t="shared" si="47"/>
        <v>#N/A</v>
      </c>
      <c r="M185" t="e">
        <v>#N/A</v>
      </c>
      <c r="N185" t="e" cm="1">
        <f t="array" ref="N185">_xlfn.TEXTSPLIT(M185,".",,TRUE)</f>
        <v>#N/A</v>
      </c>
      <c r="P185" s="108" t="e">
        <f>VLOOKUP(CONCATENATE(N185,"."),'TE Identification'!$A$3:$E$500,5,FALSE)</f>
        <v>#N/A</v>
      </c>
      <c r="R185" t="e">
        <v>#N/A</v>
      </c>
      <c r="S185" t="e" cm="1">
        <f t="array" ref="S185">_xlfn.TEXTSPLIT(R185,".",,TRUE)</f>
        <v>#N/A</v>
      </c>
      <c r="V185" t="e">
        <f>VLOOKUP(CONCATENATE(S185,"."),'V Identification'!$A$3:$E$500,5,FALSE)</f>
        <v>#N/A</v>
      </c>
      <c r="Z185" t="e">
        <v>#N/A</v>
      </c>
      <c r="AA185" t="e" cm="1">
        <f t="array" ref="AA185">_xlfn.TEXTSPLIT(Z185,".",,TRUE)</f>
        <v>#N/A</v>
      </c>
      <c r="AE185" t="e">
        <f>VLOOKUP(CONCATENATE(AA185,"."),'I Identification'!$A$3:$F$500,6,FALSE)</f>
        <v>#N/A</v>
      </c>
      <c r="AI185" t="e">
        <v>#N/A</v>
      </c>
      <c r="AJ185" t="e" cm="1">
        <f t="array" ref="AJ185">_xlfn.TEXTSPLIT(AI185,".",,TRUE)</f>
        <v>#N/A</v>
      </c>
      <c r="AO185" t="e">
        <f>VLOOKUP(CONCATENATE(AJ185,"."),'C Identification'!$A$3:$G$500,7,FALSE)</f>
        <v>#N/A</v>
      </c>
      <c r="BF185" t="e" cm="1">
        <f t="array" ref="BF185">_xlfn.TEXTSPLIT(AI185,".",,TRUE)</f>
        <v>#N/A</v>
      </c>
      <c r="BL185" t="e">
        <f t="shared" si="33"/>
        <v>#N/A</v>
      </c>
      <c r="BM185">
        <f t="shared" si="34"/>
        <v>0</v>
      </c>
      <c r="BN185" t="e">
        <f t="shared" si="35"/>
        <v>#N/A</v>
      </c>
      <c r="BO185" t="e">
        <f t="shared" si="36"/>
        <v>#N/A</v>
      </c>
      <c r="BP185" t="e">
        <f t="shared" si="37"/>
        <v>#N/A</v>
      </c>
      <c r="BQ185" t="e">
        <f t="shared" si="38"/>
        <v>#N/A</v>
      </c>
      <c r="BR185">
        <f t="shared" si="39"/>
        <v>0</v>
      </c>
      <c r="BS185" t="e">
        <f t="shared" si="40"/>
        <v>#N/A</v>
      </c>
      <c r="BT185">
        <f t="shared" si="41"/>
        <v>0</v>
      </c>
      <c r="BU185" t="e">
        <f t="shared" si="48"/>
        <v>#N/A</v>
      </c>
      <c r="BV185" t="e">
        <f>VLOOKUP(BN185,Scales!$X$28:$Y$38,2,FALSE)</f>
        <v>#N/A</v>
      </c>
      <c r="BW185" t="e">
        <f>VLOOKUP(BQ185,Scales!$X$28:$Y$38,2,FALSE)</f>
        <v>#N/A</v>
      </c>
      <c r="BX185" t="e">
        <f>VLOOKUP(BU185,Scales!$X$28:$Y$38,2,FALSE)</f>
        <v>#N/A</v>
      </c>
      <c r="BY185" t="e">
        <f t="shared" si="42"/>
        <v>#N/A</v>
      </c>
      <c r="BZ185" t="e">
        <f>VLOOKUP(BY185,Scales!$Y$28:$Z$38,2,FALSE)</f>
        <v>#N/A</v>
      </c>
      <c r="CA185" t="str">
        <f>IFERROR(INDEX(Scales!$Q$28:$U$32,MATCH(BZ185,Scales!$P$28:$P$32,0),MATCH(BQ185,Scales!$Q$27:$U$27,0)),"")</f>
        <v/>
      </c>
      <c r="CB185">
        <f t="shared" si="43"/>
        <v>0</v>
      </c>
      <c r="CC185" t="e">
        <f t="shared" si="44"/>
        <v>#N/A</v>
      </c>
      <c r="CD185" t="str">
        <f>IFERROR(INDEX(Scales!$B$44:$F$48,MATCH(CA185,Scales!$A$44:$A$48,0),MATCH(CC185,Scales!$B$43:$F$43,0)),"")</f>
        <v/>
      </c>
      <c r="CE185" t="e">
        <f t="shared" si="45"/>
        <v>#N/A</v>
      </c>
      <c r="CF185" t="e">
        <f t="shared" si="46"/>
        <v>#N/A</v>
      </c>
    </row>
    <row r="186" spans="1:84" x14ac:dyDescent="0.25">
      <c r="A186">
        <v>0</v>
      </c>
      <c r="B186" s="108" t="e">
        <f>VLOOKUP(A186,'TS Identification'!A$3:H$500,5,FALSE)</f>
        <v>#N/A</v>
      </c>
      <c r="C186" s="108" t="e">
        <f>VLOOKUP(B186,Scales!$A$3:$D$7,3,FALSE)</f>
        <v>#N/A</v>
      </c>
      <c r="D186" t="e">
        <f>VLOOKUP(A186,'TS Identification'!A$3:H$500,6,FALSE)</f>
        <v>#N/A</v>
      </c>
      <c r="E186" t="e">
        <f>VLOOKUP(D186,Scales!$F$3:$I$7,3,FALSE)</f>
        <v>#N/A</v>
      </c>
      <c r="F186" s="108" t="e">
        <f>VLOOKUP(A186,'TS Identification'!A$3:H$500,7,FALSE)</f>
        <v>#N/A</v>
      </c>
      <c r="G186" s="108" t="e">
        <f>VLOOKUP(F186,Scales!$K$3:$N$7,3,FALSE)</f>
        <v>#N/A</v>
      </c>
      <c r="H186" t="e">
        <f>VLOOKUP(A186,'TS Identification'!A$3:H$500,8,FALSE)</f>
        <v>#N/A</v>
      </c>
      <c r="I186" t="e">
        <f>VLOOKUP(H186,Scales!$P$3:$S$7,3,FALSE)</f>
        <v>#N/A</v>
      </c>
      <c r="J186" s="108" t="e">
        <f>VLOOKUP(K186,Scales!$W$28:$X$38,2,FALSE)</f>
        <v>#N/A</v>
      </c>
      <c r="K186" s="108" t="e">
        <f t="shared" si="47"/>
        <v>#N/A</v>
      </c>
      <c r="M186" t="e">
        <v>#N/A</v>
      </c>
      <c r="N186" t="e" cm="1">
        <f t="array" ref="N186">_xlfn.TEXTSPLIT(M186,".",,TRUE)</f>
        <v>#N/A</v>
      </c>
      <c r="P186" s="108" t="e">
        <f>VLOOKUP(CONCATENATE(N186,"."),'TE Identification'!$A$3:$E$500,5,FALSE)</f>
        <v>#N/A</v>
      </c>
      <c r="R186" t="e">
        <v>#N/A</v>
      </c>
      <c r="S186" t="e" cm="1">
        <f t="array" ref="S186">_xlfn.TEXTSPLIT(R186,".",,TRUE)</f>
        <v>#N/A</v>
      </c>
      <c r="V186" t="e">
        <f>VLOOKUP(CONCATENATE(S186,"."),'V Identification'!$A$3:$E$500,5,FALSE)</f>
        <v>#N/A</v>
      </c>
      <c r="Z186" t="e">
        <v>#N/A</v>
      </c>
      <c r="AA186" t="e" cm="1">
        <f t="array" ref="AA186">_xlfn.TEXTSPLIT(Z186,".",,TRUE)</f>
        <v>#N/A</v>
      </c>
      <c r="AE186" t="e">
        <f>VLOOKUP(CONCATENATE(AA186,"."),'I Identification'!$A$3:$F$500,6,FALSE)</f>
        <v>#N/A</v>
      </c>
      <c r="AI186" t="e">
        <v>#N/A</v>
      </c>
      <c r="AJ186" t="e" cm="1">
        <f t="array" ref="AJ186">_xlfn.TEXTSPLIT(AI186,".",,TRUE)</f>
        <v>#N/A</v>
      </c>
      <c r="AO186" t="e">
        <f>VLOOKUP(CONCATENATE(AJ186,"."),'C Identification'!$A$3:$G$500,7,FALSE)</f>
        <v>#N/A</v>
      </c>
      <c r="BF186" t="e" cm="1">
        <f t="array" ref="BF186">_xlfn.TEXTSPLIT(AI186,".",,TRUE)</f>
        <v>#N/A</v>
      </c>
      <c r="BL186" t="e">
        <f t="shared" si="33"/>
        <v>#N/A</v>
      </c>
      <c r="BM186">
        <f t="shared" si="34"/>
        <v>0</v>
      </c>
      <c r="BN186" t="e">
        <f t="shared" si="35"/>
        <v>#N/A</v>
      </c>
      <c r="BO186" t="e">
        <f t="shared" si="36"/>
        <v>#N/A</v>
      </c>
      <c r="BP186" t="e">
        <f t="shared" si="37"/>
        <v>#N/A</v>
      </c>
      <c r="BQ186" t="e">
        <f t="shared" si="38"/>
        <v>#N/A</v>
      </c>
      <c r="BR186">
        <f t="shared" si="39"/>
        <v>0</v>
      </c>
      <c r="BS186" t="e">
        <f t="shared" si="40"/>
        <v>#N/A</v>
      </c>
      <c r="BT186">
        <f t="shared" si="41"/>
        <v>0</v>
      </c>
      <c r="BU186" t="e">
        <f t="shared" si="48"/>
        <v>#N/A</v>
      </c>
      <c r="BV186" t="e">
        <f>VLOOKUP(BN186,Scales!$X$28:$Y$38,2,FALSE)</f>
        <v>#N/A</v>
      </c>
      <c r="BW186" t="e">
        <f>VLOOKUP(BQ186,Scales!$X$28:$Y$38,2,FALSE)</f>
        <v>#N/A</v>
      </c>
      <c r="BX186" t="e">
        <f>VLOOKUP(BU186,Scales!$X$28:$Y$38,2,FALSE)</f>
        <v>#N/A</v>
      </c>
      <c r="BY186" t="e">
        <f t="shared" si="42"/>
        <v>#N/A</v>
      </c>
      <c r="BZ186" t="e">
        <f>VLOOKUP(BY186,Scales!$Y$28:$Z$38,2,FALSE)</f>
        <v>#N/A</v>
      </c>
      <c r="CA186" t="str">
        <f>IFERROR(INDEX(Scales!$Q$28:$U$32,MATCH(BZ186,Scales!$P$28:$P$32,0),MATCH(BQ186,Scales!$Q$27:$U$27,0)),"")</f>
        <v/>
      </c>
      <c r="CB186">
        <f t="shared" si="43"/>
        <v>0</v>
      </c>
      <c r="CC186" t="e">
        <f t="shared" si="44"/>
        <v>#N/A</v>
      </c>
      <c r="CD186" t="str">
        <f>IFERROR(INDEX(Scales!$B$44:$F$48,MATCH(CA186,Scales!$A$44:$A$48,0),MATCH(CC186,Scales!$B$43:$F$43,0)),"")</f>
        <v/>
      </c>
      <c r="CE186" t="e">
        <f t="shared" si="45"/>
        <v>#N/A</v>
      </c>
      <c r="CF186" t="e">
        <f t="shared" si="46"/>
        <v>#N/A</v>
      </c>
    </row>
    <row r="187" spans="1:84" x14ac:dyDescent="0.25">
      <c r="A187">
        <v>0</v>
      </c>
      <c r="B187" s="108" t="e">
        <f>VLOOKUP(A187,'TS Identification'!A$3:H$500,5,FALSE)</f>
        <v>#N/A</v>
      </c>
      <c r="C187" s="108" t="e">
        <f>VLOOKUP(B187,Scales!$A$3:$D$7,3,FALSE)</f>
        <v>#N/A</v>
      </c>
      <c r="D187" t="e">
        <f>VLOOKUP(A187,'TS Identification'!A$3:H$500,6,FALSE)</f>
        <v>#N/A</v>
      </c>
      <c r="E187" t="e">
        <f>VLOOKUP(D187,Scales!$F$3:$I$7,3,FALSE)</f>
        <v>#N/A</v>
      </c>
      <c r="F187" s="108" t="e">
        <f>VLOOKUP(A187,'TS Identification'!A$3:H$500,7,FALSE)</f>
        <v>#N/A</v>
      </c>
      <c r="G187" s="108" t="e">
        <f>VLOOKUP(F187,Scales!$K$3:$N$7,3,FALSE)</f>
        <v>#N/A</v>
      </c>
      <c r="H187" t="e">
        <f>VLOOKUP(A187,'TS Identification'!A$3:H$500,8,FALSE)</f>
        <v>#N/A</v>
      </c>
      <c r="I187" t="e">
        <f>VLOOKUP(H187,Scales!$P$3:$S$7,3,FALSE)</f>
        <v>#N/A</v>
      </c>
      <c r="J187" s="108" t="e">
        <f>VLOOKUP(K187,Scales!$W$28:$X$38,2,FALSE)</f>
        <v>#N/A</v>
      </c>
      <c r="K187" s="108" t="e">
        <f t="shared" si="47"/>
        <v>#N/A</v>
      </c>
      <c r="M187" t="e">
        <v>#N/A</v>
      </c>
      <c r="N187" t="e" cm="1">
        <f t="array" ref="N187">_xlfn.TEXTSPLIT(M187,".",,TRUE)</f>
        <v>#N/A</v>
      </c>
      <c r="P187" s="108" t="e">
        <f>VLOOKUP(CONCATENATE(N187,"."),'TE Identification'!$A$3:$E$500,5,FALSE)</f>
        <v>#N/A</v>
      </c>
      <c r="R187" t="e">
        <v>#N/A</v>
      </c>
      <c r="S187" t="e" cm="1">
        <f t="array" ref="S187">_xlfn.TEXTSPLIT(R187,".",,TRUE)</f>
        <v>#N/A</v>
      </c>
      <c r="V187" t="e">
        <f>VLOOKUP(CONCATENATE(S187,"."),'V Identification'!$A$3:$E$500,5,FALSE)</f>
        <v>#N/A</v>
      </c>
      <c r="Z187" t="e">
        <v>#N/A</v>
      </c>
      <c r="AA187" t="e" cm="1">
        <f t="array" ref="AA187">_xlfn.TEXTSPLIT(Z187,".",,TRUE)</f>
        <v>#N/A</v>
      </c>
      <c r="AE187" t="e">
        <f>VLOOKUP(CONCATENATE(AA187,"."),'I Identification'!$A$3:$F$500,6,FALSE)</f>
        <v>#N/A</v>
      </c>
      <c r="AI187" t="e">
        <v>#N/A</v>
      </c>
      <c r="AJ187" t="e" cm="1">
        <f t="array" ref="AJ187">_xlfn.TEXTSPLIT(AI187,".",,TRUE)</f>
        <v>#N/A</v>
      </c>
      <c r="AO187" t="e">
        <f>VLOOKUP(CONCATENATE(AJ187,"."),'C Identification'!$A$3:$G$500,7,FALSE)</f>
        <v>#N/A</v>
      </c>
      <c r="BF187" t="e" cm="1">
        <f t="array" ref="BF187">_xlfn.TEXTSPLIT(AI187,".",,TRUE)</f>
        <v>#N/A</v>
      </c>
      <c r="BL187" t="e">
        <f t="shared" si="33"/>
        <v>#N/A</v>
      </c>
      <c r="BM187">
        <f t="shared" si="34"/>
        <v>0</v>
      </c>
      <c r="BN187" t="e">
        <f t="shared" si="35"/>
        <v>#N/A</v>
      </c>
      <c r="BO187" t="e">
        <f t="shared" si="36"/>
        <v>#N/A</v>
      </c>
      <c r="BP187" t="e">
        <f t="shared" si="37"/>
        <v>#N/A</v>
      </c>
      <c r="BQ187" t="e">
        <f t="shared" si="38"/>
        <v>#N/A</v>
      </c>
      <c r="BR187">
        <f t="shared" si="39"/>
        <v>0</v>
      </c>
      <c r="BS187" t="e">
        <f t="shared" si="40"/>
        <v>#N/A</v>
      </c>
      <c r="BT187">
        <f t="shared" si="41"/>
        <v>0</v>
      </c>
      <c r="BU187" t="e">
        <f t="shared" si="48"/>
        <v>#N/A</v>
      </c>
      <c r="BV187" t="e">
        <f>VLOOKUP(BN187,Scales!$X$28:$Y$38,2,FALSE)</f>
        <v>#N/A</v>
      </c>
      <c r="BW187" t="e">
        <f>VLOOKUP(BQ187,Scales!$X$28:$Y$38,2,FALSE)</f>
        <v>#N/A</v>
      </c>
      <c r="BX187" t="e">
        <f>VLOOKUP(BU187,Scales!$X$28:$Y$38,2,FALSE)</f>
        <v>#N/A</v>
      </c>
      <c r="BY187" t="e">
        <f t="shared" si="42"/>
        <v>#N/A</v>
      </c>
      <c r="BZ187" t="e">
        <f>VLOOKUP(BY187,Scales!$Y$28:$Z$38,2,FALSE)</f>
        <v>#N/A</v>
      </c>
      <c r="CA187" t="str">
        <f>IFERROR(INDEX(Scales!$Q$28:$U$32,MATCH(BZ187,Scales!$P$28:$P$32,0),MATCH(BQ187,Scales!$Q$27:$U$27,0)),"")</f>
        <v/>
      </c>
      <c r="CB187">
        <f t="shared" si="43"/>
        <v>0</v>
      </c>
      <c r="CC187" t="e">
        <f t="shared" si="44"/>
        <v>#N/A</v>
      </c>
      <c r="CD187" t="str">
        <f>IFERROR(INDEX(Scales!$B$44:$F$48,MATCH(CA187,Scales!$A$44:$A$48,0),MATCH(CC187,Scales!$B$43:$F$43,0)),"")</f>
        <v/>
      </c>
      <c r="CE187" t="e">
        <f t="shared" si="45"/>
        <v>#N/A</v>
      </c>
      <c r="CF187" t="e">
        <f t="shared" si="46"/>
        <v>#N/A</v>
      </c>
    </row>
    <row r="188" spans="1:84" x14ac:dyDescent="0.25">
      <c r="A188">
        <v>0</v>
      </c>
      <c r="B188" s="108" t="e">
        <f>VLOOKUP(A188,'TS Identification'!A$3:H$500,5,FALSE)</f>
        <v>#N/A</v>
      </c>
      <c r="C188" s="108" t="e">
        <f>VLOOKUP(B188,Scales!$A$3:$D$7,3,FALSE)</f>
        <v>#N/A</v>
      </c>
      <c r="D188" t="e">
        <f>VLOOKUP(A188,'TS Identification'!A$3:H$500,6,FALSE)</f>
        <v>#N/A</v>
      </c>
      <c r="E188" t="e">
        <f>VLOOKUP(D188,Scales!$F$3:$I$7,3,FALSE)</f>
        <v>#N/A</v>
      </c>
      <c r="F188" s="108" t="e">
        <f>VLOOKUP(A188,'TS Identification'!A$3:H$500,7,FALSE)</f>
        <v>#N/A</v>
      </c>
      <c r="G188" s="108" t="e">
        <f>VLOOKUP(F188,Scales!$K$3:$N$7,3,FALSE)</f>
        <v>#N/A</v>
      </c>
      <c r="H188" t="e">
        <f>VLOOKUP(A188,'TS Identification'!A$3:H$500,8,FALSE)</f>
        <v>#N/A</v>
      </c>
      <c r="I188" t="e">
        <f>VLOOKUP(H188,Scales!$P$3:$S$7,3,FALSE)</f>
        <v>#N/A</v>
      </c>
      <c r="J188" s="108" t="e">
        <f>VLOOKUP(K188,Scales!$W$28:$X$38,2,FALSE)</f>
        <v>#N/A</v>
      </c>
      <c r="K188" s="108" t="e">
        <f t="shared" si="47"/>
        <v>#N/A</v>
      </c>
      <c r="M188" t="e">
        <v>#N/A</v>
      </c>
      <c r="N188" t="e" cm="1">
        <f t="array" ref="N188">_xlfn.TEXTSPLIT(M188,".",,TRUE)</f>
        <v>#N/A</v>
      </c>
      <c r="P188" s="108" t="e">
        <f>VLOOKUP(CONCATENATE(N188,"."),'TE Identification'!$A$3:$E$500,5,FALSE)</f>
        <v>#N/A</v>
      </c>
      <c r="R188" t="e">
        <v>#N/A</v>
      </c>
      <c r="S188" t="e" cm="1">
        <f t="array" ref="S188">_xlfn.TEXTSPLIT(R188,".",,TRUE)</f>
        <v>#N/A</v>
      </c>
      <c r="V188" t="e">
        <f>VLOOKUP(CONCATENATE(S188,"."),'V Identification'!$A$3:$E$500,5,FALSE)</f>
        <v>#N/A</v>
      </c>
      <c r="Z188" t="e">
        <v>#N/A</v>
      </c>
      <c r="AA188" t="e" cm="1">
        <f t="array" ref="AA188">_xlfn.TEXTSPLIT(Z188,".",,TRUE)</f>
        <v>#N/A</v>
      </c>
      <c r="AE188" t="e">
        <f>VLOOKUP(CONCATENATE(AA188,"."),'I Identification'!$A$3:$F$500,6,FALSE)</f>
        <v>#N/A</v>
      </c>
      <c r="AI188" t="e">
        <v>#N/A</v>
      </c>
      <c r="AJ188" t="e" cm="1">
        <f t="array" ref="AJ188">_xlfn.TEXTSPLIT(AI188,".",,TRUE)</f>
        <v>#N/A</v>
      </c>
      <c r="AO188" t="e">
        <f>VLOOKUP(CONCATENATE(AJ188,"."),'C Identification'!$A$3:$G$500,7,FALSE)</f>
        <v>#N/A</v>
      </c>
      <c r="BF188" t="e" cm="1">
        <f t="array" ref="BF188">_xlfn.TEXTSPLIT(AI188,".",,TRUE)</f>
        <v>#N/A</v>
      </c>
      <c r="BL188" t="e">
        <f t="shared" si="33"/>
        <v>#N/A</v>
      </c>
      <c r="BM188">
        <f t="shared" si="34"/>
        <v>0</v>
      </c>
      <c r="BN188" t="e">
        <f t="shared" si="35"/>
        <v>#N/A</v>
      </c>
      <c r="BO188" t="e">
        <f t="shared" si="36"/>
        <v>#N/A</v>
      </c>
      <c r="BP188" t="e">
        <f t="shared" si="37"/>
        <v>#N/A</v>
      </c>
      <c r="BQ188" t="e">
        <f t="shared" si="38"/>
        <v>#N/A</v>
      </c>
      <c r="BR188">
        <f t="shared" si="39"/>
        <v>0</v>
      </c>
      <c r="BS188" t="e">
        <f t="shared" si="40"/>
        <v>#N/A</v>
      </c>
      <c r="BT188">
        <f t="shared" si="41"/>
        <v>0</v>
      </c>
      <c r="BU188" t="e">
        <f t="shared" si="48"/>
        <v>#N/A</v>
      </c>
      <c r="BV188" t="e">
        <f>VLOOKUP(BN188,Scales!$X$28:$Y$38,2,FALSE)</f>
        <v>#N/A</v>
      </c>
      <c r="BW188" t="e">
        <f>VLOOKUP(BQ188,Scales!$X$28:$Y$38,2,FALSE)</f>
        <v>#N/A</v>
      </c>
      <c r="BX188" t="e">
        <f>VLOOKUP(BU188,Scales!$X$28:$Y$38,2,FALSE)</f>
        <v>#N/A</v>
      </c>
      <c r="BY188" t="e">
        <f t="shared" si="42"/>
        <v>#N/A</v>
      </c>
      <c r="BZ188" t="e">
        <f>VLOOKUP(BY188,Scales!$Y$28:$Z$38,2,FALSE)</f>
        <v>#N/A</v>
      </c>
      <c r="CA188" t="str">
        <f>IFERROR(INDEX(Scales!$Q$28:$U$32,MATCH(BZ188,Scales!$P$28:$P$32,0),MATCH(BQ188,Scales!$Q$27:$U$27,0)),"")</f>
        <v/>
      </c>
      <c r="CB188">
        <f t="shared" si="43"/>
        <v>0</v>
      </c>
      <c r="CC188" t="e">
        <f t="shared" si="44"/>
        <v>#N/A</v>
      </c>
      <c r="CD188" t="str">
        <f>IFERROR(INDEX(Scales!$B$44:$F$48,MATCH(CA188,Scales!$A$44:$A$48,0),MATCH(CC188,Scales!$B$43:$F$43,0)),"")</f>
        <v/>
      </c>
      <c r="CE188" t="e">
        <f t="shared" si="45"/>
        <v>#N/A</v>
      </c>
      <c r="CF188" t="e">
        <f t="shared" si="46"/>
        <v>#N/A</v>
      </c>
    </row>
    <row r="189" spans="1:84" x14ac:dyDescent="0.25">
      <c r="A189">
        <v>0</v>
      </c>
      <c r="B189" s="108" t="e">
        <f>VLOOKUP(A189,'TS Identification'!A$3:H$500,5,FALSE)</f>
        <v>#N/A</v>
      </c>
      <c r="C189" s="108" t="e">
        <f>VLOOKUP(B189,Scales!$A$3:$D$7,3,FALSE)</f>
        <v>#N/A</v>
      </c>
      <c r="D189" t="e">
        <f>VLOOKUP(A189,'TS Identification'!A$3:H$500,6,FALSE)</f>
        <v>#N/A</v>
      </c>
      <c r="E189" t="e">
        <f>VLOOKUP(D189,Scales!$F$3:$I$7,3,FALSE)</f>
        <v>#N/A</v>
      </c>
      <c r="F189" s="108" t="e">
        <f>VLOOKUP(A189,'TS Identification'!A$3:H$500,7,FALSE)</f>
        <v>#N/A</v>
      </c>
      <c r="G189" s="108" t="e">
        <f>VLOOKUP(F189,Scales!$K$3:$N$7,3,FALSE)</f>
        <v>#N/A</v>
      </c>
      <c r="H189" t="e">
        <f>VLOOKUP(A189,'TS Identification'!A$3:H$500,8,FALSE)</f>
        <v>#N/A</v>
      </c>
      <c r="I189" t="e">
        <f>VLOOKUP(H189,Scales!$P$3:$S$7,3,FALSE)</f>
        <v>#N/A</v>
      </c>
      <c r="J189" s="108" t="e">
        <f>VLOOKUP(K189,Scales!$W$28:$X$38,2,FALSE)</f>
        <v>#N/A</v>
      </c>
      <c r="K189" s="108" t="e">
        <f t="shared" si="47"/>
        <v>#N/A</v>
      </c>
      <c r="M189" t="e">
        <v>#N/A</v>
      </c>
      <c r="N189" t="e" cm="1">
        <f t="array" ref="N189">_xlfn.TEXTSPLIT(M189,".",,TRUE)</f>
        <v>#N/A</v>
      </c>
      <c r="P189" s="108" t="e">
        <f>VLOOKUP(CONCATENATE(N189,"."),'TE Identification'!$A$3:$E$500,5,FALSE)</f>
        <v>#N/A</v>
      </c>
      <c r="R189" t="e">
        <v>#N/A</v>
      </c>
      <c r="S189" t="e" cm="1">
        <f t="array" ref="S189">_xlfn.TEXTSPLIT(R189,".",,TRUE)</f>
        <v>#N/A</v>
      </c>
      <c r="V189" t="e">
        <f>VLOOKUP(CONCATENATE(S189,"."),'V Identification'!$A$3:$E$500,5,FALSE)</f>
        <v>#N/A</v>
      </c>
      <c r="Z189" t="e">
        <v>#N/A</v>
      </c>
      <c r="AA189" t="e" cm="1">
        <f t="array" ref="AA189">_xlfn.TEXTSPLIT(Z189,".",,TRUE)</f>
        <v>#N/A</v>
      </c>
      <c r="AE189" t="e">
        <f>VLOOKUP(CONCATENATE(AA189,"."),'I Identification'!$A$3:$F$500,6,FALSE)</f>
        <v>#N/A</v>
      </c>
      <c r="AI189" t="e">
        <v>#N/A</v>
      </c>
      <c r="AJ189" t="e" cm="1">
        <f t="array" ref="AJ189">_xlfn.TEXTSPLIT(AI189,".",,TRUE)</f>
        <v>#N/A</v>
      </c>
      <c r="AO189" t="e">
        <f>VLOOKUP(CONCATENATE(AJ189,"."),'C Identification'!$A$3:$G$500,7,FALSE)</f>
        <v>#N/A</v>
      </c>
      <c r="BF189" t="e" cm="1">
        <f t="array" ref="BF189">_xlfn.TEXTSPLIT(AI189,".",,TRUE)</f>
        <v>#N/A</v>
      </c>
      <c r="BL189" t="e">
        <f t="shared" si="33"/>
        <v>#N/A</v>
      </c>
      <c r="BM189">
        <f t="shared" si="34"/>
        <v>0</v>
      </c>
      <c r="BN189" t="e">
        <f t="shared" si="35"/>
        <v>#N/A</v>
      </c>
      <c r="BO189" t="e">
        <f t="shared" si="36"/>
        <v>#N/A</v>
      </c>
      <c r="BP189" t="e">
        <f t="shared" si="37"/>
        <v>#N/A</v>
      </c>
      <c r="BQ189" t="e">
        <f t="shared" si="38"/>
        <v>#N/A</v>
      </c>
      <c r="BR189">
        <f t="shared" si="39"/>
        <v>0</v>
      </c>
      <c r="BS189" t="e">
        <f t="shared" si="40"/>
        <v>#N/A</v>
      </c>
      <c r="BT189">
        <f t="shared" si="41"/>
        <v>0</v>
      </c>
      <c r="BU189" t="e">
        <f t="shared" si="48"/>
        <v>#N/A</v>
      </c>
      <c r="BV189" t="e">
        <f>VLOOKUP(BN189,Scales!$X$28:$Y$38,2,FALSE)</f>
        <v>#N/A</v>
      </c>
      <c r="BW189" t="e">
        <f>VLOOKUP(BQ189,Scales!$X$28:$Y$38,2,FALSE)</f>
        <v>#N/A</v>
      </c>
      <c r="BX189" t="e">
        <f>VLOOKUP(BU189,Scales!$X$28:$Y$38,2,FALSE)</f>
        <v>#N/A</v>
      </c>
      <c r="BY189" t="e">
        <f t="shared" si="42"/>
        <v>#N/A</v>
      </c>
      <c r="BZ189" t="e">
        <f>VLOOKUP(BY189,Scales!$Y$28:$Z$38,2,FALSE)</f>
        <v>#N/A</v>
      </c>
      <c r="CA189" t="str">
        <f>IFERROR(INDEX(Scales!$Q$28:$U$32,MATCH(BZ189,Scales!$P$28:$P$32,0),MATCH(BQ189,Scales!$Q$27:$U$27,0)),"")</f>
        <v/>
      </c>
      <c r="CB189">
        <f t="shared" si="43"/>
        <v>0</v>
      </c>
      <c r="CC189" t="e">
        <f t="shared" si="44"/>
        <v>#N/A</v>
      </c>
      <c r="CD189" t="str">
        <f>IFERROR(INDEX(Scales!$B$44:$F$48,MATCH(CA189,Scales!$A$44:$A$48,0),MATCH(CC189,Scales!$B$43:$F$43,0)),"")</f>
        <v/>
      </c>
      <c r="CE189" t="e">
        <f t="shared" si="45"/>
        <v>#N/A</v>
      </c>
      <c r="CF189" t="e">
        <f t="shared" si="46"/>
        <v>#N/A</v>
      </c>
    </row>
    <row r="190" spans="1:84" x14ac:dyDescent="0.25">
      <c r="A190">
        <v>0</v>
      </c>
      <c r="B190" s="108" t="e">
        <f>VLOOKUP(A190,'TS Identification'!A$3:H$500,5,FALSE)</f>
        <v>#N/A</v>
      </c>
      <c r="C190" s="108" t="e">
        <f>VLOOKUP(B190,Scales!$A$3:$D$7,3,FALSE)</f>
        <v>#N/A</v>
      </c>
      <c r="D190" t="e">
        <f>VLOOKUP(A190,'TS Identification'!A$3:H$500,6,FALSE)</f>
        <v>#N/A</v>
      </c>
      <c r="E190" t="e">
        <f>VLOOKUP(D190,Scales!$F$3:$I$7,3,FALSE)</f>
        <v>#N/A</v>
      </c>
      <c r="F190" s="108" t="e">
        <f>VLOOKUP(A190,'TS Identification'!A$3:H$500,7,FALSE)</f>
        <v>#N/A</v>
      </c>
      <c r="G190" s="108" t="e">
        <f>VLOOKUP(F190,Scales!$K$3:$N$7,3,FALSE)</f>
        <v>#N/A</v>
      </c>
      <c r="H190" t="e">
        <f>VLOOKUP(A190,'TS Identification'!A$3:H$500,8,FALSE)</f>
        <v>#N/A</v>
      </c>
      <c r="I190" t="e">
        <f>VLOOKUP(H190,Scales!$P$3:$S$7,3,FALSE)</f>
        <v>#N/A</v>
      </c>
      <c r="J190" s="108" t="e">
        <f>VLOOKUP(K190,Scales!$W$28:$X$38,2,FALSE)</f>
        <v>#N/A</v>
      </c>
      <c r="K190" s="108" t="e">
        <f t="shared" si="47"/>
        <v>#N/A</v>
      </c>
      <c r="M190" t="e">
        <v>#N/A</v>
      </c>
      <c r="N190" t="e" cm="1">
        <f t="array" ref="N190">_xlfn.TEXTSPLIT(M190,".",,TRUE)</f>
        <v>#N/A</v>
      </c>
      <c r="P190" s="108" t="e">
        <f>VLOOKUP(CONCATENATE(N190,"."),'TE Identification'!$A$3:$E$500,5,FALSE)</f>
        <v>#N/A</v>
      </c>
      <c r="R190" t="e">
        <v>#N/A</v>
      </c>
      <c r="S190" t="e" cm="1">
        <f t="array" ref="S190">_xlfn.TEXTSPLIT(R190,".",,TRUE)</f>
        <v>#N/A</v>
      </c>
      <c r="V190" t="e">
        <f>VLOOKUP(CONCATENATE(S190,"."),'V Identification'!$A$3:$E$500,5,FALSE)</f>
        <v>#N/A</v>
      </c>
      <c r="Z190" t="e">
        <v>#N/A</v>
      </c>
      <c r="AA190" t="e" cm="1">
        <f t="array" ref="AA190">_xlfn.TEXTSPLIT(Z190,".",,TRUE)</f>
        <v>#N/A</v>
      </c>
      <c r="AE190" t="e">
        <f>VLOOKUP(CONCATENATE(AA190,"."),'I Identification'!$A$3:$F$500,6,FALSE)</f>
        <v>#N/A</v>
      </c>
      <c r="AI190" t="e">
        <v>#N/A</v>
      </c>
      <c r="AJ190" t="e" cm="1">
        <f t="array" ref="AJ190">_xlfn.TEXTSPLIT(AI190,".",,TRUE)</f>
        <v>#N/A</v>
      </c>
      <c r="AO190" t="e">
        <f>VLOOKUP(CONCATENATE(AJ190,"."),'C Identification'!$A$3:$G$500,7,FALSE)</f>
        <v>#N/A</v>
      </c>
      <c r="BF190" t="e" cm="1">
        <f t="array" ref="BF190">_xlfn.TEXTSPLIT(AI190,".",,TRUE)</f>
        <v>#N/A</v>
      </c>
      <c r="BL190" t="e">
        <f t="shared" si="33"/>
        <v>#N/A</v>
      </c>
      <c r="BM190">
        <f t="shared" si="34"/>
        <v>0</v>
      </c>
      <c r="BN190" t="e">
        <f t="shared" si="35"/>
        <v>#N/A</v>
      </c>
      <c r="BO190" t="e">
        <f t="shared" si="36"/>
        <v>#N/A</v>
      </c>
      <c r="BP190" t="e">
        <f t="shared" si="37"/>
        <v>#N/A</v>
      </c>
      <c r="BQ190" t="e">
        <f t="shared" si="38"/>
        <v>#N/A</v>
      </c>
      <c r="BR190">
        <f t="shared" si="39"/>
        <v>0</v>
      </c>
      <c r="BS190" t="e">
        <f t="shared" si="40"/>
        <v>#N/A</v>
      </c>
      <c r="BT190">
        <f t="shared" si="41"/>
        <v>0</v>
      </c>
      <c r="BU190" t="e">
        <f t="shared" si="48"/>
        <v>#N/A</v>
      </c>
      <c r="BV190" t="e">
        <f>VLOOKUP(BN190,Scales!$X$28:$Y$38,2,FALSE)</f>
        <v>#N/A</v>
      </c>
      <c r="BW190" t="e">
        <f>VLOOKUP(BQ190,Scales!$X$28:$Y$38,2,FALSE)</f>
        <v>#N/A</v>
      </c>
      <c r="BX190" t="e">
        <f>VLOOKUP(BU190,Scales!$X$28:$Y$38,2,FALSE)</f>
        <v>#N/A</v>
      </c>
      <c r="BY190" t="e">
        <f t="shared" si="42"/>
        <v>#N/A</v>
      </c>
      <c r="BZ190" t="e">
        <f>VLOOKUP(BY190,Scales!$Y$28:$Z$38,2,FALSE)</f>
        <v>#N/A</v>
      </c>
      <c r="CA190" t="str">
        <f>IFERROR(INDEX(Scales!$Q$28:$U$32,MATCH(BZ190,Scales!$P$28:$P$32,0),MATCH(BQ190,Scales!$Q$27:$U$27,0)),"")</f>
        <v/>
      </c>
      <c r="CB190">
        <f t="shared" si="43"/>
        <v>0</v>
      </c>
      <c r="CC190" t="e">
        <f t="shared" si="44"/>
        <v>#N/A</v>
      </c>
      <c r="CD190" t="str">
        <f>IFERROR(INDEX(Scales!$B$44:$F$48,MATCH(CA190,Scales!$A$44:$A$48,0),MATCH(CC190,Scales!$B$43:$F$43,0)),"")</f>
        <v/>
      </c>
      <c r="CE190" t="e">
        <f t="shared" si="45"/>
        <v>#N/A</v>
      </c>
      <c r="CF190" t="e">
        <f t="shared" si="46"/>
        <v>#N/A</v>
      </c>
    </row>
    <row r="191" spans="1:84" x14ac:dyDescent="0.25">
      <c r="A191">
        <v>0</v>
      </c>
      <c r="B191" s="108" t="e">
        <f>VLOOKUP(A191,'TS Identification'!A$3:H$500,5,FALSE)</f>
        <v>#N/A</v>
      </c>
      <c r="C191" s="108" t="e">
        <f>VLOOKUP(B191,Scales!$A$3:$D$7,3,FALSE)</f>
        <v>#N/A</v>
      </c>
      <c r="D191" t="e">
        <f>VLOOKUP(A191,'TS Identification'!A$3:H$500,6,FALSE)</f>
        <v>#N/A</v>
      </c>
      <c r="E191" t="e">
        <f>VLOOKUP(D191,Scales!$F$3:$I$7,3,FALSE)</f>
        <v>#N/A</v>
      </c>
      <c r="F191" s="108" t="e">
        <f>VLOOKUP(A191,'TS Identification'!A$3:H$500,7,FALSE)</f>
        <v>#N/A</v>
      </c>
      <c r="G191" s="108" t="e">
        <f>VLOOKUP(F191,Scales!$K$3:$N$7,3,FALSE)</f>
        <v>#N/A</v>
      </c>
      <c r="H191" t="e">
        <f>VLOOKUP(A191,'TS Identification'!A$3:H$500,8,FALSE)</f>
        <v>#N/A</v>
      </c>
      <c r="I191" t="e">
        <f>VLOOKUP(H191,Scales!$P$3:$S$7,3,FALSE)</f>
        <v>#N/A</v>
      </c>
      <c r="J191" s="108" t="e">
        <f>VLOOKUP(K191,Scales!$W$28:$X$38,2,FALSE)</f>
        <v>#N/A</v>
      </c>
      <c r="K191" s="108" t="e">
        <f t="shared" si="47"/>
        <v>#N/A</v>
      </c>
      <c r="M191" t="e">
        <v>#N/A</v>
      </c>
      <c r="N191" t="e" cm="1">
        <f t="array" ref="N191">_xlfn.TEXTSPLIT(M191,".",,TRUE)</f>
        <v>#N/A</v>
      </c>
      <c r="P191" s="108" t="e">
        <f>VLOOKUP(CONCATENATE(N191,"."),'TE Identification'!$A$3:$E$500,5,FALSE)</f>
        <v>#N/A</v>
      </c>
      <c r="R191" t="e">
        <v>#N/A</v>
      </c>
      <c r="S191" t="e" cm="1">
        <f t="array" ref="S191">_xlfn.TEXTSPLIT(R191,".",,TRUE)</f>
        <v>#N/A</v>
      </c>
      <c r="V191" t="e">
        <f>VLOOKUP(CONCATENATE(S191,"."),'V Identification'!$A$3:$E$500,5,FALSE)</f>
        <v>#N/A</v>
      </c>
      <c r="Z191" t="e">
        <v>#N/A</v>
      </c>
      <c r="AA191" t="e" cm="1">
        <f t="array" ref="AA191">_xlfn.TEXTSPLIT(Z191,".",,TRUE)</f>
        <v>#N/A</v>
      </c>
      <c r="AE191" t="e">
        <f>VLOOKUP(CONCATENATE(AA191,"."),'I Identification'!$A$3:$F$500,6,FALSE)</f>
        <v>#N/A</v>
      </c>
      <c r="AI191" t="e">
        <v>#N/A</v>
      </c>
      <c r="AJ191" t="e" cm="1">
        <f t="array" ref="AJ191">_xlfn.TEXTSPLIT(AI191,".",,TRUE)</f>
        <v>#N/A</v>
      </c>
      <c r="AO191" t="e">
        <f>VLOOKUP(CONCATENATE(AJ191,"."),'C Identification'!$A$3:$G$500,7,FALSE)</f>
        <v>#N/A</v>
      </c>
      <c r="BF191" t="e" cm="1">
        <f t="array" ref="BF191">_xlfn.TEXTSPLIT(AI191,".",,TRUE)</f>
        <v>#N/A</v>
      </c>
      <c r="BL191" t="e">
        <f t="shared" si="33"/>
        <v>#N/A</v>
      </c>
      <c r="BM191">
        <f t="shared" si="34"/>
        <v>0</v>
      </c>
      <c r="BN191" t="e">
        <f t="shared" si="35"/>
        <v>#N/A</v>
      </c>
      <c r="BO191" t="e">
        <f t="shared" si="36"/>
        <v>#N/A</v>
      </c>
      <c r="BP191" t="e">
        <f t="shared" si="37"/>
        <v>#N/A</v>
      </c>
      <c r="BQ191" t="e">
        <f t="shared" si="38"/>
        <v>#N/A</v>
      </c>
      <c r="BR191">
        <f t="shared" si="39"/>
        <v>0</v>
      </c>
      <c r="BS191" t="e">
        <f t="shared" si="40"/>
        <v>#N/A</v>
      </c>
      <c r="BT191">
        <f t="shared" si="41"/>
        <v>0</v>
      </c>
      <c r="BU191" t="e">
        <f t="shared" si="48"/>
        <v>#N/A</v>
      </c>
      <c r="BV191" t="e">
        <f>VLOOKUP(BN191,Scales!$X$28:$Y$38,2,FALSE)</f>
        <v>#N/A</v>
      </c>
      <c r="BW191" t="e">
        <f>VLOOKUP(BQ191,Scales!$X$28:$Y$38,2,FALSE)</f>
        <v>#N/A</v>
      </c>
      <c r="BX191" t="e">
        <f>VLOOKUP(BU191,Scales!$X$28:$Y$38,2,FALSE)</f>
        <v>#N/A</v>
      </c>
      <c r="BY191" t="e">
        <f t="shared" si="42"/>
        <v>#N/A</v>
      </c>
      <c r="BZ191" t="e">
        <f>VLOOKUP(BY191,Scales!$Y$28:$Z$38,2,FALSE)</f>
        <v>#N/A</v>
      </c>
      <c r="CA191" t="str">
        <f>IFERROR(INDEX(Scales!$Q$28:$U$32,MATCH(BZ191,Scales!$P$28:$P$32,0),MATCH(BQ191,Scales!$Q$27:$U$27,0)),"")</f>
        <v/>
      </c>
      <c r="CB191">
        <f t="shared" si="43"/>
        <v>0</v>
      </c>
      <c r="CC191" t="e">
        <f t="shared" si="44"/>
        <v>#N/A</v>
      </c>
      <c r="CD191" t="str">
        <f>IFERROR(INDEX(Scales!$B$44:$F$48,MATCH(CA191,Scales!$A$44:$A$48,0),MATCH(CC191,Scales!$B$43:$F$43,0)),"")</f>
        <v/>
      </c>
      <c r="CE191" t="e">
        <f t="shared" si="45"/>
        <v>#N/A</v>
      </c>
      <c r="CF191" t="e">
        <f t="shared" si="46"/>
        <v>#N/A</v>
      </c>
    </row>
    <row r="192" spans="1:84" x14ac:dyDescent="0.25">
      <c r="A192">
        <v>0</v>
      </c>
      <c r="B192" s="108" t="e">
        <f>VLOOKUP(A192,'TS Identification'!A$3:H$500,5,FALSE)</f>
        <v>#N/A</v>
      </c>
      <c r="C192" s="108" t="e">
        <f>VLOOKUP(B192,Scales!$A$3:$D$7,3,FALSE)</f>
        <v>#N/A</v>
      </c>
      <c r="D192" t="e">
        <f>VLOOKUP(A192,'TS Identification'!A$3:H$500,6,FALSE)</f>
        <v>#N/A</v>
      </c>
      <c r="E192" t="e">
        <f>VLOOKUP(D192,Scales!$F$3:$I$7,3,FALSE)</f>
        <v>#N/A</v>
      </c>
      <c r="F192" s="108" t="e">
        <f>VLOOKUP(A192,'TS Identification'!A$3:H$500,7,FALSE)</f>
        <v>#N/A</v>
      </c>
      <c r="G192" s="108" t="e">
        <f>VLOOKUP(F192,Scales!$K$3:$N$7,3,FALSE)</f>
        <v>#N/A</v>
      </c>
      <c r="H192" t="e">
        <f>VLOOKUP(A192,'TS Identification'!A$3:H$500,8,FALSE)</f>
        <v>#N/A</v>
      </c>
      <c r="I192" t="e">
        <f>VLOOKUP(H192,Scales!$P$3:$S$7,3,FALSE)</f>
        <v>#N/A</v>
      </c>
      <c r="J192" s="108" t="e">
        <f>VLOOKUP(K192,Scales!$W$28:$X$38,2,FALSE)</f>
        <v>#N/A</v>
      </c>
      <c r="K192" s="108" t="e">
        <f t="shared" si="47"/>
        <v>#N/A</v>
      </c>
      <c r="M192" t="e">
        <v>#N/A</v>
      </c>
      <c r="N192" t="e" cm="1">
        <f t="array" ref="N192">_xlfn.TEXTSPLIT(M192,".",,TRUE)</f>
        <v>#N/A</v>
      </c>
      <c r="P192" s="108" t="e">
        <f>VLOOKUP(CONCATENATE(N192,"."),'TE Identification'!$A$3:$E$500,5,FALSE)</f>
        <v>#N/A</v>
      </c>
      <c r="R192" t="e">
        <v>#N/A</v>
      </c>
      <c r="S192" t="e" cm="1">
        <f t="array" ref="S192">_xlfn.TEXTSPLIT(R192,".",,TRUE)</f>
        <v>#N/A</v>
      </c>
      <c r="V192" t="e">
        <f>VLOOKUP(CONCATENATE(S192,"."),'V Identification'!$A$3:$E$500,5,FALSE)</f>
        <v>#N/A</v>
      </c>
      <c r="Z192" t="e">
        <v>#N/A</v>
      </c>
      <c r="AA192" t="e" cm="1">
        <f t="array" ref="AA192">_xlfn.TEXTSPLIT(Z192,".",,TRUE)</f>
        <v>#N/A</v>
      </c>
      <c r="AE192" t="e">
        <f>VLOOKUP(CONCATENATE(AA192,"."),'I Identification'!$A$3:$F$500,6,FALSE)</f>
        <v>#N/A</v>
      </c>
      <c r="AI192" t="e">
        <v>#N/A</v>
      </c>
      <c r="AJ192" t="e" cm="1">
        <f t="array" ref="AJ192">_xlfn.TEXTSPLIT(AI192,".",,TRUE)</f>
        <v>#N/A</v>
      </c>
      <c r="AO192" t="e">
        <f>VLOOKUP(CONCATENATE(AJ192,"."),'C Identification'!$A$3:$G$500,7,FALSE)</f>
        <v>#N/A</v>
      </c>
      <c r="BF192" t="e" cm="1">
        <f t="array" ref="BF192">_xlfn.TEXTSPLIT(AI192,".",,TRUE)</f>
        <v>#N/A</v>
      </c>
      <c r="BL192" t="e">
        <f t="shared" si="33"/>
        <v>#N/A</v>
      </c>
      <c r="BM192">
        <f t="shared" si="34"/>
        <v>0</v>
      </c>
      <c r="BN192" t="e">
        <f t="shared" si="35"/>
        <v>#N/A</v>
      </c>
      <c r="BO192" t="e">
        <f t="shared" si="36"/>
        <v>#N/A</v>
      </c>
      <c r="BP192" t="e">
        <f t="shared" si="37"/>
        <v>#N/A</v>
      </c>
      <c r="BQ192" t="e">
        <f t="shared" si="38"/>
        <v>#N/A</v>
      </c>
      <c r="BR192">
        <f t="shared" si="39"/>
        <v>0</v>
      </c>
      <c r="BS192" t="e">
        <f t="shared" si="40"/>
        <v>#N/A</v>
      </c>
      <c r="BT192">
        <f t="shared" si="41"/>
        <v>0</v>
      </c>
      <c r="BU192" t="e">
        <f t="shared" si="48"/>
        <v>#N/A</v>
      </c>
      <c r="BV192" t="e">
        <f>VLOOKUP(BN192,Scales!$X$28:$Y$38,2,FALSE)</f>
        <v>#N/A</v>
      </c>
      <c r="BW192" t="e">
        <f>VLOOKUP(BQ192,Scales!$X$28:$Y$38,2,FALSE)</f>
        <v>#N/A</v>
      </c>
      <c r="BX192" t="e">
        <f>VLOOKUP(BU192,Scales!$X$28:$Y$38,2,FALSE)</f>
        <v>#N/A</v>
      </c>
      <c r="BY192" t="e">
        <f t="shared" si="42"/>
        <v>#N/A</v>
      </c>
      <c r="BZ192" t="e">
        <f>VLOOKUP(BY192,Scales!$Y$28:$Z$38,2,FALSE)</f>
        <v>#N/A</v>
      </c>
      <c r="CA192" t="str">
        <f>IFERROR(INDEX(Scales!$Q$28:$U$32,MATCH(BZ192,Scales!$P$28:$P$32,0),MATCH(BQ192,Scales!$Q$27:$U$27,0)),"")</f>
        <v/>
      </c>
      <c r="CB192">
        <f t="shared" si="43"/>
        <v>0</v>
      </c>
      <c r="CC192" t="e">
        <f t="shared" si="44"/>
        <v>#N/A</v>
      </c>
      <c r="CD192" t="str">
        <f>IFERROR(INDEX(Scales!$B$44:$F$48,MATCH(CA192,Scales!$A$44:$A$48,0),MATCH(CC192,Scales!$B$43:$F$43,0)),"")</f>
        <v/>
      </c>
      <c r="CE192" t="e">
        <f t="shared" si="45"/>
        <v>#N/A</v>
      </c>
      <c r="CF192" t="e">
        <f t="shared" si="46"/>
        <v>#N/A</v>
      </c>
    </row>
    <row r="193" spans="1:84" x14ac:dyDescent="0.25">
      <c r="A193">
        <v>0</v>
      </c>
      <c r="B193" s="108" t="e">
        <f>VLOOKUP(A193,'TS Identification'!A$3:H$500,5,FALSE)</f>
        <v>#N/A</v>
      </c>
      <c r="C193" s="108" t="e">
        <f>VLOOKUP(B193,Scales!$A$3:$D$7,3,FALSE)</f>
        <v>#N/A</v>
      </c>
      <c r="D193" t="e">
        <f>VLOOKUP(A193,'TS Identification'!A$3:H$500,6,FALSE)</f>
        <v>#N/A</v>
      </c>
      <c r="E193" t="e">
        <f>VLOOKUP(D193,Scales!$F$3:$I$7,3,FALSE)</f>
        <v>#N/A</v>
      </c>
      <c r="F193" s="108" t="e">
        <f>VLOOKUP(A193,'TS Identification'!A$3:H$500,7,FALSE)</f>
        <v>#N/A</v>
      </c>
      <c r="G193" s="108" t="e">
        <f>VLOOKUP(F193,Scales!$K$3:$N$7,3,FALSE)</f>
        <v>#N/A</v>
      </c>
      <c r="H193" t="e">
        <f>VLOOKUP(A193,'TS Identification'!A$3:H$500,8,FALSE)</f>
        <v>#N/A</v>
      </c>
      <c r="I193" t="e">
        <f>VLOOKUP(H193,Scales!$P$3:$S$7,3,FALSE)</f>
        <v>#N/A</v>
      </c>
      <c r="J193" s="108" t="e">
        <f>VLOOKUP(K193,Scales!$W$28:$X$38,2,FALSE)</f>
        <v>#N/A</v>
      </c>
      <c r="K193" s="108" t="e">
        <f t="shared" si="47"/>
        <v>#N/A</v>
      </c>
      <c r="M193" t="e">
        <v>#N/A</v>
      </c>
      <c r="N193" t="e" cm="1">
        <f t="array" ref="N193">_xlfn.TEXTSPLIT(M193,".",,TRUE)</f>
        <v>#N/A</v>
      </c>
      <c r="P193" s="108" t="e">
        <f>VLOOKUP(CONCATENATE(N193,"."),'TE Identification'!$A$3:$E$500,5,FALSE)</f>
        <v>#N/A</v>
      </c>
      <c r="R193" t="e">
        <v>#N/A</v>
      </c>
      <c r="S193" t="e" cm="1">
        <f t="array" ref="S193">_xlfn.TEXTSPLIT(R193,".",,TRUE)</f>
        <v>#N/A</v>
      </c>
      <c r="V193" t="e">
        <f>VLOOKUP(CONCATENATE(S193,"."),'V Identification'!$A$3:$E$500,5,FALSE)</f>
        <v>#N/A</v>
      </c>
      <c r="Z193" t="e">
        <v>#N/A</v>
      </c>
      <c r="AA193" t="e" cm="1">
        <f t="array" ref="AA193">_xlfn.TEXTSPLIT(Z193,".",,TRUE)</f>
        <v>#N/A</v>
      </c>
      <c r="AE193" t="e">
        <f>VLOOKUP(CONCATENATE(AA193,"."),'I Identification'!$A$3:$F$500,6,FALSE)</f>
        <v>#N/A</v>
      </c>
      <c r="AI193" t="e">
        <v>#N/A</v>
      </c>
      <c r="AJ193" t="e" cm="1">
        <f t="array" ref="AJ193">_xlfn.TEXTSPLIT(AI193,".",,TRUE)</f>
        <v>#N/A</v>
      </c>
      <c r="AO193" t="e">
        <f>VLOOKUP(CONCATENATE(AJ193,"."),'C Identification'!$A$3:$G$500,7,FALSE)</f>
        <v>#N/A</v>
      </c>
      <c r="BF193" t="e" cm="1">
        <f t="array" ref="BF193">_xlfn.TEXTSPLIT(AI193,".",,TRUE)</f>
        <v>#N/A</v>
      </c>
      <c r="BL193" t="e">
        <f t="shared" si="33"/>
        <v>#N/A</v>
      </c>
      <c r="BM193">
        <f t="shared" si="34"/>
        <v>0</v>
      </c>
      <c r="BN193" t="e">
        <f t="shared" si="35"/>
        <v>#N/A</v>
      </c>
      <c r="BO193" t="e">
        <f t="shared" si="36"/>
        <v>#N/A</v>
      </c>
      <c r="BP193" t="e">
        <f t="shared" si="37"/>
        <v>#N/A</v>
      </c>
      <c r="BQ193" t="e">
        <f t="shared" si="38"/>
        <v>#N/A</v>
      </c>
      <c r="BR193">
        <f t="shared" si="39"/>
        <v>0</v>
      </c>
      <c r="BS193" t="e">
        <f t="shared" si="40"/>
        <v>#N/A</v>
      </c>
      <c r="BT193">
        <f t="shared" si="41"/>
        <v>0</v>
      </c>
      <c r="BU193" t="e">
        <f t="shared" si="48"/>
        <v>#N/A</v>
      </c>
      <c r="BV193" t="e">
        <f>VLOOKUP(BN193,Scales!$X$28:$Y$38,2,FALSE)</f>
        <v>#N/A</v>
      </c>
      <c r="BW193" t="e">
        <f>VLOOKUP(BQ193,Scales!$X$28:$Y$38,2,FALSE)</f>
        <v>#N/A</v>
      </c>
      <c r="BX193" t="e">
        <f>VLOOKUP(BU193,Scales!$X$28:$Y$38,2,FALSE)</f>
        <v>#N/A</v>
      </c>
      <c r="BY193" t="e">
        <f t="shared" si="42"/>
        <v>#N/A</v>
      </c>
      <c r="BZ193" t="e">
        <f>VLOOKUP(BY193,Scales!$Y$28:$Z$38,2,FALSE)</f>
        <v>#N/A</v>
      </c>
      <c r="CA193" t="str">
        <f>IFERROR(INDEX(Scales!$Q$28:$U$32,MATCH(BZ193,Scales!$P$28:$P$32,0),MATCH(BQ193,Scales!$Q$27:$U$27,0)),"")</f>
        <v/>
      </c>
      <c r="CB193">
        <f t="shared" si="43"/>
        <v>0</v>
      </c>
      <c r="CC193" t="e">
        <f t="shared" si="44"/>
        <v>#N/A</v>
      </c>
      <c r="CD193" t="str">
        <f>IFERROR(INDEX(Scales!$B$44:$F$48,MATCH(CA193,Scales!$A$44:$A$48,0),MATCH(CC193,Scales!$B$43:$F$43,0)),"")</f>
        <v/>
      </c>
      <c r="CE193" t="e">
        <f t="shared" si="45"/>
        <v>#N/A</v>
      </c>
      <c r="CF193" t="e">
        <f t="shared" si="46"/>
        <v>#N/A</v>
      </c>
    </row>
    <row r="194" spans="1:84" x14ac:dyDescent="0.25">
      <c r="A194">
        <v>0</v>
      </c>
      <c r="B194" s="108" t="e">
        <f>VLOOKUP(A194,'TS Identification'!A$3:H$500,5,FALSE)</f>
        <v>#N/A</v>
      </c>
      <c r="C194" s="108" t="e">
        <f>VLOOKUP(B194,Scales!$A$3:$D$7,3,FALSE)</f>
        <v>#N/A</v>
      </c>
      <c r="D194" t="e">
        <f>VLOOKUP(A194,'TS Identification'!A$3:H$500,6,FALSE)</f>
        <v>#N/A</v>
      </c>
      <c r="E194" t="e">
        <f>VLOOKUP(D194,Scales!$F$3:$I$7,3,FALSE)</f>
        <v>#N/A</v>
      </c>
      <c r="F194" s="108" t="e">
        <f>VLOOKUP(A194,'TS Identification'!A$3:H$500,7,FALSE)</f>
        <v>#N/A</v>
      </c>
      <c r="G194" s="108" t="e">
        <f>VLOOKUP(F194,Scales!$K$3:$N$7,3,FALSE)</f>
        <v>#N/A</v>
      </c>
      <c r="H194" t="e">
        <f>VLOOKUP(A194,'TS Identification'!A$3:H$500,8,FALSE)</f>
        <v>#N/A</v>
      </c>
      <c r="I194" t="e">
        <f>VLOOKUP(H194,Scales!$P$3:$S$7,3,FALSE)</f>
        <v>#N/A</v>
      </c>
      <c r="J194" s="108" t="e">
        <f>VLOOKUP(K194,Scales!$W$28:$X$38,2,FALSE)</f>
        <v>#N/A</v>
      </c>
      <c r="K194" s="108" t="e">
        <f t="shared" si="47"/>
        <v>#N/A</v>
      </c>
      <c r="M194" t="e">
        <v>#N/A</v>
      </c>
      <c r="N194" t="e" cm="1">
        <f t="array" ref="N194">_xlfn.TEXTSPLIT(M194,".",,TRUE)</f>
        <v>#N/A</v>
      </c>
      <c r="P194" s="108" t="e">
        <f>VLOOKUP(CONCATENATE(N194,"."),'TE Identification'!$A$3:$E$500,5,FALSE)</f>
        <v>#N/A</v>
      </c>
      <c r="R194" t="e">
        <v>#N/A</v>
      </c>
      <c r="S194" t="e" cm="1">
        <f t="array" ref="S194">_xlfn.TEXTSPLIT(R194,".",,TRUE)</f>
        <v>#N/A</v>
      </c>
      <c r="V194" t="e">
        <f>VLOOKUP(CONCATENATE(S194,"."),'V Identification'!$A$3:$E$500,5,FALSE)</f>
        <v>#N/A</v>
      </c>
      <c r="Z194" t="e">
        <v>#N/A</v>
      </c>
      <c r="AA194" t="e" cm="1">
        <f t="array" ref="AA194">_xlfn.TEXTSPLIT(Z194,".",,TRUE)</f>
        <v>#N/A</v>
      </c>
      <c r="AE194" t="e">
        <f>VLOOKUP(CONCATENATE(AA194,"."),'I Identification'!$A$3:$F$500,6,FALSE)</f>
        <v>#N/A</v>
      </c>
      <c r="AI194" t="e">
        <v>#N/A</v>
      </c>
      <c r="AJ194" t="e" cm="1">
        <f t="array" ref="AJ194">_xlfn.TEXTSPLIT(AI194,".",,TRUE)</f>
        <v>#N/A</v>
      </c>
      <c r="AO194" t="e">
        <f>VLOOKUP(CONCATENATE(AJ194,"."),'C Identification'!$A$3:$G$500,7,FALSE)</f>
        <v>#N/A</v>
      </c>
      <c r="BF194" t="e" cm="1">
        <f t="array" ref="BF194">_xlfn.TEXTSPLIT(AI194,".",,TRUE)</f>
        <v>#N/A</v>
      </c>
      <c r="BL194" t="e">
        <f t="shared" si="33"/>
        <v>#N/A</v>
      </c>
      <c r="BM194">
        <f t="shared" si="34"/>
        <v>0</v>
      </c>
      <c r="BN194" t="e">
        <f t="shared" si="35"/>
        <v>#N/A</v>
      </c>
      <c r="BO194" t="e">
        <f t="shared" si="36"/>
        <v>#N/A</v>
      </c>
      <c r="BP194" t="e">
        <f t="shared" si="37"/>
        <v>#N/A</v>
      </c>
      <c r="BQ194" t="e">
        <f t="shared" si="38"/>
        <v>#N/A</v>
      </c>
      <c r="BR194">
        <f t="shared" si="39"/>
        <v>0</v>
      </c>
      <c r="BS194" t="e">
        <f t="shared" si="40"/>
        <v>#N/A</v>
      </c>
      <c r="BT194">
        <f t="shared" si="41"/>
        <v>0</v>
      </c>
      <c r="BU194" t="e">
        <f t="shared" si="48"/>
        <v>#N/A</v>
      </c>
      <c r="BV194" t="e">
        <f>VLOOKUP(BN194,Scales!$X$28:$Y$38,2,FALSE)</f>
        <v>#N/A</v>
      </c>
      <c r="BW194" t="e">
        <f>VLOOKUP(BQ194,Scales!$X$28:$Y$38,2,FALSE)</f>
        <v>#N/A</v>
      </c>
      <c r="BX194" t="e">
        <f>VLOOKUP(BU194,Scales!$X$28:$Y$38,2,FALSE)</f>
        <v>#N/A</v>
      </c>
      <c r="BY194" t="e">
        <f t="shared" si="42"/>
        <v>#N/A</v>
      </c>
      <c r="BZ194" t="e">
        <f>VLOOKUP(BY194,Scales!$Y$28:$Z$38,2,FALSE)</f>
        <v>#N/A</v>
      </c>
      <c r="CA194" t="str">
        <f>IFERROR(INDEX(Scales!$Q$28:$U$32,MATCH(BZ194,Scales!$P$28:$P$32,0),MATCH(BQ194,Scales!$Q$27:$U$27,0)),"")</f>
        <v/>
      </c>
      <c r="CB194">
        <f t="shared" si="43"/>
        <v>0</v>
      </c>
      <c r="CC194" t="e">
        <f t="shared" si="44"/>
        <v>#N/A</v>
      </c>
      <c r="CD194" t="str">
        <f>IFERROR(INDEX(Scales!$B$44:$F$48,MATCH(CA194,Scales!$A$44:$A$48,0),MATCH(CC194,Scales!$B$43:$F$43,0)),"")</f>
        <v/>
      </c>
      <c r="CE194" t="e">
        <f t="shared" si="45"/>
        <v>#N/A</v>
      </c>
      <c r="CF194" t="e">
        <f t="shared" si="46"/>
        <v>#N/A</v>
      </c>
    </row>
    <row r="195" spans="1:84" x14ac:dyDescent="0.25">
      <c r="A195">
        <v>0</v>
      </c>
      <c r="B195" s="108" t="e">
        <f>VLOOKUP(A195,'TS Identification'!A$3:H$500,5,FALSE)</f>
        <v>#N/A</v>
      </c>
      <c r="C195" s="108" t="e">
        <f>VLOOKUP(B195,Scales!$A$3:$D$7,3,FALSE)</f>
        <v>#N/A</v>
      </c>
      <c r="D195" t="e">
        <f>VLOOKUP(A195,'TS Identification'!A$3:H$500,6,FALSE)</f>
        <v>#N/A</v>
      </c>
      <c r="E195" t="e">
        <f>VLOOKUP(D195,Scales!$F$3:$I$7,3,FALSE)</f>
        <v>#N/A</v>
      </c>
      <c r="F195" s="108" t="e">
        <f>VLOOKUP(A195,'TS Identification'!A$3:H$500,7,FALSE)</f>
        <v>#N/A</v>
      </c>
      <c r="G195" s="108" t="e">
        <f>VLOOKUP(F195,Scales!$K$3:$N$7,3,FALSE)</f>
        <v>#N/A</v>
      </c>
      <c r="H195" t="e">
        <f>VLOOKUP(A195,'TS Identification'!A$3:H$500,8,FALSE)</f>
        <v>#N/A</v>
      </c>
      <c r="I195" t="e">
        <f>VLOOKUP(H195,Scales!$P$3:$S$7,3,FALSE)</f>
        <v>#N/A</v>
      </c>
      <c r="J195" s="108" t="e">
        <f>VLOOKUP(K195,Scales!$W$28:$X$38,2,FALSE)</f>
        <v>#N/A</v>
      </c>
      <c r="K195" s="108" t="e">
        <f t="shared" si="47"/>
        <v>#N/A</v>
      </c>
      <c r="M195" t="e">
        <v>#N/A</v>
      </c>
      <c r="N195" t="e" cm="1">
        <f t="array" ref="N195">_xlfn.TEXTSPLIT(M195,".",,TRUE)</f>
        <v>#N/A</v>
      </c>
      <c r="P195" s="108" t="e">
        <f>VLOOKUP(CONCATENATE(N195,"."),'TE Identification'!$A$3:$E$500,5,FALSE)</f>
        <v>#N/A</v>
      </c>
      <c r="R195" t="e">
        <v>#N/A</v>
      </c>
      <c r="S195" t="e" cm="1">
        <f t="array" ref="S195">_xlfn.TEXTSPLIT(R195,".",,TRUE)</f>
        <v>#N/A</v>
      </c>
      <c r="V195" t="e">
        <f>VLOOKUP(CONCATENATE(S195,"."),'V Identification'!$A$3:$E$500,5,FALSE)</f>
        <v>#N/A</v>
      </c>
      <c r="Z195" t="e">
        <v>#N/A</v>
      </c>
      <c r="AA195" t="e" cm="1">
        <f t="array" ref="AA195">_xlfn.TEXTSPLIT(Z195,".",,TRUE)</f>
        <v>#N/A</v>
      </c>
      <c r="AE195" t="e">
        <f>VLOOKUP(CONCATENATE(AA195,"."),'I Identification'!$A$3:$F$500,6,FALSE)</f>
        <v>#N/A</v>
      </c>
      <c r="AI195" t="e">
        <v>#N/A</v>
      </c>
      <c r="AJ195" t="e" cm="1">
        <f t="array" ref="AJ195">_xlfn.TEXTSPLIT(AI195,".",,TRUE)</f>
        <v>#N/A</v>
      </c>
      <c r="AO195" t="e">
        <f>VLOOKUP(CONCATENATE(AJ195,"."),'C Identification'!$A$3:$G$500,7,FALSE)</f>
        <v>#N/A</v>
      </c>
      <c r="BF195" t="e" cm="1">
        <f t="array" ref="BF195">_xlfn.TEXTSPLIT(AI195,".",,TRUE)</f>
        <v>#N/A</v>
      </c>
      <c r="BL195" t="e">
        <f t="shared" ref="BL195:BL258" si="49">AI195</f>
        <v>#N/A</v>
      </c>
      <c r="BM195">
        <f t="shared" ref="BM195:BM258" si="50">BJ195</f>
        <v>0</v>
      </c>
      <c r="BN195" t="e">
        <f t="shared" ref="BN195:BN258" si="51">VLOOKUP(CONCATENATE(BJ195,"."),$A$2:$K$500,2,TRUE)</f>
        <v>#N/A</v>
      </c>
      <c r="BO195" t="e">
        <f t="shared" ref="BO195:BO258" si="52">VLOOKUP(CONCATENATE(BJ195,"."),$A$2:$K$500,4,TRUE)</f>
        <v>#N/A</v>
      </c>
      <c r="BP195" t="e">
        <f t="shared" ref="BP195:BP258" si="53">VLOOKUP(CONCATENATE(BJ195,"."),$A$2:$K$500,6,TRUE)</f>
        <v>#N/A</v>
      </c>
      <c r="BQ195" t="e">
        <f t="shared" ref="BQ195:BQ258" si="54">VLOOKUP(CONCATENATE(BJ195,"."),$A$2:$K$500,10,TRUE)</f>
        <v>#N/A</v>
      </c>
      <c r="BR195">
        <f t="shared" ref="BR195:BR258" si="55">BI195</f>
        <v>0</v>
      </c>
      <c r="BS195" t="e">
        <f t="shared" ref="BS195:BS258" si="56">VLOOKUP(BI195,$N$2:$P$500,3,FALSE)</f>
        <v>#N/A</v>
      </c>
      <c r="BT195">
        <f t="shared" ref="BT195:BT258" si="57">BH195</f>
        <v>0</v>
      </c>
      <c r="BU195" t="e">
        <f t="shared" si="48"/>
        <v>#N/A</v>
      </c>
      <c r="BV195" t="e">
        <f>VLOOKUP(BN195,Scales!$X$28:$Y$38,2,FALSE)</f>
        <v>#N/A</v>
      </c>
      <c r="BW195" t="e">
        <f>VLOOKUP(BQ195,Scales!$X$28:$Y$38,2,FALSE)</f>
        <v>#N/A</v>
      </c>
      <c r="BX195" t="e">
        <f>VLOOKUP(BU195,Scales!$X$28:$Y$38,2,FALSE)</f>
        <v>#N/A</v>
      </c>
      <c r="BY195" t="e">
        <f t="shared" ref="BY195:BY258" si="58">_xlfn.IFNA(ROUND(AVERAGE(BV195,BX195),0),ROUND(AVERAGE(BW195,BX195),0))</f>
        <v>#N/A</v>
      </c>
      <c r="BZ195" t="e">
        <f>VLOOKUP(BY195,Scales!$Y$28:$Z$38,2,FALSE)</f>
        <v>#N/A</v>
      </c>
      <c r="CA195" t="str">
        <f>IFERROR(INDEX(Scales!$Q$28:$U$32,MATCH(BZ195,Scales!$P$28:$P$32,0),MATCH(BQ195,Scales!$Q$27:$U$27,0)),"")</f>
        <v/>
      </c>
      <c r="CB195">
        <f t="shared" ref="CB195:CB258" si="59">BG195</f>
        <v>0</v>
      </c>
      <c r="CC195" t="e">
        <f t="shared" ref="CC195:CC258" si="60">VLOOKUP(CB195,$AA$2:$AE$500,5,FALSE)</f>
        <v>#N/A</v>
      </c>
      <c r="CD195" t="str">
        <f>IFERROR(INDEX(Scales!$B$44:$F$48,MATCH(CA195,Scales!$A$44:$A$48,0),MATCH(CC195,Scales!$B$43:$F$43,0)),"")</f>
        <v/>
      </c>
      <c r="CE195" t="e">
        <f t="shared" ref="CE195:CE258" si="61">BF195</f>
        <v>#N/A</v>
      </c>
      <c r="CF195" t="e">
        <f t="shared" ref="CF195:CF258" si="62">VLOOKUP(CE195,$AJ$2:$AO$500,6,FALSE)</f>
        <v>#N/A</v>
      </c>
    </row>
    <row r="196" spans="1:84" x14ac:dyDescent="0.25">
      <c r="A196">
        <v>0</v>
      </c>
      <c r="B196" s="108" t="e">
        <f>VLOOKUP(A196,'TS Identification'!A$3:H$500,5,FALSE)</f>
        <v>#N/A</v>
      </c>
      <c r="C196" s="108" t="e">
        <f>VLOOKUP(B196,Scales!$A$3:$D$7,3,FALSE)</f>
        <v>#N/A</v>
      </c>
      <c r="D196" t="e">
        <f>VLOOKUP(A196,'TS Identification'!A$3:H$500,6,FALSE)</f>
        <v>#N/A</v>
      </c>
      <c r="E196" t="e">
        <f>VLOOKUP(D196,Scales!$F$3:$I$7,3,FALSE)</f>
        <v>#N/A</v>
      </c>
      <c r="F196" s="108" t="e">
        <f>VLOOKUP(A196,'TS Identification'!A$3:H$500,7,FALSE)</f>
        <v>#N/A</v>
      </c>
      <c r="G196" s="108" t="e">
        <f>VLOOKUP(F196,Scales!$K$3:$N$7,3,FALSE)</f>
        <v>#N/A</v>
      </c>
      <c r="H196" t="e">
        <f>VLOOKUP(A196,'TS Identification'!A$3:H$500,8,FALSE)</f>
        <v>#N/A</v>
      </c>
      <c r="I196" t="e">
        <f>VLOOKUP(H196,Scales!$P$3:$S$7,3,FALSE)</f>
        <v>#N/A</v>
      </c>
      <c r="J196" s="108" t="e">
        <f>VLOOKUP(K196,Scales!$W$28:$X$38,2,FALSE)</f>
        <v>#N/A</v>
      </c>
      <c r="K196" s="108" t="e">
        <f t="shared" ref="K196:K259" si="63">IF(B196&lt;&gt;"N/A",ROUND(AVERAGE(C196,E196,G196),0),I196)</f>
        <v>#N/A</v>
      </c>
      <c r="M196" t="e">
        <v>#N/A</v>
      </c>
      <c r="N196" t="e" cm="1">
        <f t="array" ref="N196">_xlfn.TEXTSPLIT(M196,".",,TRUE)</f>
        <v>#N/A</v>
      </c>
      <c r="P196" s="108" t="e">
        <f>VLOOKUP(CONCATENATE(N196,"."),'TE Identification'!$A$3:$E$500,5,FALSE)</f>
        <v>#N/A</v>
      </c>
      <c r="R196" t="e">
        <v>#N/A</v>
      </c>
      <c r="S196" t="e" cm="1">
        <f t="array" ref="S196">_xlfn.TEXTSPLIT(R196,".",,TRUE)</f>
        <v>#N/A</v>
      </c>
      <c r="V196" t="e">
        <f>VLOOKUP(CONCATENATE(S196,"."),'V Identification'!$A$3:$E$500,5,FALSE)</f>
        <v>#N/A</v>
      </c>
      <c r="Z196" t="e">
        <v>#N/A</v>
      </c>
      <c r="AA196" t="e" cm="1">
        <f t="array" ref="AA196">_xlfn.TEXTSPLIT(Z196,".",,TRUE)</f>
        <v>#N/A</v>
      </c>
      <c r="AE196" t="e">
        <f>VLOOKUP(CONCATENATE(AA196,"."),'I Identification'!$A$3:$F$500,6,FALSE)</f>
        <v>#N/A</v>
      </c>
      <c r="AI196" t="e">
        <v>#N/A</v>
      </c>
      <c r="AJ196" t="e" cm="1">
        <f t="array" ref="AJ196">_xlfn.TEXTSPLIT(AI196,".",,TRUE)</f>
        <v>#N/A</v>
      </c>
      <c r="AO196" t="e">
        <f>VLOOKUP(CONCATENATE(AJ196,"."),'C Identification'!$A$3:$G$500,7,FALSE)</f>
        <v>#N/A</v>
      </c>
      <c r="BF196" t="e" cm="1">
        <f t="array" ref="BF196">_xlfn.TEXTSPLIT(AI196,".",,TRUE)</f>
        <v>#N/A</v>
      </c>
      <c r="BL196" t="e">
        <f t="shared" si="49"/>
        <v>#N/A</v>
      </c>
      <c r="BM196">
        <f t="shared" si="50"/>
        <v>0</v>
      </c>
      <c r="BN196" t="e">
        <f t="shared" si="51"/>
        <v>#N/A</v>
      </c>
      <c r="BO196" t="e">
        <f t="shared" si="52"/>
        <v>#N/A</v>
      </c>
      <c r="BP196" t="e">
        <f t="shared" si="53"/>
        <v>#N/A</v>
      </c>
      <c r="BQ196" t="e">
        <f t="shared" si="54"/>
        <v>#N/A</v>
      </c>
      <c r="BR196">
        <f t="shared" si="55"/>
        <v>0</v>
      </c>
      <c r="BS196" t="e">
        <f t="shared" si="56"/>
        <v>#N/A</v>
      </c>
      <c r="BT196">
        <f t="shared" si="57"/>
        <v>0</v>
      </c>
      <c r="BU196" t="e">
        <f t="shared" si="48"/>
        <v>#N/A</v>
      </c>
      <c r="BV196" t="e">
        <f>VLOOKUP(BN196,Scales!$X$28:$Y$38,2,FALSE)</f>
        <v>#N/A</v>
      </c>
      <c r="BW196" t="e">
        <f>VLOOKUP(BQ196,Scales!$X$28:$Y$38,2,FALSE)</f>
        <v>#N/A</v>
      </c>
      <c r="BX196" t="e">
        <f>VLOOKUP(BU196,Scales!$X$28:$Y$38,2,FALSE)</f>
        <v>#N/A</v>
      </c>
      <c r="BY196" t="e">
        <f t="shared" si="58"/>
        <v>#N/A</v>
      </c>
      <c r="BZ196" t="e">
        <f>VLOOKUP(BY196,Scales!$Y$28:$Z$38,2,FALSE)</f>
        <v>#N/A</v>
      </c>
      <c r="CA196" t="str">
        <f>IFERROR(INDEX(Scales!$Q$28:$U$32,MATCH(BZ196,Scales!$P$28:$P$32,0),MATCH(BQ196,Scales!$Q$27:$U$27,0)),"")</f>
        <v/>
      </c>
      <c r="CB196">
        <f t="shared" si="59"/>
        <v>0</v>
      </c>
      <c r="CC196" t="e">
        <f t="shared" si="60"/>
        <v>#N/A</v>
      </c>
      <c r="CD196" t="str">
        <f>IFERROR(INDEX(Scales!$B$44:$F$48,MATCH(CA196,Scales!$A$44:$A$48,0),MATCH(CC196,Scales!$B$43:$F$43,0)),"")</f>
        <v/>
      </c>
      <c r="CE196" t="e">
        <f t="shared" si="61"/>
        <v>#N/A</v>
      </c>
      <c r="CF196" t="e">
        <f t="shared" si="62"/>
        <v>#N/A</v>
      </c>
    </row>
    <row r="197" spans="1:84" x14ac:dyDescent="0.25">
      <c r="A197">
        <v>0</v>
      </c>
      <c r="B197" s="108" t="e">
        <f>VLOOKUP(A197,'TS Identification'!A$3:H$500,5,FALSE)</f>
        <v>#N/A</v>
      </c>
      <c r="C197" s="108" t="e">
        <f>VLOOKUP(B197,Scales!$A$3:$D$7,3,FALSE)</f>
        <v>#N/A</v>
      </c>
      <c r="D197" t="e">
        <f>VLOOKUP(A197,'TS Identification'!A$3:H$500,6,FALSE)</f>
        <v>#N/A</v>
      </c>
      <c r="E197" t="e">
        <f>VLOOKUP(D197,Scales!$F$3:$I$7,3,FALSE)</f>
        <v>#N/A</v>
      </c>
      <c r="F197" s="108" t="e">
        <f>VLOOKUP(A197,'TS Identification'!A$3:H$500,7,FALSE)</f>
        <v>#N/A</v>
      </c>
      <c r="G197" s="108" t="e">
        <f>VLOOKUP(F197,Scales!$K$3:$N$7,3,FALSE)</f>
        <v>#N/A</v>
      </c>
      <c r="H197" t="e">
        <f>VLOOKUP(A197,'TS Identification'!A$3:H$500,8,FALSE)</f>
        <v>#N/A</v>
      </c>
      <c r="I197" t="e">
        <f>VLOOKUP(H197,Scales!$P$3:$S$7,3,FALSE)</f>
        <v>#N/A</v>
      </c>
      <c r="J197" s="108" t="e">
        <f>VLOOKUP(K197,Scales!$W$28:$X$38,2,FALSE)</f>
        <v>#N/A</v>
      </c>
      <c r="K197" s="108" t="e">
        <f t="shared" si="63"/>
        <v>#N/A</v>
      </c>
      <c r="M197" t="e">
        <v>#N/A</v>
      </c>
      <c r="N197" t="e" cm="1">
        <f t="array" ref="N197">_xlfn.TEXTSPLIT(M197,".",,TRUE)</f>
        <v>#N/A</v>
      </c>
      <c r="P197" s="108" t="e">
        <f>VLOOKUP(CONCATENATE(N197,"."),'TE Identification'!$A$3:$E$500,5,FALSE)</f>
        <v>#N/A</v>
      </c>
      <c r="R197" t="e">
        <v>#N/A</v>
      </c>
      <c r="S197" t="e" cm="1">
        <f t="array" ref="S197">_xlfn.TEXTSPLIT(R197,".",,TRUE)</f>
        <v>#N/A</v>
      </c>
      <c r="V197" t="e">
        <f>VLOOKUP(CONCATENATE(S197,"."),'V Identification'!$A$3:$E$500,5,FALSE)</f>
        <v>#N/A</v>
      </c>
      <c r="Z197" t="e">
        <v>#N/A</v>
      </c>
      <c r="AA197" t="e" cm="1">
        <f t="array" ref="AA197">_xlfn.TEXTSPLIT(Z197,".",,TRUE)</f>
        <v>#N/A</v>
      </c>
      <c r="AE197" t="e">
        <f>VLOOKUP(CONCATENATE(AA197,"."),'I Identification'!$A$3:$F$500,6,FALSE)</f>
        <v>#N/A</v>
      </c>
      <c r="AI197" t="e">
        <v>#N/A</v>
      </c>
      <c r="AJ197" t="e" cm="1">
        <f t="array" ref="AJ197">_xlfn.TEXTSPLIT(AI197,".",,TRUE)</f>
        <v>#N/A</v>
      </c>
      <c r="AO197" t="e">
        <f>VLOOKUP(CONCATENATE(AJ197,"."),'C Identification'!$A$3:$G$500,7,FALSE)</f>
        <v>#N/A</v>
      </c>
      <c r="BF197" t="e" cm="1">
        <f t="array" ref="BF197">_xlfn.TEXTSPLIT(AI197,".",,TRUE)</f>
        <v>#N/A</v>
      </c>
      <c r="BL197" t="e">
        <f t="shared" si="49"/>
        <v>#N/A</v>
      </c>
      <c r="BM197">
        <f t="shared" si="50"/>
        <v>0</v>
      </c>
      <c r="BN197" t="e">
        <f t="shared" si="51"/>
        <v>#N/A</v>
      </c>
      <c r="BO197" t="e">
        <f t="shared" si="52"/>
        <v>#N/A</v>
      </c>
      <c r="BP197" t="e">
        <f t="shared" si="53"/>
        <v>#N/A</v>
      </c>
      <c r="BQ197" t="e">
        <f t="shared" si="54"/>
        <v>#N/A</v>
      </c>
      <c r="BR197">
        <f t="shared" si="55"/>
        <v>0</v>
      </c>
      <c r="BS197" t="e">
        <f t="shared" si="56"/>
        <v>#N/A</v>
      </c>
      <c r="BT197">
        <f t="shared" si="57"/>
        <v>0</v>
      </c>
      <c r="BU197" t="e">
        <f t="shared" si="48"/>
        <v>#N/A</v>
      </c>
      <c r="BV197" t="e">
        <f>VLOOKUP(BN197,Scales!$X$28:$Y$38,2,FALSE)</f>
        <v>#N/A</v>
      </c>
      <c r="BW197" t="e">
        <f>VLOOKUP(BQ197,Scales!$X$28:$Y$38,2,FALSE)</f>
        <v>#N/A</v>
      </c>
      <c r="BX197" t="e">
        <f>VLOOKUP(BU197,Scales!$X$28:$Y$38,2,FALSE)</f>
        <v>#N/A</v>
      </c>
      <c r="BY197" t="e">
        <f t="shared" si="58"/>
        <v>#N/A</v>
      </c>
      <c r="BZ197" t="e">
        <f>VLOOKUP(BY197,Scales!$Y$28:$Z$38,2,FALSE)</f>
        <v>#N/A</v>
      </c>
      <c r="CA197" t="str">
        <f>IFERROR(INDEX(Scales!$Q$28:$U$32,MATCH(BZ197,Scales!$P$28:$P$32,0),MATCH(BQ197,Scales!$Q$27:$U$27,0)),"")</f>
        <v/>
      </c>
      <c r="CB197">
        <f t="shared" si="59"/>
        <v>0</v>
      </c>
      <c r="CC197" t="e">
        <f t="shared" si="60"/>
        <v>#N/A</v>
      </c>
      <c r="CD197" t="str">
        <f>IFERROR(INDEX(Scales!$B$44:$F$48,MATCH(CA197,Scales!$A$44:$A$48,0),MATCH(CC197,Scales!$B$43:$F$43,0)),"")</f>
        <v/>
      </c>
      <c r="CE197" t="e">
        <f t="shared" si="61"/>
        <v>#N/A</v>
      </c>
      <c r="CF197" t="e">
        <f t="shared" si="62"/>
        <v>#N/A</v>
      </c>
    </row>
    <row r="198" spans="1:84" x14ac:dyDescent="0.25">
      <c r="A198">
        <v>0</v>
      </c>
      <c r="B198" s="108" t="e">
        <f>VLOOKUP(A198,'TS Identification'!A$3:H$500,5,FALSE)</f>
        <v>#N/A</v>
      </c>
      <c r="C198" s="108" t="e">
        <f>VLOOKUP(B198,Scales!$A$3:$D$7,3,FALSE)</f>
        <v>#N/A</v>
      </c>
      <c r="D198" t="e">
        <f>VLOOKUP(A198,'TS Identification'!A$3:H$500,6,FALSE)</f>
        <v>#N/A</v>
      </c>
      <c r="E198" t="e">
        <f>VLOOKUP(D198,Scales!$F$3:$I$7,3,FALSE)</f>
        <v>#N/A</v>
      </c>
      <c r="F198" s="108" t="e">
        <f>VLOOKUP(A198,'TS Identification'!A$3:H$500,7,FALSE)</f>
        <v>#N/A</v>
      </c>
      <c r="G198" s="108" t="e">
        <f>VLOOKUP(F198,Scales!$K$3:$N$7,3,FALSE)</f>
        <v>#N/A</v>
      </c>
      <c r="H198" t="e">
        <f>VLOOKUP(A198,'TS Identification'!A$3:H$500,8,FALSE)</f>
        <v>#N/A</v>
      </c>
      <c r="I198" t="e">
        <f>VLOOKUP(H198,Scales!$P$3:$S$7,3,FALSE)</f>
        <v>#N/A</v>
      </c>
      <c r="J198" s="108" t="e">
        <f>VLOOKUP(K198,Scales!$W$28:$X$38,2,FALSE)</f>
        <v>#N/A</v>
      </c>
      <c r="K198" s="108" t="e">
        <f t="shared" si="63"/>
        <v>#N/A</v>
      </c>
      <c r="M198" t="e">
        <v>#N/A</v>
      </c>
      <c r="N198" t="e" cm="1">
        <f t="array" ref="N198">_xlfn.TEXTSPLIT(M198,".",,TRUE)</f>
        <v>#N/A</v>
      </c>
      <c r="P198" s="108" t="e">
        <f>VLOOKUP(CONCATENATE(N198,"."),'TE Identification'!$A$3:$E$500,5,FALSE)</f>
        <v>#N/A</v>
      </c>
      <c r="R198" t="e">
        <v>#N/A</v>
      </c>
      <c r="S198" t="e" cm="1">
        <f t="array" ref="S198">_xlfn.TEXTSPLIT(R198,".",,TRUE)</f>
        <v>#N/A</v>
      </c>
      <c r="V198" t="e">
        <f>VLOOKUP(CONCATENATE(S198,"."),'V Identification'!$A$3:$E$500,5,FALSE)</f>
        <v>#N/A</v>
      </c>
      <c r="Z198" t="e">
        <v>#N/A</v>
      </c>
      <c r="AA198" t="e" cm="1">
        <f t="array" ref="AA198">_xlfn.TEXTSPLIT(Z198,".",,TRUE)</f>
        <v>#N/A</v>
      </c>
      <c r="AE198" t="e">
        <f>VLOOKUP(CONCATENATE(AA198,"."),'I Identification'!$A$3:$F$500,6,FALSE)</f>
        <v>#N/A</v>
      </c>
      <c r="AI198" t="e">
        <v>#N/A</v>
      </c>
      <c r="AJ198" t="e" cm="1">
        <f t="array" ref="AJ198">_xlfn.TEXTSPLIT(AI198,".",,TRUE)</f>
        <v>#N/A</v>
      </c>
      <c r="AO198" t="e">
        <f>VLOOKUP(CONCATENATE(AJ198,"."),'C Identification'!$A$3:$G$500,7,FALSE)</f>
        <v>#N/A</v>
      </c>
      <c r="BF198" t="e" cm="1">
        <f t="array" ref="BF198">_xlfn.TEXTSPLIT(AI198,".",,TRUE)</f>
        <v>#N/A</v>
      </c>
      <c r="BL198" t="e">
        <f t="shared" si="49"/>
        <v>#N/A</v>
      </c>
      <c r="BM198">
        <f t="shared" si="50"/>
        <v>0</v>
      </c>
      <c r="BN198" t="e">
        <f t="shared" si="51"/>
        <v>#N/A</v>
      </c>
      <c r="BO198" t="e">
        <f t="shared" si="52"/>
        <v>#N/A</v>
      </c>
      <c r="BP198" t="e">
        <f t="shared" si="53"/>
        <v>#N/A</v>
      </c>
      <c r="BQ198" t="e">
        <f t="shared" si="54"/>
        <v>#N/A</v>
      </c>
      <c r="BR198">
        <f t="shared" si="55"/>
        <v>0</v>
      </c>
      <c r="BS198" t="e">
        <f t="shared" si="56"/>
        <v>#N/A</v>
      </c>
      <c r="BT198">
        <f t="shared" si="57"/>
        <v>0</v>
      </c>
      <c r="BU198" t="e">
        <f t="shared" si="48"/>
        <v>#N/A</v>
      </c>
      <c r="BV198" t="e">
        <f>VLOOKUP(BN198,Scales!$X$28:$Y$38,2,FALSE)</f>
        <v>#N/A</v>
      </c>
      <c r="BW198" t="e">
        <f>VLOOKUP(BQ198,Scales!$X$28:$Y$38,2,FALSE)</f>
        <v>#N/A</v>
      </c>
      <c r="BX198" t="e">
        <f>VLOOKUP(BU198,Scales!$X$28:$Y$38,2,FALSE)</f>
        <v>#N/A</v>
      </c>
      <c r="BY198" t="e">
        <f t="shared" si="58"/>
        <v>#N/A</v>
      </c>
      <c r="BZ198" t="e">
        <f>VLOOKUP(BY198,Scales!$Y$28:$Z$38,2,FALSE)</f>
        <v>#N/A</v>
      </c>
      <c r="CA198" t="str">
        <f>IFERROR(INDEX(Scales!$Q$28:$U$32,MATCH(BZ198,Scales!$P$28:$P$32,0),MATCH(BQ198,Scales!$Q$27:$U$27,0)),"")</f>
        <v/>
      </c>
      <c r="CB198">
        <f t="shared" si="59"/>
        <v>0</v>
      </c>
      <c r="CC198" t="e">
        <f t="shared" si="60"/>
        <v>#N/A</v>
      </c>
      <c r="CD198" t="str">
        <f>IFERROR(INDEX(Scales!$B$44:$F$48,MATCH(CA198,Scales!$A$44:$A$48,0),MATCH(CC198,Scales!$B$43:$F$43,0)),"")</f>
        <v/>
      </c>
      <c r="CE198" t="e">
        <f t="shared" si="61"/>
        <v>#N/A</v>
      </c>
      <c r="CF198" t="e">
        <f t="shared" si="62"/>
        <v>#N/A</v>
      </c>
    </row>
    <row r="199" spans="1:84" x14ac:dyDescent="0.25">
      <c r="A199">
        <v>0</v>
      </c>
      <c r="B199" s="108" t="e">
        <f>VLOOKUP(A199,'TS Identification'!A$3:H$500,5,FALSE)</f>
        <v>#N/A</v>
      </c>
      <c r="C199" s="108" t="e">
        <f>VLOOKUP(B199,Scales!$A$3:$D$7,3,FALSE)</f>
        <v>#N/A</v>
      </c>
      <c r="D199" t="e">
        <f>VLOOKUP(A199,'TS Identification'!A$3:H$500,6,FALSE)</f>
        <v>#N/A</v>
      </c>
      <c r="E199" t="e">
        <f>VLOOKUP(D199,Scales!$F$3:$I$7,3,FALSE)</f>
        <v>#N/A</v>
      </c>
      <c r="F199" s="108" t="e">
        <f>VLOOKUP(A199,'TS Identification'!A$3:H$500,7,FALSE)</f>
        <v>#N/A</v>
      </c>
      <c r="G199" s="108" t="e">
        <f>VLOOKUP(F199,Scales!$K$3:$N$7,3,FALSE)</f>
        <v>#N/A</v>
      </c>
      <c r="H199" t="e">
        <f>VLOOKUP(A199,'TS Identification'!A$3:H$500,8,FALSE)</f>
        <v>#N/A</v>
      </c>
      <c r="I199" t="e">
        <f>VLOOKUP(H199,Scales!$P$3:$S$7,3,FALSE)</f>
        <v>#N/A</v>
      </c>
      <c r="J199" s="108" t="e">
        <f>VLOOKUP(K199,Scales!$W$28:$X$38,2,FALSE)</f>
        <v>#N/A</v>
      </c>
      <c r="K199" s="108" t="e">
        <f t="shared" si="63"/>
        <v>#N/A</v>
      </c>
      <c r="M199" t="e">
        <v>#N/A</v>
      </c>
      <c r="N199" t="e" cm="1">
        <f t="array" ref="N199">_xlfn.TEXTSPLIT(M199,".",,TRUE)</f>
        <v>#N/A</v>
      </c>
      <c r="P199" s="108" t="e">
        <f>VLOOKUP(CONCATENATE(N199,"."),'TE Identification'!$A$3:$E$500,5,FALSE)</f>
        <v>#N/A</v>
      </c>
      <c r="R199" t="e">
        <v>#N/A</v>
      </c>
      <c r="S199" t="e" cm="1">
        <f t="array" ref="S199">_xlfn.TEXTSPLIT(R199,".",,TRUE)</f>
        <v>#N/A</v>
      </c>
      <c r="V199" t="e">
        <f>VLOOKUP(CONCATENATE(S199,"."),'V Identification'!$A$3:$E$500,5,FALSE)</f>
        <v>#N/A</v>
      </c>
      <c r="Z199" t="e">
        <v>#N/A</v>
      </c>
      <c r="AA199" t="e" cm="1">
        <f t="array" ref="AA199">_xlfn.TEXTSPLIT(Z199,".",,TRUE)</f>
        <v>#N/A</v>
      </c>
      <c r="AE199" t="e">
        <f>VLOOKUP(CONCATENATE(AA199,"."),'I Identification'!$A$3:$F$500,6,FALSE)</f>
        <v>#N/A</v>
      </c>
      <c r="AI199" t="e">
        <v>#N/A</v>
      </c>
      <c r="AJ199" t="e" cm="1">
        <f t="array" ref="AJ199">_xlfn.TEXTSPLIT(AI199,".",,TRUE)</f>
        <v>#N/A</v>
      </c>
      <c r="AO199" t="e">
        <f>VLOOKUP(CONCATENATE(AJ199,"."),'C Identification'!$A$3:$G$500,7,FALSE)</f>
        <v>#N/A</v>
      </c>
      <c r="BF199" t="e" cm="1">
        <f t="array" ref="BF199">_xlfn.TEXTSPLIT(AI199,".",,TRUE)</f>
        <v>#N/A</v>
      </c>
      <c r="BL199" t="e">
        <f t="shared" si="49"/>
        <v>#N/A</v>
      </c>
      <c r="BM199">
        <f t="shared" si="50"/>
        <v>0</v>
      </c>
      <c r="BN199" t="e">
        <f t="shared" si="51"/>
        <v>#N/A</v>
      </c>
      <c r="BO199" t="e">
        <f t="shared" si="52"/>
        <v>#N/A</v>
      </c>
      <c r="BP199" t="e">
        <f t="shared" si="53"/>
        <v>#N/A</v>
      </c>
      <c r="BQ199" t="e">
        <f t="shared" si="54"/>
        <v>#N/A</v>
      </c>
      <c r="BR199">
        <f t="shared" si="55"/>
        <v>0</v>
      </c>
      <c r="BS199" t="e">
        <f t="shared" si="56"/>
        <v>#N/A</v>
      </c>
      <c r="BT199">
        <f t="shared" si="57"/>
        <v>0</v>
      </c>
      <c r="BU199" t="e">
        <f t="shared" si="48"/>
        <v>#N/A</v>
      </c>
      <c r="BV199" t="e">
        <f>VLOOKUP(BN199,Scales!$X$28:$Y$38,2,FALSE)</f>
        <v>#N/A</v>
      </c>
      <c r="BW199" t="e">
        <f>VLOOKUP(BQ199,Scales!$X$28:$Y$38,2,FALSE)</f>
        <v>#N/A</v>
      </c>
      <c r="BX199" t="e">
        <f>VLOOKUP(BU199,Scales!$X$28:$Y$38,2,FALSE)</f>
        <v>#N/A</v>
      </c>
      <c r="BY199" t="e">
        <f t="shared" si="58"/>
        <v>#N/A</v>
      </c>
      <c r="BZ199" t="e">
        <f>VLOOKUP(BY199,Scales!$Y$28:$Z$38,2,FALSE)</f>
        <v>#N/A</v>
      </c>
      <c r="CA199" t="str">
        <f>IFERROR(INDEX(Scales!$Q$28:$U$32,MATCH(BZ199,Scales!$P$28:$P$32,0),MATCH(BQ199,Scales!$Q$27:$U$27,0)),"")</f>
        <v/>
      </c>
      <c r="CB199">
        <f t="shared" si="59"/>
        <v>0</v>
      </c>
      <c r="CC199" t="e">
        <f t="shared" si="60"/>
        <v>#N/A</v>
      </c>
      <c r="CD199" t="str">
        <f>IFERROR(INDEX(Scales!$B$44:$F$48,MATCH(CA199,Scales!$A$44:$A$48,0),MATCH(CC199,Scales!$B$43:$F$43,0)),"")</f>
        <v/>
      </c>
      <c r="CE199" t="e">
        <f t="shared" si="61"/>
        <v>#N/A</v>
      </c>
      <c r="CF199" t="e">
        <f t="shared" si="62"/>
        <v>#N/A</v>
      </c>
    </row>
    <row r="200" spans="1:84" x14ac:dyDescent="0.25">
      <c r="A200">
        <v>0</v>
      </c>
      <c r="B200" s="108" t="e">
        <f>VLOOKUP(A200,'TS Identification'!A$3:H$500,5,FALSE)</f>
        <v>#N/A</v>
      </c>
      <c r="C200" s="108" t="e">
        <f>VLOOKUP(B200,Scales!$A$3:$D$7,3,FALSE)</f>
        <v>#N/A</v>
      </c>
      <c r="D200" t="e">
        <f>VLOOKUP(A200,'TS Identification'!A$3:H$500,6,FALSE)</f>
        <v>#N/A</v>
      </c>
      <c r="E200" t="e">
        <f>VLOOKUP(D200,Scales!$F$3:$I$7,3,FALSE)</f>
        <v>#N/A</v>
      </c>
      <c r="F200" s="108" t="e">
        <f>VLOOKUP(A200,'TS Identification'!A$3:H$500,7,FALSE)</f>
        <v>#N/A</v>
      </c>
      <c r="G200" s="108" t="e">
        <f>VLOOKUP(F200,Scales!$K$3:$N$7,3,FALSE)</f>
        <v>#N/A</v>
      </c>
      <c r="H200" t="e">
        <f>VLOOKUP(A200,'TS Identification'!A$3:H$500,8,FALSE)</f>
        <v>#N/A</v>
      </c>
      <c r="I200" t="e">
        <f>VLOOKUP(H200,Scales!$P$3:$S$7,3,FALSE)</f>
        <v>#N/A</v>
      </c>
      <c r="J200" s="108" t="e">
        <f>VLOOKUP(K200,Scales!$W$28:$X$38,2,FALSE)</f>
        <v>#N/A</v>
      </c>
      <c r="K200" s="108" t="e">
        <f t="shared" si="63"/>
        <v>#N/A</v>
      </c>
      <c r="M200" t="e">
        <v>#N/A</v>
      </c>
      <c r="N200" t="e" cm="1">
        <f t="array" ref="N200">_xlfn.TEXTSPLIT(M200,".",,TRUE)</f>
        <v>#N/A</v>
      </c>
      <c r="P200" s="108" t="e">
        <f>VLOOKUP(CONCATENATE(N200,"."),'TE Identification'!$A$3:$E$500,5,FALSE)</f>
        <v>#N/A</v>
      </c>
      <c r="R200" t="e">
        <v>#N/A</v>
      </c>
      <c r="S200" t="e" cm="1">
        <f t="array" ref="S200">_xlfn.TEXTSPLIT(R200,".",,TRUE)</f>
        <v>#N/A</v>
      </c>
      <c r="V200" t="e">
        <f>VLOOKUP(CONCATENATE(S200,"."),'V Identification'!$A$3:$E$500,5,FALSE)</f>
        <v>#N/A</v>
      </c>
      <c r="Z200" t="e">
        <v>#N/A</v>
      </c>
      <c r="AA200" t="e" cm="1">
        <f t="array" ref="AA200">_xlfn.TEXTSPLIT(Z200,".",,TRUE)</f>
        <v>#N/A</v>
      </c>
      <c r="AE200" t="e">
        <f>VLOOKUP(CONCATENATE(AA200,"."),'I Identification'!$A$3:$F$500,6,FALSE)</f>
        <v>#N/A</v>
      </c>
      <c r="AI200" t="e">
        <v>#N/A</v>
      </c>
      <c r="AJ200" t="e" cm="1">
        <f t="array" ref="AJ200">_xlfn.TEXTSPLIT(AI200,".",,TRUE)</f>
        <v>#N/A</v>
      </c>
      <c r="AO200" t="e">
        <f>VLOOKUP(CONCATENATE(AJ200,"."),'C Identification'!$A$3:$G$500,7,FALSE)</f>
        <v>#N/A</v>
      </c>
      <c r="BF200" t="e" cm="1">
        <f t="array" ref="BF200">_xlfn.TEXTSPLIT(AI200,".",,TRUE)</f>
        <v>#N/A</v>
      </c>
      <c r="BL200" t="e">
        <f t="shared" si="49"/>
        <v>#N/A</v>
      </c>
      <c r="BM200">
        <f t="shared" si="50"/>
        <v>0</v>
      </c>
      <c r="BN200" t="e">
        <f t="shared" si="51"/>
        <v>#N/A</v>
      </c>
      <c r="BO200" t="e">
        <f t="shared" si="52"/>
        <v>#N/A</v>
      </c>
      <c r="BP200" t="e">
        <f t="shared" si="53"/>
        <v>#N/A</v>
      </c>
      <c r="BQ200" t="e">
        <f t="shared" si="54"/>
        <v>#N/A</v>
      </c>
      <c r="BR200">
        <f t="shared" si="55"/>
        <v>0</v>
      </c>
      <c r="BS200" t="e">
        <f t="shared" si="56"/>
        <v>#N/A</v>
      </c>
      <c r="BT200">
        <f t="shared" si="57"/>
        <v>0</v>
      </c>
      <c r="BU200" t="e">
        <f t="shared" si="48"/>
        <v>#N/A</v>
      </c>
      <c r="BV200" t="e">
        <f>VLOOKUP(BN200,Scales!$X$28:$Y$38,2,FALSE)</f>
        <v>#N/A</v>
      </c>
      <c r="BW200" t="e">
        <f>VLOOKUP(BQ200,Scales!$X$28:$Y$38,2,FALSE)</f>
        <v>#N/A</v>
      </c>
      <c r="BX200" t="e">
        <f>VLOOKUP(BU200,Scales!$X$28:$Y$38,2,FALSE)</f>
        <v>#N/A</v>
      </c>
      <c r="BY200" t="e">
        <f t="shared" si="58"/>
        <v>#N/A</v>
      </c>
      <c r="BZ200" t="e">
        <f>VLOOKUP(BY200,Scales!$Y$28:$Z$38,2,FALSE)</f>
        <v>#N/A</v>
      </c>
      <c r="CA200" t="str">
        <f>IFERROR(INDEX(Scales!$Q$28:$U$32,MATCH(BZ200,Scales!$P$28:$P$32,0),MATCH(BQ200,Scales!$Q$27:$U$27,0)),"")</f>
        <v/>
      </c>
      <c r="CB200">
        <f t="shared" si="59"/>
        <v>0</v>
      </c>
      <c r="CC200" t="e">
        <f t="shared" si="60"/>
        <v>#N/A</v>
      </c>
      <c r="CD200" t="str">
        <f>IFERROR(INDEX(Scales!$B$44:$F$48,MATCH(CA200,Scales!$A$44:$A$48,0),MATCH(CC200,Scales!$B$43:$F$43,0)),"")</f>
        <v/>
      </c>
      <c r="CE200" t="e">
        <f t="shared" si="61"/>
        <v>#N/A</v>
      </c>
      <c r="CF200" t="e">
        <f t="shared" si="62"/>
        <v>#N/A</v>
      </c>
    </row>
    <row r="201" spans="1:84" x14ac:dyDescent="0.25">
      <c r="A201">
        <v>0</v>
      </c>
      <c r="B201" s="108" t="e">
        <f>VLOOKUP(A201,'TS Identification'!A$3:H$500,5,FALSE)</f>
        <v>#N/A</v>
      </c>
      <c r="C201" s="108" t="e">
        <f>VLOOKUP(B201,Scales!$A$3:$D$7,3,FALSE)</f>
        <v>#N/A</v>
      </c>
      <c r="D201" t="e">
        <f>VLOOKUP(A201,'TS Identification'!A$3:H$500,6,FALSE)</f>
        <v>#N/A</v>
      </c>
      <c r="E201" t="e">
        <f>VLOOKUP(D201,Scales!$F$3:$I$7,3,FALSE)</f>
        <v>#N/A</v>
      </c>
      <c r="F201" s="108" t="e">
        <f>VLOOKUP(A201,'TS Identification'!A$3:H$500,7,FALSE)</f>
        <v>#N/A</v>
      </c>
      <c r="G201" s="108" t="e">
        <f>VLOOKUP(F201,Scales!$K$3:$N$7,3,FALSE)</f>
        <v>#N/A</v>
      </c>
      <c r="H201" t="e">
        <f>VLOOKUP(A201,'TS Identification'!A$3:H$500,8,FALSE)</f>
        <v>#N/A</v>
      </c>
      <c r="I201" t="e">
        <f>VLOOKUP(H201,Scales!$P$3:$S$7,3,FALSE)</f>
        <v>#N/A</v>
      </c>
      <c r="J201" s="108" t="e">
        <f>VLOOKUP(K201,Scales!$W$28:$X$38,2,FALSE)</f>
        <v>#N/A</v>
      </c>
      <c r="K201" s="108" t="e">
        <f t="shared" si="63"/>
        <v>#N/A</v>
      </c>
      <c r="M201" t="e">
        <v>#N/A</v>
      </c>
      <c r="N201" t="e" cm="1">
        <f t="array" ref="N201">_xlfn.TEXTSPLIT(M201,".",,TRUE)</f>
        <v>#N/A</v>
      </c>
      <c r="P201" s="108" t="e">
        <f>VLOOKUP(CONCATENATE(N201,"."),'TE Identification'!$A$3:$E$500,5,FALSE)</f>
        <v>#N/A</v>
      </c>
      <c r="R201" t="e">
        <v>#N/A</v>
      </c>
      <c r="S201" t="e" cm="1">
        <f t="array" ref="S201">_xlfn.TEXTSPLIT(R201,".",,TRUE)</f>
        <v>#N/A</v>
      </c>
      <c r="V201" t="e">
        <f>VLOOKUP(CONCATENATE(S201,"."),'V Identification'!$A$3:$E$500,5,FALSE)</f>
        <v>#N/A</v>
      </c>
      <c r="Z201" t="e">
        <v>#N/A</v>
      </c>
      <c r="AA201" t="e" cm="1">
        <f t="array" ref="AA201">_xlfn.TEXTSPLIT(Z201,".",,TRUE)</f>
        <v>#N/A</v>
      </c>
      <c r="AE201" t="e">
        <f>VLOOKUP(CONCATENATE(AA201,"."),'I Identification'!$A$3:$F$500,6,FALSE)</f>
        <v>#N/A</v>
      </c>
      <c r="AI201" t="e">
        <v>#N/A</v>
      </c>
      <c r="AJ201" t="e" cm="1">
        <f t="array" ref="AJ201">_xlfn.TEXTSPLIT(AI201,".",,TRUE)</f>
        <v>#N/A</v>
      </c>
      <c r="AO201" t="e">
        <f>VLOOKUP(CONCATENATE(AJ201,"."),'C Identification'!$A$3:$G$500,7,FALSE)</f>
        <v>#N/A</v>
      </c>
      <c r="BF201" t="e" cm="1">
        <f t="array" ref="BF201">_xlfn.TEXTSPLIT(AI201,".",,TRUE)</f>
        <v>#N/A</v>
      </c>
      <c r="BL201" t="e">
        <f t="shared" si="49"/>
        <v>#N/A</v>
      </c>
      <c r="BM201">
        <f t="shared" si="50"/>
        <v>0</v>
      </c>
      <c r="BN201" t="e">
        <f t="shared" si="51"/>
        <v>#N/A</v>
      </c>
      <c r="BO201" t="e">
        <f t="shared" si="52"/>
        <v>#N/A</v>
      </c>
      <c r="BP201" t="e">
        <f t="shared" si="53"/>
        <v>#N/A</v>
      </c>
      <c r="BQ201" t="e">
        <f t="shared" si="54"/>
        <v>#N/A</v>
      </c>
      <c r="BR201">
        <f t="shared" si="55"/>
        <v>0</v>
      </c>
      <c r="BS201" t="e">
        <f t="shared" si="56"/>
        <v>#N/A</v>
      </c>
      <c r="BT201">
        <f t="shared" si="57"/>
        <v>0</v>
      </c>
      <c r="BU201" t="e">
        <f t="shared" si="48"/>
        <v>#N/A</v>
      </c>
      <c r="BV201" t="e">
        <f>VLOOKUP(BN201,Scales!$X$28:$Y$38,2,FALSE)</f>
        <v>#N/A</v>
      </c>
      <c r="BW201" t="e">
        <f>VLOOKUP(BQ201,Scales!$X$28:$Y$38,2,FALSE)</f>
        <v>#N/A</v>
      </c>
      <c r="BX201" t="e">
        <f>VLOOKUP(BU201,Scales!$X$28:$Y$38,2,FALSE)</f>
        <v>#N/A</v>
      </c>
      <c r="BY201" t="e">
        <f t="shared" si="58"/>
        <v>#N/A</v>
      </c>
      <c r="BZ201" t="e">
        <f>VLOOKUP(BY201,Scales!$Y$28:$Z$38,2,FALSE)</f>
        <v>#N/A</v>
      </c>
      <c r="CA201" t="str">
        <f>IFERROR(INDEX(Scales!$Q$28:$U$32,MATCH(BZ201,Scales!$P$28:$P$32,0),MATCH(BQ201,Scales!$Q$27:$U$27,0)),"")</f>
        <v/>
      </c>
      <c r="CB201">
        <f t="shared" si="59"/>
        <v>0</v>
      </c>
      <c r="CC201" t="e">
        <f t="shared" si="60"/>
        <v>#N/A</v>
      </c>
      <c r="CD201" t="str">
        <f>IFERROR(INDEX(Scales!$B$44:$F$48,MATCH(CA201,Scales!$A$44:$A$48,0),MATCH(CC201,Scales!$B$43:$F$43,0)),"")</f>
        <v/>
      </c>
      <c r="CE201" t="e">
        <f t="shared" si="61"/>
        <v>#N/A</v>
      </c>
      <c r="CF201" t="e">
        <f t="shared" si="62"/>
        <v>#N/A</v>
      </c>
    </row>
    <row r="202" spans="1:84" x14ac:dyDescent="0.25">
      <c r="A202">
        <v>0</v>
      </c>
      <c r="B202" s="108" t="e">
        <f>VLOOKUP(A202,'TS Identification'!A$3:H$500,5,FALSE)</f>
        <v>#N/A</v>
      </c>
      <c r="C202" s="108" t="e">
        <f>VLOOKUP(B202,Scales!$A$3:$D$7,3,FALSE)</f>
        <v>#N/A</v>
      </c>
      <c r="D202" t="e">
        <f>VLOOKUP(A202,'TS Identification'!A$3:H$500,6,FALSE)</f>
        <v>#N/A</v>
      </c>
      <c r="E202" t="e">
        <f>VLOOKUP(D202,Scales!$F$3:$I$7,3,FALSE)</f>
        <v>#N/A</v>
      </c>
      <c r="F202" s="108" t="e">
        <f>VLOOKUP(A202,'TS Identification'!A$3:H$500,7,FALSE)</f>
        <v>#N/A</v>
      </c>
      <c r="G202" s="108" t="e">
        <f>VLOOKUP(F202,Scales!$K$3:$N$7,3,FALSE)</f>
        <v>#N/A</v>
      </c>
      <c r="H202" t="e">
        <f>VLOOKUP(A202,'TS Identification'!A$3:H$500,8,FALSE)</f>
        <v>#N/A</v>
      </c>
      <c r="I202" t="e">
        <f>VLOOKUP(H202,Scales!$P$3:$S$7,3,FALSE)</f>
        <v>#N/A</v>
      </c>
      <c r="J202" s="108" t="e">
        <f>VLOOKUP(K202,Scales!$W$28:$X$38,2,FALSE)</f>
        <v>#N/A</v>
      </c>
      <c r="K202" s="108" t="e">
        <f t="shared" si="63"/>
        <v>#N/A</v>
      </c>
      <c r="M202" t="e">
        <v>#N/A</v>
      </c>
      <c r="N202" t="e" cm="1">
        <f t="array" ref="N202">_xlfn.TEXTSPLIT(M202,".",,TRUE)</f>
        <v>#N/A</v>
      </c>
      <c r="P202" s="108" t="e">
        <f>VLOOKUP(CONCATENATE(N202,"."),'TE Identification'!$A$3:$E$500,5,FALSE)</f>
        <v>#N/A</v>
      </c>
      <c r="R202" t="e">
        <v>#N/A</v>
      </c>
      <c r="S202" t="e" cm="1">
        <f t="array" ref="S202">_xlfn.TEXTSPLIT(R202,".",,TRUE)</f>
        <v>#N/A</v>
      </c>
      <c r="V202" t="e">
        <f>VLOOKUP(CONCATENATE(S202,"."),'V Identification'!$A$3:$E$500,5,FALSE)</f>
        <v>#N/A</v>
      </c>
      <c r="Z202" t="e">
        <v>#N/A</v>
      </c>
      <c r="AA202" t="e" cm="1">
        <f t="array" ref="AA202">_xlfn.TEXTSPLIT(Z202,".",,TRUE)</f>
        <v>#N/A</v>
      </c>
      <c r="AE202" t="e">
        <f>VLOOKUP(CONCATENATE(AA202,"."),'I Identification'!$A$3:$F$500,6,FALSE)</f>
        <v>#N/A</v>
      </c>
      <c r="AI202" t="e">
        <v>#N/A</v>
      </c>
      <c r="AJ202" t="e" cm="1">
        <f t="array" ref="AJ202">_xlfn.TEXTSPLIT(AI202,".",,TRUE)</f>
        <v>#N/A</v>
      </c>
      <c r="AO202" t="e">
        <f>VLOOKUP(CONCATENATE(AJ202,"."),'C Identification'!$A$3:$G$500,7,FALSE)</f>
        <v>#N/A</v>
      </c>
      <c r="BF202" t="e" cm="1">
        <f t="array" ref="BF202">_xlfn.TEXTSPLIT(AI202,".",,TRUE)</f>
        <v>#N/A</v>
      </c>
      <c r="BL202" t="e">
        <f t="shared" si="49"/>
        <v>#N/A</v>
      </c>
      <c r="BM202">
        <f t="shared" si="50"/>
        <v>0</v>
      </c>
      <c r="BN202" t="e">
        <f t="shared" si="51"/>
        <v>#N/A</v>
      </c>
      <c r="BO202" t="e">
        <f t="shared" si="52"/>
        <v>#N/A</v>
      </c>
      <c r="BP202" t="e">
        <f t="shared" si="53"/>
        <v>#N/A</v>
      </c>
      <c r="BQ202" t="e">
        <f t="shared" si="54"/>
        <v>#N/A</v>
      </c>
      <c r="BR202">
        <f t="shared" si="55"/>
        <v>0</v>
      </c>
      <c r="BS202" t="e">
        <f t="shared" si="56"/>
        <v>#N/A</v>
      </c>
      <c r="BT202">
        <f t="shared" si="57"/>
        <v>0</v>
      </c>
      <c r="BU202" t="e">
        <f t="shared" si="48"/>
        <v>#N/A</v>
      </c>
      <c r="BV202" t="e">
        <f>VLOOKUP(BN202,Scales!$X$28:$Y$38,2,FALSE)</f>
        <v>#N/A</v>
      </c>
      <c r="BW202" t="e">
        <f>VLOOKUP(BQ202,Scales!$X$28:$Y$38,2,FALSE)</f>
        <v>#N/A</v>
      </c>
      <c r="BX202" t="e">
        <f>VLOOKUP(BU202,Scales!$X$28:$Y$38,2,FALSE)</f>
        <v>#N/A</v>
      </c>
      <c r="BY202" t="e">
        <f t="shared" si="58"/>
        <v>#N/A</v>
      </c>
      <c r="BZ202" t="e">
        <f>VLOOKUP(BY202,Scales!$Y$28:$Z$38,2,FALSE)</f>
        <v>#N/A</v>
      </c>
      <c r="CA202" t="str">
        <f>IFERROR(INDEX(Scales!$Q$28:$U$32,MATCH(BZ202,Scales!$P$28:$P$32,0),MATCH(BQ202,Scales!$Q$27:$U$27,0)),"")</f>
        <v/>
      </c>
      <c r="CB202">
        <f t="shared" si="59"/>
        <v>0</v>
      </c>
      <c r="CC202" t="e">
        <f t="shared" si="60"/>
        <v>#N/A</v>
      </c>
      <c r="CD202" t="str">
        <f>IFERROR(INDEX(Scales!$B$44:$F$48,MATCH(CA202,Scales!$A$44:$A$48,0),MATCH(CC202,Scales!$B$43:$F$43,0)),"")</f>
        <v/>
      </c>
      <c r="CE202" t="e">
        <f t="shared" si="61"/>
        <v>#N/A</v>
      </c>
      <c r="CF202" t="e">
        <f t="shared" si="62"/>
        <v>#N/A</v>
      </c>
    </row>
    <row r="203" spans="1:84" x14ac:dyDescent="0.25">
      <c r="A203">
        <v>0</v>
      </c>
      <c r="B203" s="108" t="e">
        <f>VLOOKUP(A203,'TS Identification'!A$3:H$500,5,FALSE)</f>
        <v>#N/A</v>
      </c>
      <c r="C203" s="108" t="e">
        <f>VLOOKUP(B203,Scales!$A$3:$D$7,3,FALSE)</f>
        <v>#N/A</v>
      </c>
      <c r="D203" t="e">
        <f>VLOOKUP(A203,'TS Identification'!A$3:H$500,6,FALSE)</f>
        <v>#N/A</v>
      </c>
      <c r="E203" t="e">
        <f>VLOOKUP(D203,Scales!$F$3:$I$7,3,FALSE)</f>
        <v>#N/A</v>
      </c>
      <c r="F203" s="108" t="e">
        <f>VLOOKUP(A203,'TS Identification'!A$3:H$500,7,FALSE)</f>
        <v>#N/A</v>
      </c>
      <c r="G203" s="108" t="e">
        <f>VLOOKUP(F203,Scales!$K$3:$N$7,3,FALSE)</f>
        <v>#N/A</v>
      </c>
      <c r="H203" t="e">
        <f>VLOOKUP(A203,'TS Identification'!A$3:H$500,8,FALSE)</f>
        <v>#N/A</v>
      </c>
      <c r="I203" t="e">
        <f>VLOOKUP(H203,Scales!$P$3:$S$7,3,FALSE)</f>
        <v>#N/A</v>
      </c>
      <c r="J203" s="108" t="e">
        <f>VLOOKUP(K203,Scales!$W$28:$X$38,2,FALSE)</f>
        <v>#N/A</v>
      </c>
      <c r="K203" s="108" t="e">
        <f t="shared" si="63"/>
        <v>#N/A</v>
      </c>
      <c r="M203" t="e">
        <v>#N/A</v>
      </c>
      <c r="N203" t="e" cm="1">
        <f t="array" ref="N203">_xlfn.TEXTSPLIT(M203,".",,TRUE)</f>
        <v>#N/A</v>
      </c>
      <c r="P203" s="108" t="e">
        <f>VLOOKUP(CONCATENATE(N203,"."),'TE Identification'!$A$3:$E$500,5,FALSE)</f>
        <v>#N/A</v>
      </c>
      <c r="R203" t="e">
        <v>#N/A</v>
      </c>
      <c r="S203" t="e" cm="1">
        <f t="array" ref="S203">_xlfn.TEXTSPLIT(R203,".",,TRUE)</f>
        <v>#N/A</v>
      </c>
      <c r="V203" t="e">
        <f>VLOOKUP(CONCATENATE(S203,"."),'V Identification'!$A$3:$E$500,5,FALSE)</f>
        <v>#N/A</v>
      </c>
      <c r="Z203" t="e">
        <v>#N/A</v>
      </c>
      <c r="AA203" t="e" cm="1">
        <f t="array" ref="AA203">_xlfn.TEXTSPLIT(Z203,".",,TRUE)</f>
        <v>#N/A</v>
      </c>
      <c r="AE203" t="e">
        <f>VLOOKUP(CONCATENATE(AA203,"."),'I Identification'!$A$3:$F$500,6,FALSE)</f>
        <v>#N/A</v>
      </c>
      <c r="AI203" t="e">
        <v>#N/A</v>
      </c>
      <c r="AJ203" t="e" cm="1">
        <f t="array" ref="AJ203">_xlfn.TEXTSPLIT(AI203,".",,TRUE)</f>
        <v>#N/A</v>
      </c>
      <c r="AO203" t="e">
        <f>VLOOKUP(CONCATENATE(AJ203,"."),'C Identification'!$A$3:$G$500,7,FALSE)</f>
        <v>#N/A</v>
      </c>
      <c r="BF203" t="e" cm="1">
        <f t="array" ref="BF203">_xlfn.TEXTSPLIT(AI203,".",,TRUE)</f>
        <v>#N/A</v>
      </c>
      <c r="BL203" t="e">
        <f t="shared" si="49"/>
        <v>#N/A</v>
      </c>
      <c r="BM203">
        <f t="shared" si="50"/>
        <v>0</v>
      </c>
      <c r="BN203" t="e">
        <f t="shared" si="51"/>
        <v>#N/A</v>
      </c>
      <c r="BO203" t="e">
        <f t="shared" si="52"/>
        <v>#N/A</v>
      </c>
      <c r="BP203" t="e">
        <f t="shared" si="53"/>
        <v>#N/A</v>
      </c>
      <c r="BQ203" t="e">
        <f t="shared" si="54"/>
        <v>#N/A</v>
      </c>
      <c r="BR203">
        <f t="shared" si="55"/>
        <v>0</v>
      </c>
      <c r="BS203" t="e">
        <f t="shared" si="56"/>
        <v>#N/A</v>
      </c>
      <c r="BT203">
        <f t="shared" si="57"/>
        <v>0</v>
      </c>
      <c r="BU203" t="e">
        <f t="shared" si="48"/>
        <v>#N/A</v>
      </c>
      <c r="BV203" t="e">
        <f>VLOOKUP(BN203,Scales!$X$28:$Y$38,2,FALSE)</f>
        <v>#N/A</v>
      </c>
      <c r="BW203" t="e">
        <f>VLOOKUP(BQ203,Scales!$X$28:$Y$38,2,FALSE)</f>
        <v>#N/A</v>
      </c>
      <c r="BX203" t="e">
        <f>VLOOKUP(BU203,Scales!$X$28:$Y$38,2,FALSE)</f>
        <v>#N/A</v>
      </c>
      <c r="BY203" t="e">
        <f t="shared" si="58"/>
        <v>#N/A</v>
      </c>
      <c r="BZ203" t="e">
        <f>VLOOKUP(BY203,Scales!$Y$28:$Z$38,2,FALSE)</f>
        <v>#N/A</v>
      </c>
      <c r="CA203" t="str">
        <f>IFERROR(INDEX(Scales!$Q$28:$U$32,MATCH(BZ203,Scales!$P$28:$P$32,0),MATCH(BQ203,Scales!$Q$27:$U$27,0)),"")</f>
        <v/>
      </c>
      <c r="CB203">
        <f t="shared" si="59"/>
        <v>0</v>
      </c>
      <c r="CC203" t="e">
        <f t="shared" si="60"/>
        <v>#N/A</v>
      </c>
      <c r="CD203" t="str">
        <f>IFERROR(INDEX(Scales!$B$44:$F$48,MATCH(CA203,Scales!$A$44:$A$48,0),MATCH(CC203,Scales!$B$43:$F$43,0)),"")</f>
        <v/>
      </c>
      <c r="CE203" t="e">
        <f t="shared" si="61"/>
        <v>#N/A</v>
      </c>
      <c r="CF203" t="e">
        <f t="shared" si="62"/>
        <v>#N/A</v>
      </c>
    </row>
    <row r="204" spans="1:84" x14ac:dyDescent="0.25">
      <c r="A204">
        <v>0</v>
      </c>
      <c r="B204" s="108" t="e">
        <f>VLOOKUP(A204,'TS Identification'!A$3:H$500,5,FALSE)</f>
        <v>#N/A</v>
      </c>
      <c r="C204" s="108" t="e">
        <f>VLOOKUP(B204,Scales!$A$3:$D$7,3,FALSE)</f>
        <v>#N/A</v>
      </c>
      <c r="D204" t="e">
        <f>VLOOKUP(A204,'TS Identification'!A$3:H$500,6,FALSE)</f>
        <v>#N/A</v>
      </c>
      <c r="E204" t="e">
        <f>VLOOKUP(D204,Scales!$F$3:$I$7,3,FALSE)</f>
        <v>#N/A</v>
      </c>
      <c r="F204" s="108" t="e">
        <f>VLOOKUP(A204,'TS Identification'!A$3:H$500,7,FALSE)</f>
        <v>#N/A</v>
      </c>
      <c r="G204" s="108" t="e">
        <f>VLOOKUP(F204,Scales!$K$3:$N$7,3,FALSE)</f>
        <v>#N/A</v>
      </c>
      <c r="H204" t="e">
        <f>VLOOKUP(A204,'TS Identification'!A$3:H$500,8,FALSE)</f>
        <v>#N/A</v>
      </c>
      <c r="I204" t="e">
        <f>VLOOKUP(H204,Scales!$P$3:$S$7,3,FALSE)</f>
        <v>#N/A</v>
      </c>
      <c r="J204" s="108" t="e">
        <f>VLOOKUP(K204,Scales!$W$28:$X$38,2,FALSE)</f>
        <v>#N/A</v>
      </c>
      <c r="K204" s="108" t="e">
        <f t="shared" si="63"/>
        <v>#N/A</v>
      </c>
      <c r="M204" t="e">
        <v>#N/A</v>
      </c>
      <c r="N204" t="e" cm="1">
        <f t="array" ref="N204">_xlfn.TEXTSPLIT(M204,".",,TRUE)</f>
        <v>#N/A</v>
      </c>
      <c r="P204" s="108" t="e">
        <f>VLOOKUP(CONCATENATE(N204,"."),'TE Identification'!$A$3:$E$500,5,FALSE)</f>
        <v>#N/A</v>
      </c>
      <c r="R204" t="e">
        <v>#N/A</v>
      </c>
      <c r="S204" t="e" cm="1">
        <f t="array" ref="S204">_xlfn.TEXTSPLIT(R204,".",,TRUE)</f>
        <v>#N/A</v>
      </c>
      <c r="V204" t="e">
        <f>VLOOKUP(CONCATENATE(S204,"."),'V Identification'!$A$3:$E$500,5,FALSE)</f>
        <v>#N/A</v>
      </c>
      <c r="Z204" t="e">
        <v>#N/A</v>
      </c>
      <c r="AA204" t="e" cm="1">
        <f t="array" ref="AA204">_xlfn.TEXTSPLIT(Z204,".",,TRUE)</f>
        <v>#N/A</v>
      </c>
      <c r="AE204" t="e">
        <f>VLOOKUP(CONCATENATE(AA204,"."),'I Identification'!$A$3:$F$500,6,FALSE)</f>
        <v>#N/A</v>
      </c>
      <c r="AI204" t="e">
        <v>#N/A</v>
      </c>
      <c r="AJ204" t="e" cm="1">
        <f t="array" ref="AJ204">_xlfn.TEXTSPLIT(AI204,".",,TRUE)</f>
        <v>#N/A</v>
      </c>
      <c r="AO204" t="e">
        <f>VLOOKUP(CONCATENATE(AJ204,"."),'C Identification'!$A$3:$G$500,7,FALSE)</f>
        <v>#N/A</v>
      </c>
      <c r="BF204" t="e" cm="1">
        <f t="array" ref="BF204">_xlfn.TEXTSPLIT(AI204,".",,TRUE)</f>
        <v>#N/A</v>
      </c>
      <c r="BL204" t="e">
        <f t="shared" si="49"/>
        <v>#N/A</v>
      </c>
      <c r="BM204">
        <f t="shared" si="50"/>
        <v>0</v>
      </c>
      <c r="BN204" t="e">
        <f t="shared" si="51"/>
        <v>#N/A</v>
      </c>
      <c r="BO204" t="e">
        <f t="shared" si="52"/>
        <v>#N/A</v>
      </c>
      <c r="BP204" t="e">
        <f t="shared" si="53"/>
        <v>#N/A</v>
      </c>
      <c r="BQ204" t="e">
        <f t="shared" si="54"/>
        <v>#N/A</v>
      </c>
      <c r="BR204">
        <f t="shared" si="55"/>
        <v>0</v>
      </c>
      <c r="BS204" t="e">
        <f t="shared" si="56"/>
        <v>#N/A</v>
      </c>
      <c r="BT204">
        <f t="shared" si="57"/>
        <v>0</v>
      </c>
      <c r="BU204" t="e">
        <f t="shared" ref="BU204:BU267" si="64">VLOOKUP(BH204,$S$2:$V$500,4,FALSE)</f>
        <v>#N/A</v>
      </c>
      <c r="BV204" t="e">
        <f>VLOOKUP(BN204,Scales!$X$28:$Y$38,2,FALSE)</f>
        <v>#N/A</v>
      </c>
      <c r="BW204" t="e">
        <f>VLOOKUP(BQ204,Scales!$X$28:$Y$38,2,FALSE)</f>
        <v>#N/A</v>
      </c>
      <c r="BX204" t="e">
        <f>VLOOKUP(BU204,Scales!$X$28:$Y$38,2,FALSE)</f>
        <v>#N/A</v>
      </c>
      <c r="BY204" t="e">
        <f t="shared" si="58"/>
        <v>#N/A</v>
      </c>
      <c r="BZ204" t="e">
        <f>VLOOKUP(BY204,Scales!$Y$28:$Z$38,2,FALSE)</f>
        <v>#N/A</v>
      </c>
      <c r="CA204" t="str">
        <f>IFERROR(INDEX(Scales!$Q$28:$U$32,MATCH(BZ204,Scales!$P$28:$P$32,0),MATCH(BQ204,Scales!$Q$27:$U$27,0)),"")</f>
        <v/>
      </c>
      <c r="CB204">
        <f t="shared" si="59"/>
        <v>0</v>
      </c>
      <c r="CC204" t="e">
        <f t="shared" si="60"/>
        <v>#N/A</v>
      </c>
      <c r="CD204" t="str">
        <f>IFERROR(INDEX(Scales!$B$44:$F$48,MATCH(CA204,Scales!$A$44:$A$48,0),MATCH(CC204,Scales!$B$43:$F$43,0)),"")</f>
        <v/>
      </c>
      <c r="CE204" t="e">
        <f t="shared" si="61"/>
        <v>#N/A</v>
      </c>
      <c r="CF204" t="e">
        <f t="shared" si="62"/>
        <v>#N/A</v>
      </c>
    </row>
    <row r="205" spans="1:84" x14ac:dyDescent="0.25">
      <c r="A205">
        <v>0</v>
      </c>
      <c r="B205" s="108" t="e">
        <f>VLOOKUP(A205,'TS Identification'!A$3:H$500,5,FALSE)</f>
        <v>#N/A</v>
      </c>
      <c r="C205" s="108" t="e">
        <f>VLOOKUP(B205,Scales!$A$3:$D$7,3,FALSE)</f>
        <v>#N/A</v>
      </c>
      <c r="D205" t="e">
        <f>VLOOKUP(A205,'TS Identification'!A$3:H$500,6,FALSE)</f>
        <v>#N/A</v>
      </c>
      <c r="E205" t="e">
        <f>VLOOKUP(D205,Scales!$F$3:$I$7,3,FALSE)</f>
        <v>#N/A</v>
      </c>
      <c r="F205" s="108" t="e">
        <f>VLOOKUP(A205,'TS Identification'!A$3:H$500,7,FALSE)</f>
        <v>#N/A</v>
      </c>
      <c r="G205" s="108" t="e">
        <f>VLOOKUP(F205,Scales!$K$3:$N$7,3,FALSE)</f>
        <v>#N/A</v>
      </c>
      <c r="H205" t="e">
        <f>VLOOKUP(A205,'TS Identification'!A$3:H$500,8,FALSE)</f>
        <v>#N/A</v>
      </c>
      <c r="I205" t="e">
        <f>VLOOKUP(H205,Scales!$P$3:$S$7,3,FALSE)</f>
        <v>#N/A</v>
      </c>
      <c r="J205" s="108" t="e">
        <f>VLOOKUP(K205,Scales!$W$28:$X$38,2,FALSE)</f>
        <v>#N/A</v>
      </c>
      <c r="K205" s="108" t="e">
        <f t="shared" si="63"/>
        <v>#N/A</v>
      </c>
      <c r="M205" t="e">
        <v>#N/A</v>
      </c>
      <c r="N205" t="e" cm="1">
        <f t="array" ref="N205">_xlfn.TEXTSPLIT(M205,".",,TRUE)</f>
        <v>#N/A</v>
      </c>
      <c r="P205" s="108" t="e">
        <f>VLOOKUP(CONCATENATE(N205,"."),'TE Identification'!$A$3:$E$500,5,FALSE)</f>
        <v>#N/A</v>
      </c>
      <c r="R205" t="e">
        <v>#N/A</v>
      </c>
      <c r="S205" t="e" cm="1">
        <f t="array" ref="S205">_xlfn.TEXTSPLIT(R205,".",,TRUE)</f>
        <v>#N/A</v>
      </c>
      <c r="V205" t="e">
        <f>VLOOKUP(CONCATENATE(S205,"."),'V Identification'!$A$3:$E$500,5,FALSE)</f>
        <v>#N/A</v>
      </c>
      <c r="Z205" t="e">
        <v>#N/A</v>
      </c>
      <c r="AA205" t="e" cm="1">
        <f t="array" ref="AA205">_xlfn.TEXTSPLIT(Z205,".",,TRUE)</f>
        <v>#N/A</v>
      </c>
      <c r="AE205" t="e">
        <f>VLOOKUP(CONCATENATE(AA205,"."),'I Identification'!$A$3:$F$500,6,FALSE)</f>
        <v>#N/A</v>
      </c>
      <c r="AI205" t="e">
        <v>#N/A</v>
      </c>
      <c r="AJ205" t="e" cm="1">
        <f t="array" ref="AJ205">_xlfn.TEXTSPLIT(AI205,".",,TRUE)</f>
        <v>#N/A</v>
      </c>
      <c r="AO205" t="e">
        <f>VLOOKUP(CONCATENATE(AJ205,"."),'C Identification'!$A$3:$G$500,7,FALSE)</f>
        <v>#N/A</v>
      </c>
      <c r="BF205" t="e" cm="1">
        <f t="array" ref="BF205">_xlfn.TEXTSPLIT(AI205,".",,TRUE)</f>
        <v>#N/A</v>
      </c>
      <c r="BL205" t="e">
        <f t="shared" si="49"/>
        <v>#N/A</v>
      </c>
      <c r="BM205">
        <f t="shared" si="50"/>
        <v>0</v>
      </c>
      <c r="BN205" t="e">
        <f t="shared" si="51"/>
        <v>#N/A</v>
      </c>
      <c r="BO205" t="e">
        <f t="shared" si="52"/>
        <v>#N/A</v>
      </c>
      <c r="BP205" t="e">
        <f t="shared" si="53"/>
        <v>#N/A</v>
      </c>
      <c r="BQ205" t="e">
        <f t="shared" si="54"/>
        <v>#N/A</v>
      </c>
      <c r="BR205">
        <f t="shared" si="55"/>
        <v>0</v>
      </c>
      <c r="BS205" t="e">
        <f t="shared" si="56"/>
        <v>#N/A</v>
      </c>
      <c r="BT205">
        <f t="shared" si="57"/>
        <v>0</v>
      </c>
      <c r="BU205" t="e">
        <f t="shared" si="64"/>
        <v>#N/A</v>
      </c>
      <c r="BV205" t="e">
        <f>VLOOKUP(BN205,Scales!$X$28:$Y$38,2,FALSE)</f>
        <v>#N/A</v>
      </c>
      <c r="BW205" t="e">
        <f>VLOOKUP(BQ205,Scales!$X$28:$Y$38,2,FALSE)</f>
        <v>#N/A</v>
      </c>
      <c r="BX205" t="e">
        <f>VLOOKUP(BU205,Scales!$X$28:$Y$38,2,FALSE)</f>
        <v>#N/A</v>
      </c>
      <c r="BY205" t="e">
        <f t="shared" si="58"/>
        <v>#N/A</v>
      </c>
      <c r="BZ205" t="e">
        <f>VLOOKUP(BY205,Scales!$Y$28:$Z$38,2,FALSE)</f>
        <v>#N/A</v>
      </c>
      <c r="CA205" t="str">
        <f>IFERROR(INDEX(Scales!$Q$28:$U$32,MATCH(BZ205,Scales!$P$28:$P$32,0),MATCH(BQ205,Scales!$Q$27:$U$27,0)),"")</f>
        <v/>
      </c>
      <c r="CB205">
        <f t="shared" si="59"/>
        <v>0</v>
      </c>
      <c r="CC205" t="e">
        <f t="shared" si="60"/>
        <v>#N/A</v>
      </c>
      <c r="CD205" t="str">
        <f>IFERROR(INDEX(Scales!$B$44:$F$48,MATCH(CA205,Scales!$A$44:$A$48,0),MATCH(CC205,Scales!$B$43:$F$43,0)),"")</f>
        <v/>
      </c>
      <c r="CE205" t="e">
        <f t="shared" si="61"/>
        <v>#N/A</v>
      </c>
      <c r="CF205" t="e">
        <f t="shared" si="62"/>
        <v>#N/A</v>
      </c>
    </row>
    <row r="206" spans="1:84" x14ac:dyDescent="0.25">
      <c r="A206">
        <v>0</v>
      </c>
      <c r="B206" s="108" t="e">
        <f>VLOOKUP(A206,'TS Identification'!A$3:H$500,5,FALSE)</f>
        <v>#N/A</v>
      </c>
      <c r="C206" s="108" t="e">
        <f>VLOOKUP(B206,Scales!$A$3:$D$7,3,FALSE)</f>
        <v>#N/A</v>
      </c>
      <c r="D206" t="e">
        <f>VLOOKUP(A206,'TS Identification'!A$3:H$500,6,FALSE)</f>
        <v>#N/A</v>
      </c>
      <c r="E206" t="e">
        <f>VLOOKUP(D206,Scales!$F$3:$I$7,3,FALSE)</f>
        <v>#N/A</v>
      </c>
      <c r="F206" s="108" t="e">
        <f>VLOOKUP(A206,'TS Identification'!A$3:H$500,7,FALSE)</f>
        <v>#N/A</v>
      </c>
      <c r="G206" s="108" t="e">
        <f>VLOOKUP(F206,Scales!$K$3:$N$7,3,FALSE)</f>
        <v>#N/A</v>
      </c>
      <c r="H206" t="e">
        <f>VLOOKUP(A206,'TS Identification'!A$3:H$500,8,FALSE)</f>
        <v>#N/A</v>
      </c>
      <c r="I206" t="e">
        <f>VLOOKUP(H206,Scales!$P$3:$S$7,3,FALSE)</f>
        <v>#N/A</v>
      </c>
      <c r="J206" s="108" t="e">
        <f>VLOOKUP(K206,Scales!$W$28:$X$38,2,FALSE)</f>
        <v>#N/A</v>
      </c>
      <c r="K206" s="108" t="e">
        <f t="shared" si="63"/>
        <v>#N/A</v>
      </c>
      <c r="M206" t="e">
        <v>#N/A</v>
      </c>
      <c r="N206" t="e" cm="1">
        <f t="array" ref="N206">_xlfn.TEXTSPLIT(M206,".",,TRUE)</f>
        <v>#N/A</v>
      </c>
      <c r="P206" s="108" t="e">
        <f>VLOOKUP(CONCATENATE(N206,"."),'TE Identification'!$A$3:$E$500,5,FALSE)</f>
        <v>#N/A</v>
      </c>
      <c r="R206" t="e">
        <v>#N/A</v>
      </c>
      <c r="S206" t="e" cm="1">
        <f t="array" ref="S206">_xlfn.TEXTSPLIT(R206,".",,TRUE)</f>
        <v>#N/A</v>
      </c>
      <c r="V206" t="e">
        <f>VLOOKUP(CONCATENATE(S206,"."),'V Identification'!$A$3:$E$500,5,FALSE)</f>
        <v>#N/A</v>
      </c>
      <c r="Z206" t="e">
        <v>#N/A</v>
      </c>
      <c r="AA206" t="e" cm="1">
        <f t="array" ref="AA206">_xlfn.TEXTSPLIT(Z206,".",,TRUE)</f>
        <v>#N/A</v>
      </c>
      <c r="AE206" t="e">
        <f>VLOOKUP(CONCATENATE(AA206,"."),'I Identification'!$A$3:$F$500,6,FALSE)</f>
        <v>#N/A</v>
      </c>
      <c r="AI206" t="e">
        <v>#N/A</v>
      </c>
      <c r="AJ206" t="e" cm="1">
        <f t="array" ref="AJ206">_xlfn.TEXTSPLIT(AI206,".",,TRUE)</f>
        <v>#N/A</v>
      </c>
      <c r="AO206" t="e">
        <f>VLOOKUP(CONCATENATE(AJ206,"."),'C Identification'!$A$3:$G$500,7,FALSE)</f>
        <v>#N/A</v>
      </c>
      <c r="BF206" t="e" cm="1">
        <f t="array" ref="BF206">_xlfn.TEXTSPLIT(AI206,".",,TRUE)</f>
        <v>#N/A</v>
      </c>
      <c r="BL206" t="e">
        <f t="shared" si="49"/>
        <v>#N/A</v>
      </c>
      <c r="BM206">
        <f t="shared" si="50"/>
        <v>0</v>
      </c>
      <c r="BN206" t="e">
        <f t="shared" si="51"/>
        <v>#N/A</v>
      </c>
      <c r="BO206" t="e">
        <f t="shared" si="52"/>
        <v>#N/A</v>
      </c>
      <c r="BP206" t="e">
        <f t="shared" si="53"/>
        <v>#N/A</v>
      </c>
      <c r="BQ206" t="e">
        <f t="shared" si="54"/>
        <v>#N/A</v>
      </c>
      <c r="BR206">
        <f t="shared" si="55"/>
        <v>0</v>
      </c>
      <c r="BS206" t="e">
        <f t="shared" si="56"/>
        <v>#N/A</v>
      </c>
      <c r="BT206">
        <f t="shared" si="57"/>
        <v>0</v>
      </c>
      <c r="BU206" t="e">
        <f t="shared" si="64"/>
        <v>#N/A</v>
      </c>
      <c r="BV206" t="e">
        <f>VLOOKUP(BN206,Scales!$X$28:$Y$38,2,FALSE)</f>
        <v>#N/A</v>
      </c>
      <c r="BW206" t="e">
        <f>VLOOKUP(BQ206,Scales!$X$28:$Y$38,2,FALSE)</f>
        <v>#N/A</v>
      </c>
      <c r="BX206" t="e">
        <f>VLOOKUP(BU206,Scales!$X$28:$Y$38,2,FALSE)</f>
        <v>#N/A</v>
      </c>
      <c r="BY206" t="e">
        <f t="shared" si="58"/>
        <v>#N/A</v>
      </c>
      <c r="BZ206" t="e">
        <f>VLOOKUP(BY206,Scales!$Y$28:$Z$38,2,FALSE)</f>
        <v>#N/A</v>
      </c>
      <c r="CA206" t="str">
        <f>IFERROR(INDEX(Scales!$Q$28:$U$32,MATCH(BZ206,Scales!$P$28:$P$32,0),MATCH(BQ206,Scales!$Q$27:$U$27,0)),"")</f>
        <v/>
      </c>
      <c r="CB206">
        <f t="shared" si="59"/>
        <v>0</v>
      </c>
      <c r="CC206" t="e">
        <f t="shared" si="60"/>
        <v>#N/A</v>
      </c>
      <c r="CD206" t="str">
        <f>IFERROR(INDEX(Scales!$B$44:$F$48,MATCH(CA206,Scales!$A$44:$A$48,0),MATCH(CC206,Scales!$B$43:$F$43,0)),"")</f>
        <v/>
      </c>
      <c r="CE206" t="e">
        <f t="shared" si="61"/>
        <v>#N/A</v>
      </c>
      <c r="CF206" t="e">
        <f t="shared" si="62"/>
        <v>#N/A</v>
      </c>
    </row>
    <row r="207" spans="1:84" x14ac:dyDescent="0.25">
      <c r="A207">
        <v>0</v>
      </c>
      <c r="B207" s="108" t="e">
        <f>VLOOKUP(A207,'TS Identification'!A$3:H$500,5,FALSE)</f>
        <v>#N/A</v>
      </c>
      <c r="C207" s="108" t="e">
        <f>VLOOKUP(B207,Scales!$A$3:$D$7,3,FALSE)</f>
        <v>#N/A</v>
      </c>
      <c r="D207" t="e">
        <f>VLOOKUP(A207,'TS Identification'!A$3:H$500,6,FALSE)</f>
        <v>#N/A</v>
      </c>
      <c r="E207" t="e">
        <f>VLOOKUP(D207,Scales!$F$3:$I$7,3,FALSE)</f>
        <v>#N/A</v>
      </c>
      <c r="F207" s="108" t="e">
        <f>VLOOKUP(A207,'TS Identification'!A$3:H$500,7,FALSE)</f>
        <v>#N/A</v>
      </c>
      <c r="G207" s="108" t="e">
        <f>VLOOKUP(F207,Scales!$K$3:$N$7,3,FALSE)</f>
        <v>#N/A</v>
      </c>
      <c r="H207" t="e">
        <f>VLOOKUP(A207,'TS Identification'!A$3:H$500,8,FALSE)</f>
        <v>#N/A</v>
      </c>
      <c r="I207" t="e">
        <f>VLOOKUP(H207,Scales!$P$3:$S$7,3,FALSE)</f>
        <v>#N/A</v>
      </c>
      <c r="J207" s="108" t="e">
        <f>VLOOKUP(K207,Scales!$W$28:$X$38,2,FALSE)</f>
        <v>#N/A</v>
      </c>
      <c r="K207" s="108" t="e">
        <f t="shared" si="63"/>
        <v>#N/A</v>
      </c>
      <c r="M207" t="e">
        <v>#N/A</v>
      </c>
      <c r="N207" t="e" cm="1">
        <f t="array" ref="N207">_xlfn.TEXTSPLIT(M207,".",,TRUE)</f>
        <v>#N/A</v>
      </c>
      <c r="P207" s="108" t="e">
        <f>VLOOKUP(CONCATENATE(N207,"."),'TE Identification'!$A$3:$E$500,5,FALSE)</f>
        <v>#N/A</v>
      </c>
      <c r="R207" t="e">
        <v>#N/A</v>
      </c>
      <c r="S207" t="e" cm="1">
        <f t="array" ref="S207">_xlfn.TEXTSPLIT(R207,".",,TRUE)</f>
        <v>#N/A</v>
      </c>
      <c r="V207" t="e">
        <f>VLOOKUP(CONCATENATE(S207,"."),'V Identification'!$A$3:$E$500,5,FALSE)</f>
        <v>#N/A</v>
      </c>
      <c r="Z207" t="e">
        <v>#N/A</v>
      </c>
      <c r="AA207" t="e" cm="1">
        <f t="array" ref="AA207">_xlfn.TEXTSPLIT(Z207,".",,TRUE)</f>
        <v>#N/A</v>
      </c>
      <c r="AE207" t="e">
        <f>VLOOKUP(CONCATENATE(AA207,"."),'I Identification'!$A$3:$F$500,6,FALSE)</f>
        <v>#N/A</v>
      </c>
      <c r="AI207" t="e">
        <v>#N/A</v>
      </c>
      <c r="AJ207" t="e" cm="1">
        <f t="array" ref="AJ207">_xlfn.TEXTSPLIT(AI207,".",,TRUE)</f>
        <v>#N/A</v>
      </c>
      <c r="AO207" t="e">
        <f>VLOOKUP(CONCATENATE(AJ207,"."),'C Identification'!$A$3:$G$500,7,FALSE)</f>
        <v>#N/A</v>
      </c>
      <c r="BF207" t="e" cm="1">
        <f t="array" ref="BF207">_xlfn.TEXTSPLIT(AI207,".",,TRUE)</f>
        <v>#N/A</v>
      </c>
      <c r="BL207" t="e">
        <f t="shared" si="49"/>
        <v>#N/A</v>
      </c>
      <c r="BM207">
        <f t="shared" si="50"/>
        <v>0</v>
      </c>
      <c r="BN207" t="e">
        <f t="shared" si="51"/>
        <v>#N/A</v>
      </c>
      <c r="BO207" t="e">
        <f t="shared" si="52"/>
        <v>#N/A</v>
      </c>
      <c r="BP207" t="e">
        <f t="shared" si="53"/>
        <v>#N/A</v>
      </c>
      <c r="BQ207" t="e">
        <f t="shared" si="54"/>
        <v>#N/A</v>
      </c>
      <c r="BR207">
        <f t="shared" si="55"/>
        <v>0</v>
      </c>
      <c r="BS207" t="e">
        <f t="shared" si="56"/>
        <v>#N/A</v>
      </c>
      <c r="BT207">
        <f t="shared" si="57"/>
        <v>0</v>
      </c>
      <c r="BU207" t="e">
        <f t="shared" si="64"/>
        <v>#N/A</v>
      </c>
      <c r="BV207" t="e">
        <f>VLOOKUP(BN207,Scales!$X$28:$Y$38,2,FALSE)</f>
        <v>#N/A</v>
      </c>
      <c r="BW207" t="e">
        <f>VLOOKUP(BQ207,Scales!$X$28:$Y$38,2,FALSE)</f>
        <v>#N/A</v>
      </c>
      <c r="BX207" t="e">
        <f>VLOOKUP(BU207,Scales!$X$28:$Y$38,2,FALSE)</f>
        <v>#N/A</v>
      </c>
      <c r="BY207" t="e">
        <f t="shared" si="58"/>
        <v>#N/A</v>
      </c>
      <c r="BZ207" t="e">
        <f>VLOOKUP(BY207,Scales!$Y$28:$Z$38,2,FALSE)</f>
        <v>#N/A</v>
      </c>
      <c r="CA207" t="str">
        <f>IFERROR(INDEX(Scales!$Q$28:$U$32,MATCH(BZ207,Scales!$P$28:$P$32,0),MATCH(BQ207,Scales!$Q$27:$U$27,0)),"")</f>
        <v/>
      </c>
      <c r="CB207">
        <f t="shared" si="59"/>
        <v>0</v>
      </c>
      <c r="CC207" t="e">
        <f t="shared" si="60"/>
        <v>#N/A</v>
      </c>
      <c r="CD207" t="str">
        <f>IFERROR(INDEX(Scales!$B$44:$F$48,MATCH(CA207,Scales!$A$44:$A$48,0),MATCH(CC207,Scales!$B$43:$F$43,0)),"")</f>
        <v/>
      </c>
      <c r="CE207" t="e">
        <f t="shared" si="61"/>
        <v>#N/A</v>
      </c>
      <c r="CF207" t="e">
        <f t="shared" si="62"/>
        <v>#N/A</v>
      </c>
    </row>
    <row r="208" spans="1:84" x14ac:dyDescent="0.25">
      <c r="A208">
        <v>0</v>
      </c>
      <c r="B208" s="108" t="e">
        <f>VLOOKUP(A208,'TS Identification'!A$3:H$500,5,FALSE)</f>
        <v>#N/A</v>
      </c>
      <c r="C208" s="108" t="e">
        <f>VLOOKUP(B208,Scales!$A$3:$D$7,3,FALSE)</f>
        <v>#N/A</v>
      </c>
      <c r="D208" t="e">
        <f>VLOOKUP(A208,'TS Identification'!A$3:H$500,6,FALSE)</f>
        <v>#N/A</v>
      </c>
      <c r="E208" t="e">
        <f>VLOOKUP(D208,Scales!$F$3:$I$7,3,FALSE)</f>
        <v>#N/A</v>
      </c>
      <c r="F208" s="108" t="e">
        <f>VLOOKUP(A208,'TS Identification'!A$3:H$500,7,FALSE)</f>
        <v>#N/A</v>
      </c>
      <c r="G208" s="108" t="e">
        <f>VLOOKUP(F208,Scales!$K$3:$N$7,3,FALSE)</f>
        <v>#N/A</v>
      </c>
      <c r="H208" t="e">
        <f>VLOOKUP(A208,'TS Identification'!A$3:H$500,8,FALSE)</f>
        <v>#N/A</v>
      </c>
      <c r="I208" t="e">
        <f>VLOOKUP(H208,Scales!$P$3:$S$7,3,FALSE)</f>
        <v>#N/A</v>
      </c>
      <c r="J208" s="108" t="e">
        <f>VLOOKUP(K208,Scales!$W$28:$X$38,2,FALSE)</f>
        <v>#N/A</v>
      </c>
      <c r="K208" s="108" t="e">
        <f t="shared" si="63"/>
        <v>#N/A</v>
      </c>
      <c r="M208" t="e">
        <v>#N/A</v>
      </c>
      <c r="N208" t="e" cm="1">
        <f t="array" ref="N208">_xlfn.TEXTSPLIT(M208,".",,TRUE)</f>
        <v>#N/A</v>
      </c>
      <c r="P208" s="108" t="e">
        <f>VLOOKUP(CONCATENATE(N208,"."),'TE Identification'!$A$3:$E$500,5,FALSE)</f>
        <v>#N/A</v>
      </c>
      <c r="R208" t="e">
        <v>#N/A</v>
      </c>
      <c r="S208" t="e" cm="1">
        <f t="array" ref="S208">_xlfn.TEXTSPLIT(R208,".",,TRUE)</f>
        <v>#N/A</v>
      </c>
      <c r="V208" t="e">
        <f>VLOOKUP(CONCATENATE(S208,"."),'V Identification'!$A$3:$E$500,5,FALSE)</f>
        <v>#N/A</v>
      </c>
      <c r="Z208" t="e">
        <v>#N/A</v>
      </c>
      <c r="AA208" t="e" cm="1">
        <f t="array" ref="AA208">_xlfn.TEXTSPLIT(Z208,".",,TRUE)</f>
        <v>#N/A</v>
      </c>
      <c r="AE208" t="e">
        <f>VLOOKUP(CONCATENATE(AA208,"."),'I Identification'!$A$3:$F$500,6,FALSE)</f>
        <v>#N/A</v>
      </c>
      <c r="AI208" t="e">
        <v>#N/A</v>
      </c>
      <c r="AJ208" t="e" cm="1">
        <f t="array" ref="AJ208">_xlfn.TEXTSPLIT(AI208,".",,TRUE)</f>
        <v>#N/A</v>
      </c>
      <c r="AO208" t="e">
        <f>VLOOKUP(CONCATENATE(AJ208,"."),'C Identification'!$A$3:$G$500,7,FALSE)</f>
        <v>#N/A</v>
      </c>
      <c r="BF208" t="e" cm="1">
        <f t="array" ref="BF208">_xlfn.TEXTSPLIT(AI208,".",,TRUE)</f>
        <v>#N/A</v>
      </c>
      <c r="BL208" t="e">
        <f t="shared" si="49"/>
        <v>#N/A</v>
      </c>
      <c r="BM208">
        <f t="shared" si="50"/>
        <v>0</v>
      </c>
      <c r="BN208" t="e">
        <f t="shared" si="51"/>
        <v>#N/A</v>
      </c>
      <c r="BO208" t="e">
        <f t="shared" si="52"/>
        <v>#N/A</v>
      </c>
      <c r="BP208" t="e">
        <f t="shared" si="53"/>
        <v>#N/A</v>
      </c>
      <c r="BQ208" t="e">
        <f t="shared" si="54"/>
        <v>#N/A</v>
      </c>
      <c r="BR208">
        <f t="shared" si="55"/>
        <v>0</v>
      </c>
      <c r="BS208" t="e">
        <f t="shared" si="56"/>
        <v>#N/A</v>
      </c>
      <c r="BT208">
        <f t="shared" si="57"/>
        <v>0</v>
      </c>
      <c r="BU208" t="e">
        <f t="shared" si="64"/>
        <v>#N/A</v>
      </c>
      <c r="BV208" t="e">
        <f>VLOOKUP(BN208,Scales!$X$28:$Y$38,2,FALSE)</f>
        <v>#N/A</v>
      </c>
      <c r="BW208" t="e">
        <f>VLOOKUP(BQ208,Scales!$X$28:$Y$38,2,FALSE)</f>
        <v>#N/A</v>
      </c>
      <c r="BX208" t="e">
        <f>VLOOKUP(BU208,Scales!$X$28:$Y$38,2,FALSE)</f>
        <v>#N/A</v>
      </c>
      <c r="BY208" t="e">
        <f t="shared" si="58"/>
        <v>#N/A</v>
      </c>
      <c r="BZ208" t="e">
        <f>VLOOKUP(BY208,Scales!$Y$28:$Z$38,2,FALSE)</f>
        <v>#N/A</v>
      </c>
      <c r="CA208" t="str">
        <f>IFERROR(INDEX(Scales!$Q$28:$U$32,MATCH(BZ208,Scales!$P$28:$P$32,0),MATCH(BQ208,Scales!$Q$27:$U$27,0)),"")</f>
        <v/>
      </c>
      <c r="CB208">
        <f t="shared" si="59"/>
        <v>0</v>
      </c>
      <c r="CC208" t="e">
        <f t="shared" si="60"/>
        <v>#N/A</v>
      </c>
      <c r="CD208" t="str">
        <f>IFERROR(INDEX(Scales!$B$44:$F$48,MATCH(CA208,Scales!$A$44:$A$48,0),MATCH(CC208,Scales!$B$43:$F$43,0)),"")</f>
        <v/>
      </c>
      <c r="CE208" t="e">
        <f t="shared" si="61"/>
        <v>#N/A</v>
      </c>
      <c r="CF208" t="e">
        <f t="shared" si="62"/>
        <v>#N/A</v>
      </c>
    </row>
    <row r="209" spans="1:84" x14ac:dyDescent="0.25">
      <c r="A209">
        <v>0</v>
      </c>
      <c r="B209" s="108" t="e">
        <f>VLOOKUP(A209,'TS Identification'!A$3:H$500,5,FALSE)</f>
        <v>#N/A</v>
      </c>
      <c r="C209" s="108" t="e">
        <f>VLOOKUP(B209,Scales!$A$3:$D$7,3,FALSE)</f>
        <v>#N/A</v>
      </c>
      <c r="D209" t="e">
        <f>VLOOKUP(A209,'TS Identification'!A$3:H$500,6,FALSE)</f>
        <v>#N/A</v>
      </c>
      <c r="E209" t="e">
        <f>VLOOKUP(D209,Scales!$F$3:$I$7,3,FALSE)</f>
        <v>#N/A</v>
      </c>
      <c r="F209" s="108" t="e">
        <f>VLOOKUP(A209,'TS Identification'!A$3:H$500,7,FALSE)</f>
        <v>#N/A</v>
      </c>
      <c r="G209" s="108" t="e">
        <f>VLOOKUP(F209,Scales!$K$3:$N$7,3,FALSE)</f>
        <v>#N/A</v>
      </c>
      <c r="H209" t="e">
        <f>VLOOKUP(A209,'TS Identification'!A$3:H$500,8,FALSE)</f>
        <v>#N/A</v>
      </c>
      <c r="I209" t="e">
        <f>VLOOKUP(H209,Scales!$P$3:$S$7,3,FALSE)</f>
        <v>#N/A</v>
      </c>
      <c r="J209" s="108" t="e">
        <f>VLOOKUP(K209,Scales!$W$28:$X$38,2,FALSE)</f>
        <v>#N/A</v>
      </c>
      <c r="K209" s="108" t="e">
        <f t="shared" si="63"/>
        <v>#N/A</v>
      </c>
      <c r="M209" t="e">
        <v>#N/A</v>
      </c>
      <c r="N209" t="e" cm="1">
        <f t="array" ref="N209">_xlfn.TEXTSPLIT(M209,".",,TRUE)</f>
        <v>#N/A</v>
      </c>
      <c r="P209" s="108" t="e">
        <f>VLOOKUP(CONCATENATE(N209,"."),'TE Identification'!$A$3:$E$500,5,FALSE)</f>
        <v>#N/A</v>
      </c>
      <c r="R209" t="e">
        <v>#N/A</v>
      </c>
      <c r="S209" t="e" cm="1">
        <f t="array" ref="S209">_xlfn.TEXTSPLIT(R209,".",,TRUE)</f>
        <v>#N/A</v>
      </c>
      <c r="V209" t="e">
        <f>VLOOKUP(CONCATENATE(S209,"."),'V Identification'!$A$3:$E$500,5,FALSE)</f>
        <v>#N/A</v>
      </c>
      <c r="Z209" t="e">
        <v>#N/A</v>
      </c>
      <c r="AA209" t="e" cm="1">
        <f t="array" ref="AA209">_xlfn.TEXTSPLIT(Z209,".",,TRUE)</f>
        <v>#N/A</v>
      </c>
      <c r="AE209" t="e">
        <f>VLOOKUP(CONCATENATE(AA209,"."),'I Identification'!$A$3:$F$500,6,FALSE)</f>
        <v>#N/A</v>
      </c>
      <c r="AI209" t="e">
        <v>#N/A</v>
      </c>
      <c r="AJ209" t="e" cm="1">
        <f t="array" ref="AJ209">_xlfn.TEXTSPLIT(AI209,".",,TRUE)</f>
        <v>#N/A</v>
      </c>
      <c r="AO209" t="e">
        <f>VLOOKUP(CONCATENATE(AJ209,"."),'C Identification'!$A$3:$G$500,7,FALSE)</f>
        <v>#N/A</v>
      </c>
      <c r="BF209" t="e" cm="1">
        <f t="array" ref="BF209">_xlfn.TEXTSPLIT(AI209,".",,TRUE)</f>
        <v>#N/A</v>
      </c>
      <c r="BL209" t="e">
        <f t="shared" si="49"/>
        <v>#N/A</v>
      </c>
      <c r="BM209">
        <f t="shared" si="50"/>
        <v>0</v>
      </c>
      <c r="BN209" t="e">
        <f t="shared" si="51"/>
        <v>#N/A</v>
      </c>
      <c r="BO209" t="e">
        <f t="shared" si="52"/>
        <v>#N/A</v>
      </c>
      <c r="BP209" t="e">
        <f t="shared" si="53"/>
        <v>#N/A</v>
      </c>
      <c r="BQ209" t="e">
        <f t="shared" si="54"/>
        <v>#N/A</v>
      </c>
      <c r="BR209">
        <f t="shared" si="55"/>
        <v>0</v>
      </c>
      <c r="BS209" t="e">
        <f t="shared" si="56"/>
        <v>#N/A</v>
      </c>
      <c r="BT209">
        <f t="shared" si="57"/>
        <v>0</v>
      </c>
      <c r="BU209" t="e">
        <f t="shared" si="64"/>
        <v>#N/A</v>
      </c>
      <c r="BV209" t="e">
        <f>VLOOKUP(BN209,Scales!$X$28:$Y$38,2,FALSE)</f>
        <v>#N/A</v>
      </c>
      <c r="BW209" t="e">
        <f>VLOOKUP(BQ209,Scales!$X$28:$Y$38,2,FALSE)</f>
        <v>#N/A</v>
      </c>
      <c r="BX209" t="e">
        <f>VLOOKUP(BU209,Scales!$X$28:$Y$38,2,FALSE)</f>
        <v>#N/A</v>
      </c>
      <c r="BY209" t="e">
        <f t="shared" si="58"/>
        <v>#N/A</v>
      </c>
      <c r="BZ209" t="e">
        <f>VLOOKUP(BY209,Scales!$Y$28:$Z$38,2,FALSE)</f>
        <v>#N/A</v>
      </c>
      <c r="CA209" t="str">
        <f>IFERROR(INDEX(Scales!$Q$28:$U$32,MATCH(BZ209,Scales!$P$28:$P$32,0),MATCH(BQ209,Scales!$Q$27:$U$27,0)),"")</f>
        <v/>
      </c>
      <c r="CB209">
        <f t="shared" si="59"/>
        <v>0</v>
      </c>
      <c r="CC209" t="e">
        <f t="shared" si="60"/>
        <v>#N/A</v>
      </c>
      <c r="CD209" t="str">
        <f>IFERROR(INDEX(Scales!$B$44:$F$48,MATCH(CA209,Scales!$A$44:$A$48,0),MATCH(CC209,Scales!$B$43:$F$43,0)),"")</f>
        <v/>
      </c>
      <c r="CE209" t="e">
        <f t="shared" si="61"/>
        <v>#N/A</v>
      </c>
      <c r="CF209" t="e">
        <f t="shared" si="62"/>
        <v>#N/A</v>
      </c>
    </row>
    <row r="210" spans="1:84" x14ac:dyDescent="0.25">
      <c r="A210">
        <v>0</v>
      </c>
      <c r="B210" s="108" t="e">
        <f>VLOOKUP(A210,'TS Identification'!A$3:H$500,5,FALSE)</f>
        <v>#N/A</v>
      </c>
      <c r="C210" s="108" t="e">
        <f>VLOOKUP(B210,Scales!$A$3:$D$7,3,FALSE)</f>
        <v>#N/A</v>
      </c>
      <c r="D210" t="e">
        <f>VLOOKUP(A210,'TS Identification'!A$3:H$500,6,FALSE)</f>
        <v>#N/A</v>
      </c>
      <c r="E210" t="e">
        <f>VLOOKUP(D210,Scales!$F$3:$I$7,3,FALSE)</f>
        <v>#N/A</v>
      </c>
      <c r="F210" s="108" t="e">
        <f>VLOOKUP(A210,'TS Identification'!A$3:H$500,7,FALSE)</f>
        <v>#N/A</v>
      </c>
      <c r="G210" s="108" t="e">
        <f>VLOOKUP(F210,Scales!$K$3:$N$7,3,FALSE)</f>
        <v>#N/A</v>
      </c>
      <c r="H210" t="e">
        <f>VLOOKUP(A210,'TS Identification'!A$3:H$500,8,FALSE)</f>
        <v>#N/A</v>
      </c>
      <c r="I210" t="e">
        <f>VLOOKUP(H210,Scales!$P$3:$S$7,3,FALSE)</f>
        <v>#N/A</v>
      </c>
      <c r="J210" s="108" t="e">
        <f>VLOOKUP(K210,Scales!$W$28:$X$38,2,FALSE)</f>
        <v>#N/A</v>
      </c>
      <c r="K210" s="108" t="e">
        <f t="shared" si="63"/>
        <v>#N/A</v>
      </c>
      <c r="M210" t="e">
        <v>#N/A</v>
      </c>
      <c r="N210" t="e" cm="1">
        <f t="array" ref="N210">_xlfn.TEXTSPLIT(M210,".",,TRUE)</f>
        <v>#N/A</v>
      </c>
      <c r="P210" s="108" t="e">
        <f>VLOOKUP(CONCATENATE(N210,"."),'TE Identification'!$A$3:$E$500,5,FALSE)</f>
        <v>#N/A</v>
      </c>
      <c r="R210" t="e">
        <v>#N/A</v>
      </c>
      <c r="S210" t="e" cm="1">
        <f t="array" ref="S210">_xlfn.TEXTSPLIT(R210,".",,TRUE)</f>
        <v>#N/A</v>
      </c>
      <c r="V210" t="e">
        <f>VLOOKUP(CONCATENATE(S210,"."),'V Identification'!$A$3:$E$500,5,FALSE)</f>
        <v>#N/A</v>
      </c>
      <c r="Z210" t="e">
        <v>#N/A</v>
      </c>
      <c r="AA210" t="e" cm="1">
        <f t="array" ref="AA210">_xlfn.TEXTSPLIT(Z210,".",,TRUE)</f>
        <v>#N/A</v>
      </c>
      <c r="AE210" t="e">
        <f>VLOOKUP(CONCATENATE(AA210,"."),'I Identification'!$A$3:$F$500,6,FALSE)</f>
        <v>#N/A</v>
      </c>
      <c r="AI210" t="e">
        <v>#N/A</v>
      </c>
      <c r="AJ210" t="e" cm="1">
        <f t="array" ref="AJ210">_xlfn.TEXTSPLIT(AI210,".",,TRUE)</f>
        <v>#N/A</v>
      </c>
      <c r="AO210" t="e">
        <f>VLOOKUP(CONCATENATE(AJ210,"."),'C Identification'!$A$3:$G$500,7,FALSE)</f>
        <v>#N/A</v>
      </c>
      <c r="BF210" t="e" cm="1">
        <f t="array" ref="BF210">_xlfn.TEXTSPLIT(AI210,".",,TRUE)</f>
        <v>#N/A</v>
      </c>
      <c r="BL210" t="e">
        <f t="shared" si="49"/>
        <v>#N/A</v>
      </c>
      <c r="BM210">
        <f t="shared" si="50"/>
        <v>0</v>
      </c>
      <c r="BN210" t="e">
        <f t="shared" si="51"/>
        <v>#N/A</v>
      </c>
      <c r="BO210" t="e">
        <f t="shared" si="52"/>
        <v>#N/A</v>
      </c>
      <c r="BP210" t="e">
        <f t="shared" si="53"/>
        <v>#N/A</v>
      </c>
      <c r="BQ210" t="e">
        <f t="shared" si="54"/>
        <v>#N/A</v>
      </c>
      <c r="BR210">
        <f t="shared" si="55"/>
        <v>0</v>
      </c>
      <c r="BS210" t="e">
        <f t="shared" si="56"/>
        <v>#N/A</v>
      </c>
      <c r="BT210">
        <f t="shared" si="57"/>
        <v>0</v>
      </c>
      <c r="BU210" t="e">
        <f t="shared" si="64"/>
        <v>#N/A</v>
      </c>
      <c r="BV210" t="e">
        <f>VLOOKUP(BN210,Scales!$X$28:$Y$38,2,FALSE)</f>
        <v>#N/A</v>
      </c>
      <c r="BW210" t="e">
        <f>VLOOKUP(BQ210,Scales!$X$28:$Y$38,2,FALSE)</f>
        <v>#N/A</v>
      </c>
      <c r="BX210" t="e">
        <f>VLOOKUP(BU210,Scales!$X$28:$Y$38,2,FALSE)</f>
        <v>#N/A</v>
      </c>
      <c r="BY210" t="e">
        <f t="shared" si="58"/>
        <v>#N/A</v>
      </c>
      <c r="BZ210" t="e">
        <f>VLOOKUP(BY210,Scales!$Y$28:$Z$38,2,FALSE)</f>
        <v>#N/A</v>
      </c>
      <c r="CA210" t="str">
        <f>IFERROR(INDEX(Scales!$Q$28:$U$32,MATCH(BZ210,Scales!$P$28:$P$32,0),MATCH(BQ210,Scales!$Q$27:$U$27,0)),"")</f>
        <v/>
      </c>
      <c r="CB210">
        <f t="shared" si="59"/>
        <v>0</v>
      </c>
      <c r="CC210" t="e">
        <f t="shared" si="60"/>
        <v>#N/A</v>
      </c>
      <c r="CD210" t="str">
        <f>IFERROR(INDEX(Scales!$B$44:$F$48,MATCH(CA210,Scales!$A$44:$A$48,0),MATCH(CC210,Scales!$B$43:$F$43,0)),"")</f>
        <v/>
      </c>
      <c r="CE210" t="e">
        <f t="shared" si="61"/>
        <v>#N/A</v>
      </c>
      <c r="CF210" t="e">
        <f t="shared" si="62"/>
        <v>#N/A</v>
      </c>
    </row>
    <row r="211" spans="1:84" x14ac:dyDescent="0.25">
      <c r="A211">
        <v>0</v>
      </c>
      <c r="B211" s="108" t="e">
        <f>VLOOKUP(A211,'TS Identification'!A$3:H$500,5,FALSE)</f>
        <v>#N/A</v>
      </c>
      <c r="C211" s="108" t="e">
        <f>VLOOKUP(B211,Scales!$A$3:$D$7,3,FALSE)</f>
        <v>#N/A</v>
      </c>
      <c r="D211" t="e">
        <f>VLOOKUP(A211,'TS Identification'!A$3:H$500,6,FALSE)</f>
        <v>#N/A</v>
      </c>
      <c r="E211" t="e">
        <f>VLOOKUP(D211,Scales!$F$3:$I$7,3,FALSE)</f>
        <v>#N/A</v>
      </c>
      <c r="F211" s="108" t="e">
        <f>VLOOKUP(A211,'TS Identification'!A$3:H$500,7,FALSE)</f>
        <v>#N/A</v>
      </c>
      <c r="G211" s="108" t="e">
        <f>VLOOKUP(F211,Scales!$K$3:$N$7,3,FALSE)</f>
        <v>#N/A</v>
      </c>
      <c r="H211" t="e">
        <f>VLOOKUP(A211,'TS Identification'!A$3:H$500,8,FALSE)</f>
        <v>#N/A</v>
      </c>
      <c r="I211" t="e">
        <f>VLOOKUP(H211,Scales!$P$3:$S$7,3,FALSE)</f>
        <v>#N/A</v>
      </c>
      <c r="J211" s="108" t="e">
        <f>VLOOKUP(K211,Scales!$W$28:$X$38,2,FALSE)</f>
        <v>#N/A</v>
      </c>
      <c r="K211" s="108" t="e">
        <f t="shared" si="63"/>
        <v>#N/A</v>
      </c>
      <c r="M211" t="e">
        <v>#N/A</v>
      </c>
      <c r="N211" t="e" cm="1">
        <f t="array" ref="N211">_xlfn.TEXTSPLIT(M211,".",,TRUE)</f>
        <v>#N/A</v>
      </c>
      <c r="P211" s="108" t="e">
        <f>VLOOKUP(CONCATENATE(N211,"."),'TE Identification'!$A$3:$E$500,5,FALSE)</f>
        <v>#N/A</v>
      </c>
      <c r="R211" t="e">
        <v>#N/A</v>
      </c>
      <c r="S211" t="e" cm="1">
        <f t="array" ref="S211">_xlfn.TEXTSPLIT(R211,".",,TRUE)</f>
        <v>#N/A</v>
      </c>
      <c r="V211" t="e">
        <f>VLOOKUP(CONCATENATE(S211,"."),'V Identification'!$A$3:$E$500,5,FALSE)</f>
        <v>#N/A</v>
      </c>
      <c r="Z211" t="e">
        <v>#N/A</v>
      </c>
      <c r="AA211" t="e" cm="1">
        <f t="array" ref="AA211">_xlfn.TEXTSPLIT(Z211,".",,TRUE)</f>
        <v>#N/A</v>
      </c>
      <c r="AE211" t="e">
        <f>VLOOKUP(CONCATENATE(AA211,"."),'I Identification'!$A$3:$F$500,6,FALSE)</f>
        <v>#N/A</v>
      </c>
      <c r="AI211" t="e">
        <v>#N/A</v>
      </c>
      <c r="AJ211" t="e" cm="1">
        <f t="array" ref="AJ211">_xlfn.TEXTSPLIT(AI211,".",,TRUE)</f>
        <v>#N/A</v>
      </c>
      <c r="AO211" t="e">
        <f>VLOOKUP(CONCATENATE(AJ211,"."),'C Identification'!$A$3:$G$500,7,FALSE)</f>
        <v>#N/A</v>
      </c>
      <c r="BF211" t="e" cm="1">
        <f t="array" ref="BF211">_xlfn.TEXTSPLIT(AI211,".",,TRUE)</f>
        <v>#N/A</v>
      </c>
      <c r="BL211" t="e">
        <f t="shared" si="49"/>
        <v>#N/A</v>
      </c>
      <c r="BM211">
        <f t="shared" si="50"/>
        <v>0</v>
      </c>
      <c r="BN211" t="e">
        <f t="shared" si="51"/>
        <v>#N/A</v>
      </c>
      <c r="BO211" t="e">
        <f t="shared" si="52"/>
        <v>#N/A</v>
      </c>
      <c r="BP211" t="e">
        <f t="shared" si="53"/>
        <v>#N/A</v>
      </c>
      <c r="BQ211" t="e">
        <f t="shared" si="54"/>
        <v>#N/A</v>
      </c>
      <c r="BR211">
        <f t="shared" si="55"/>
        <v>0</v>
      </c>
      <c r="BS211" t="e">
        <f t="shared" si="56"/>
        <v>#N/A</v>
      </c>
      <c r="BT211">
        <f t="shared" si="57"/>
        <v>0</v>
      </c>
      <c r="BU211" t="e">
        <f t="shared" si="64"/>
        <v>#N/A</v>
      </c>
      <c r="BV211" t="e">
        <f>VLOOKUP(BN211,Scales!$X$28:$Y$38,2,FALSE)</f>
        <v>#N/A</v>
      </c>
      <c r="BW211" t="e">
        <f>VLOOKUP(BQ211,Scales!$X$28:$Y$38,2,FALSE)</f>
        <v>#N/A</v>
      </c>
      <c r="BX211" t="e">
        <f>VLOOKUP(BU211,Scales!$X$28:$Y$38,2,FALSE)</f>
        <v>#N/A</v>
      </c>
      <c r="BY211" t="e">
        <f t="shared" si="58"/>
        <v>#N/A</v>
      </c>
      <c r="BZ211" t="e">
        <f>VLOOKUP(BY211,Scales!$Y$28:$Z$38,2,FALSE)</f>
        <v>#N/A</v>
      </c>
      <c r="CA211" t="str">
        <f>IFERROR(INDEX(Scales!$Q$28:$U$32,MATCH(BZ211,Scales!$P$28:$P$32,0),MATCH(BQ211,Scales!$Q$27:$U$27,0)),"")</f>
        <v/>
      </c>
      <c r="CB211">
        <f t="shared" si="59"/>
        <v>0</v>
      </c>
      <c r="CC211" t="e">
        <f t="shared" si="60"/>
        <v>#N/A</v>
      </c>
      <c r="CD211" t="str">
        <f>IFERROR(INDEX(Scales!$B$44:$F$48,MATCH(CA211,Scales!$A$44:$A$48,0),MATCH(CC211,Scales!$B$43:$F$43,0)),"")</f>
        <v/>
      </c>
      <c r="CE211" t="e">
        <f t="shared" si="61"/>
        <v>#N/A</v>
      </c>
      <c r="CF211" t="e">
        <f t="shared" si="62"/>
        <v>#N/A</v>
      </c>
    </row>
    <row r="212" spans="1:84" x14ac:dyDescent="0.25">
      <c r="A212">
        <v>0</v>
      </c>
      <c r="B212" s="108" t="e">
        <f>VLOOKUP(A212,'TS Identification'!A$3:H$500,5,FALSE)</f>
        <v>#N/A</v>
      </c>
      <c r="C212" s="108" t="e">
        <f>VLOOKUP(B212,Scales!$A$3:$D$7,3,FALSE)</f>
        <v>#N/A</v>
      </c>
      <c r="D212" t="e">
        <f>VLOOKUP(A212,'TS Identification'!A$3:H$500,6,FALSE)</f>
        <v>#N/A</v>
      </c>
      <c r="E212" t="e">
        <f>VLOOKUP(D212,Scales!$F$3:$I$7,3,FALSE)</f>
        <v>#N/A</v>
      </c>
      <c r="F212" s="108" t="e">
        <f>VLOOKUP(A212,'TS Identification'!A$3:H$500,7,FALSE)</f>
        <v>#N/A</v>
      </c>
      <c r="G212" s="108" t="e">
        <f>VLOOKUP(F212,Scales!$K$3:$N$7,3,FALSE)</f>
        <v>#N/A</v>
      </c>
      <c r="H212" t="e">
        <f>VLOOKUP(A212,'TS Identification'!A$3:H$500,8,FALSE)</f>
        <v>#N/A</v>
      </c>
      <c r="I212" t="e">
        <f>VLOOKUP(H212,Scales!$P$3:$S$7,3,FALSE)</f>
        <v>#N/A</v>
      </c>
      <c r="J212" s="108" t="e">
        <f>VLOOKUP(K212,Scales!$W$28:$X$38,2,FALSE)</f>
        <v>#N/A</v>
      </c>
      <c r="K212" s="108" t="e">
        <f t="shared" si="63"/>
        <v>#N/A</v>
      </c>
      <c r="M212" t="e">
        <v>#N/A</v>
      </c>
      <c r="N212" t="e" cm="1">
        <f t="array" ref="N212">_xlfn.TEXTSPLIT(M212,".",,TRUE)</f>
        <v>#N/A</v>
      </c>
      <c r="P212" s="108" t="e">
        <f>VLOOKUP(CONCATENATE(N212,"."),'TE Identification'!$A$3:$E$500,5,FALSE)</f>
        <v>#N/A</v>
      </c>
      <c r="R212" t="e">
        <v>#N/A</v>
      </c>
      <c r="S212" t="e" cm="1">
        <f t="array" ref="S212">_xlfn.TEXTSPLIT(R212,".",,TRUE)</f>
        <v>#N/A</v>
      </c>
      <c r="V212" t="e">
        <f>VLOOKUP(CONCATENATE(S212,"."),'V Identification'!$A$3:$E$500,5,FALSE)</f>
        <v>#N/A</v>
      </c>
      <c r="Z212" t="e">
        <v>#N/A</v>
      </c>
      <c r="AA212" t="e" cm="1">
        <f t="array" ref="AA212">_xlfn.TEXTSPLIT(Z212,".",,TRUE)</f>
        <v>#N/A</v>
      </c>
      <c r="AE212" t="e">
        <f>VLOOKUP(CONCATENATE(AA212,"."),'I Identification'!$A$3:$F$500,6,FALSE)</f>
        <v>#N/A</v>
      </c>
      <c r="AI212" t="e">
        <v>#N/A</v>
      </c>
      <c r="AJ212" t="e" cm="1">
        <f t="array" ref="AJ212">_xlfn.TEXTSPLIT(AI212,".",,TRUE)</f>
        <v>#N/A</v>
      </c>
      <c r="AO212" t="e">
        <f>VLOOKUP(CONCATENATE(AJ212,"."),'C Identification'!$A$3:$G$500,7,FALSE)</f>
        <v>#N/A</v>
      </c>
      <c r="BF212" t="e" cm="1">
        <f t="array" ref="BF212">_xlfn.TEXTSPLIT(AI212,".",,TRUE)</f>
        <v>#N/A</v>
      </c>
      <c r="BL212" t="e">
        <f t="shared" si="49"/>
        <v>#N/A</v>
      </c>
      <c r="BM212">
        <f t="shared" si="50"/>
        <v>0</v>
      </c>
      <c r="BN212" t="e">
        <f t="shared" si="51"/>
        <v>#N/A</v>
      </c>
      <c r="BO212" t="e">
        <f t="shared" si="52"/>
        <v>#N/A</v>
      </c>
      <c r="BP212" t="e">
        <f t="shared" si="53"/>
        <v>#N/A</v>
      </c>
      <c r="BQ212" t="e">
        <f t="shared" si="54"/>
        <v>#N/A</v>
      </c>
      <c r="BR212">
        <f t="shared" si="55"/>
        <v>0</v>
      </c>
      <c r="BS212" t="e">
        <f t="shared" si="56"/>
        <v>#N/A</v>
      </c>
      <c r="BT212">
        <f t="shared" si="57"/>
        <v>0</v>
      </c>
      <c r="BU212" t="e">
        <f t="shared" si="64"/>
        <v>#N/A</v>
      </c>
      <c r="BV212" t="e">
        <f>VLOOKUP(BN212,Scales!$X$28:$Y$38,2,FALSE)</f>
        <v>#N/A</v>
      </c>
      <c r="BW212" t="e">
        <f>VLOOKUP(BQ212,Scales!$X$28:$Y$38,2,FALSE)</f>
        <v>#N/A</v>
      </c>
      <c r="BX212" t="e">
        <f>VLOOKUP(BU212,Scales!$X$28:$Y$38,2,FALSE)</f>
        <v>#N/A</v>
      </c>
      <c r="BY212" t="e">
        <f t="shared" si="58"/>
        <v>#N/A</v>
      </c>
      <c r="BZ212" t="e">
        <f>VLOOKUP(BY212,Scales!$Y$28:$Z$38,2,FALSE)</f>
        <v>#N/A</v>
      </c>
      <c r="CA212" t="str">
        <f>IFERROR(INDEX(Scales!$Q$28:$U$32,MATCH(BZ212,Scales!$P$28:$P$32,0),MATCH(BQ212,Scales!$Q$27:$U$27,0)),"")</f>
        <v/>
      </c>
      <c r="CB212">
        <f t="shared" si="59"/>
        <v>0</v>
      </c>
      <c r="CC212" t="e">
        <f t="shared" si="60"/>
        <v>#N/A</v>
      </c>
      <c r="CD212" t="str">
        <f>IFERROR(INDEX(Scales!$B$44:$F$48,MATCH(CA212,Scales!$A$44:$A$48,0),MATCH(CC212,Scales!$B$43:$F$43,0)),"")</f>
        <v/>
      </c>
      <c r="CE212" t="e">
        <f t="shared" si="61"/>
        <v>#N/A</v>
      </c>
      <c r="CF212" t="e">
        <f t="shared" si="62"/>
        <v>#N/A</v>
      </c>
    </row>
    <row r="213" spans="1:84" x14ac:dyDescent="0.25">
      <c r="A213">
        <v>0</v>
      </c>
      <c r="B213" s="108" t="e">
        <f>VLOOKUP(A213,'TS Identification'!A$3:H$500,5,FALSE)</f>
        <v>#N/A</v>
      </c>
      <c r="C213" s="108" t="e">
        <f>VLOOKUP(B213,Scales!$A$3:$D$7,3,FALSE)</f>
        <v>#N/A</v>
      </c>
      <c r="D213" t="e">
        <f>VLOOKUP(A213,'TS Identification'!A$3:H$500,6,FALSE)</f>
        <v>#N/A</v>
      </c>
      <c r="E213" t="e">
        <f>VLOOKUP(D213,Scales!$F$3:$I$7,3,FALSE)</f>
        <v>#N/A</v>
      </c>
      <c r="F213" s="108" t="e">
        <f>VLOOKUP(A213,'TS Identification'!A$3:H$500,7,FALSE)</f>
        <v>#N/A</v>
      </c>
      <c r="G213" s="108" t="e">
        <f>VLOOKUP(F213,Scales!$K$3:$N$7,3,FALSE)</f>
        <v>#N/A</v>
      </c>
      <c r="H213" t="e">
        <f>VLOOKUP(A213,'TS Identification'!A$3:H$500,8,FALSE)</f>
        <v>#N/A</v>
      </c>
      <c r="I213" t="e">
        <f>VLOOKUP(H213,Scales!$P$3:$S$7,3,FALSE)</f>
        <v>#N/A</v>
      </c>
      <c r="J213" s="108" t="e">
        <f>VLOOKUP(K213,Scales!$W$28:$X$38,2,FALSE)</f>
        <v>#N/A</v>
      </c>
      <c r="K213" s="108" t="e">
        <f t="shared" si="63"/>
        <v>#N/A</v>
      </c>
      <c r="M213" t="e">
        <v>#N/A</v>
      </c>
      <c r="N213" t="e" cm="1">
        <f t="array" ref="N213">_xlfn.TEXTSPLIT(M213,".",,TRUE)</f>
        <v>#N/A</v>
      </c>
      <c r="P213" s="108" t="e">
        <f>VLOOKUP(CONCATENATE(N213,"."),'TE Identification'!$A$3:$E$500,5,FALSE)</f>
        <v>#N/A</v>
      </c>
      <c r="R213" t="e">
        <v>#N/A</v>
      </c>
      <c r="S213" t="e" cm="1">
        <f t="array" ref="S213">_xlfn.TEXTSPLIT(R213,".",,TRUE)</f>
        <v>#N/A</v>
      </c>
      <c r="V213" t="e">
        <f>VLOOKUP(CONCATENATE(S213,"."),'V Identification'!$A$3:$E$500,5,FALSE)</f>
        <v>#N/A</v>
      </c>
      <c r="Z213" t="e">
        <v>#N/A</v>
      </c>
      <c r="AA213" t="e" cm="1">
        <f t="array" ref="AA213">_xlfn.TEXTSPLIT(Z213,".",,TRUE)</f>
        <v>#N/A</v>
      </c>
      <c r="AE213" t="e">
        <f>VLOOKUP(CONCATENATE(AA213,"."),'I Identification'!$A$3:$F$500,6,FALSE)</f>
        <v>#N/A</v>
      </c>
      <c r="AI213" t="e">
        <v>#N/A</v>
      </c>
      <c r="AJ213" t="e" cm="1">
        <f t="array" ref="AJ213">_xlfn.TEXTSPLIT(AI213,".",,TRUE)</f>
        <v>#N/A</v>
      </c>
      <c r="AO213" t="e">
        <f>VLOOKUP(CONCATENATE(AJ213,"."),'C Identification'!$A$3:$G$500,7,FALSE)</f>
        <v>#N/A</v>
      </c>
      <c r="BF213" t="e" cm="1">
        <f t="array" ref="BF213">_xlfn.TEXTSPLIT(AI213,".",,TRUE)</f>
        <v>#N/A</v>
      </c>
      <c r="BL213" t="e">
        <f t="shared" si="49"/>
        <v>#N/A</v>
      </c>
      <c r="BM213">
        <f t="shared" si="50"/>
        <v>0</v>
      </c>
      <c r="BN213" t="e">
        <f t="shared" si="51"/>
        <v>#N/A</v>
      </c>
      <c r="BO213" t="e">
        <f t="shared" si="52"/>
        <v>#N/A</v>
      </c>
      <c r="BP213" t="e">
        <f t="shared" si="53"/>
        <v>#N/A</v>
      </c>
      <c r="BQ213" t="e">
        <f t="shared" si="54"/>
        <v>#N/A</v>
      </c>
      <c r="BR213">
        <f t="shared" si="55"/>
        <v>0</v>
      </c>
      <c r="BS213" t="e">
        <f t="shared" si="56"/>
        <v>#N/A</v>
      </c>
      <c r="BT213">
        <f t="shared" si="57"/>
        <v>0</v>
      </c>
      <c r="BU213" t="e">
        <f t="shared" si="64"/>
        <v>#N/A</v>
      </c>
      <c r="BV213" t="e">
        <f>VLOOKUP(BN213,Scales!$X$28:$Y$38,2,FALSE)</f>
        <v>#N/A</v>
      </c>
      <c r="BW213" t="e">
        <f>VLOOKUP(BQ213,Scales!$X$28:$Y$38,2,FALSE)</f>
        <v>#N/A</v>
      </c>
      <c r="BX213" t="e">
        <f>VLOOKUP(BU213,Scales!$X$28:$Y$38,2,FALSE)</f>
        <v>#N/A</v>
      </c>
      <c r="BY213" t="e">
        <f t="shared" si="58"/>
        <v>#N/A</v>
      </c>
      <c r="BZ213" t="e">
        <f>VLOOKUP(BY213,Scales!$Y$28:$Z$38,2,FALSE)</f>
        <v>#N/A</v>
      </c>
      <c r="CA213" t="str">
        <f>IFERROR(INDEX(Scales!$Q$28:$U$32,MATCH(BZ213,Scales!$P$28:$P$32,0),MATCH(BQ213,Scales!$Q$27:$U$27,0)),"")</f>
        <v/>
      </c>
      <c r="CB213">
        <f t="shared" si="59"/>
        <v>0</v>
      </c>
      <c r="CC213" t="e">
        <f t="shared" si="60"/>
        <v>#N/A</v>
      </c>
      <c r="CD213" t="str">
        <f>IFERROR(INDEX(Scales!$B$44:$F$48,MATCH(CA213,Scales!$A$44:$A$48,0),MATCH(CC213,Scales!$B$43:$F$43,0)),"")</f>
        <v/>
      </c>
      <c r="CE213" t="e">
        <f t="shared" si="61"/>
        <v>#N/A</v>
      </c>
      <c r="CF213" t="e">
        <f t="shared" si="62"/>
        <v>#N/A</v>
      </c>
    </row>
    <row r="214" spans="1:84" x14ac:dyDescent="0.25">
      <c r="A214">
        <v>0</v>
      </c>
      <c r="B214" s="108" t="e">
        <f>VLOOKUP(A214,'TS Identification'!A$3:H$500,5,FALSE)</f>
        <v>#N/A</v>
      </c>
      <c r="C214" s="108" t="e">
        <f>VLOOKUP(B214,Scales!$A$3:$D$7,3,FALSE)</f>
        <v>#N/A</v>
      </c>
      <c r="D214" t="e">
        <f>VLOOKUP(A214,'TS Identification'!A$3:H$500,6,FALSE)</f>
        <v>#N/A</v>
      </c>
      <c r="E214" t="e">
        <f>VLOOKUP(D214,Scales!$F$3:$I$7,3,FALSE)</f>
        <v>#N/A</v>
      </c>
      <c r="F214" s="108" t="e">
        <f>VLOOKUP(A214,'TS Identification'!A$3:H$500,7,FALSE)</f>
        <v>#N/A</v>
      </c>
      <c r="G214" s="108" t="e">
        <f>VLOOKUP(F214,Scales!$K$3:$N$7,3,FALSE)</f>
        <v>#N/A</v>
      </c>
      <c r="H214" t="e">
        <f>VLOOKUP(A214,'TS Identification'!A$3:H$500,8,FALSE)</f>
        <v>#N/A</v>
      </c>
      <c r="I214" t="e">
        <f>VLOOKUP(H214,Scales!$P$3:$S$7,3,FALSE)</f>
        <v>#N/A</v>
      </c>
      <c r="J214" s="108" t="e">
        <f>VLOOKUP(K214,Scales!$W$28:$X$38,2,FALSE)</f>
        <v>#N/A</v>
      </c>
      <c r="K214" s="108" t="e">
        <f t="shared" si="63"/>
        <v>#N/A</v>
      </c>
      <c r="M214" t="e">
        <v>#N/A</v>
      </c>
      <c r="N214" t="e" cm="1">
        <f t="array" ref="N214">_xlfn.TEXTSPLIT(M214,".",,TRUE)</f>
        <v>#N/A</v>
      </c>
      <c r="P214" s="108" t="e">
        <f>VLOOKUP(CONCATENATE(N214,"."),'TE Identification'!$A$3:$E$500,5,FALSE)</f>
        <v>#N/A</v>
      </c>
      <c r="R214" t="e">
        <v>#N/A</v>
      </c>
      <c r="S214" t="e" cm="1">
        <f t="array" ref="S214">_xlfn.TEXTSPLIT(R214,".",,TRUE)</f>
        <v>#N/A</v>
      </c>
      <c r="V214" t="e">
        <f>VLOOKUP(CONCATENATE(S214,"."),'V Identification'!$A$3:$E$500,5,FALSE)</f>
        <v>#N/A</v>
      </c>
      <c r="Z214" t="e">
        <v>#N/A</v>
      </c>
      <c r="AA214" t="e" cm="1">
        <f t="array" ref="AA214">_xlfn.TEXTSPLIT(Z214,".",,TRUE)</f>
        <v>#N/A</v>
      </c>
      <c r="AE214" t="e">
        <f>VLOOKUP(CONCATENATE(AA214,"."),'I Identification'!$A$3:$F$500,6,FALSE)</f>
        <v>#N/A</v>
      </c>
      <c r="AI214" t="e">
        <v>#N/A</v>
      </c>
      <c r="AJ214" t="e" cm="1">
        <f t="array" ref="AJ214">_xlfn.TEXTSPLIT(AI214,".",,TRUE)</f>
        <v>#N/A</v>
      </c>
      <c r="AO214" t="e">
        <f>VLOOKUP(CONCATENATE(AJ214,"."),'C Identification'!$A$3:$G$500,7,FALSE)</f>
        <v>#N/A</v>
      </c>
      <c r="BF214" t="e" cm="1">
        <f t="array" ref="BF214">_xlfn.TEXTSPLIT(AI214,".",,TRUE)</f>
        <v>#N/A</v>
      </c>
      <c r="BL214" t="e">
        <f t="shared" si="49"/>
        <v>#N/A</v>
      </c>
      <c r="BM214">
        <f t="shared" si="50"/>
        <v>0</v>
      </c>
      <c r="BN214" t="e">
        <f t="shared" si="51"/>
        <v>#N/A</v>
      </c>
      <c r="BO214" t="e">
        <f t="shared" si="52"/>
        <v>#N/A</v>
      </c>
      <c r="BP214" t="e">
        <f t="shared" si="53"/>
        <v>#N/A</v>
      </c>
      <c r="BQ214" t="e">
        <f t="shared" si="54"/>
        <v>#N/A</v>
      </c>
      <c r="BR214">
        <f t="shared" si="55"/>
        <v>0</v>
      </c>
      <c r="BS214" t="e">
        <f t="shared" si="56"/>
        <v>#N/A</v>
      </c>
      <c r="BT214">
        <f t="shared" si="57"/>
        <v>0</v>
      </c>
      <c r="BU214" t="e">
        <f t="shared" si="64"/>
        <v>#N/A</v>
      </c>
      <c r="BV214" t="e">
        <f>VLOOKUP(BN214,Scales!$X$28:$Y$38,2,FALSE)</f>
        <v>#N/A</v>
      </c>
      <c r="BW214" t="e">
        <f>VLOOKUP(BQ214,Scales!$X$28:$Y$38,2,FALSE)</f>
        <v>#N/A</v>
      </c>
      <c r="BX214" t="e">
        <f>VLOOKUP(BU214,Scales!$X$28:$Y$38,2,FALSE)</f>
        <v>#N/A</v>
      </c>
      <c r="BY214" t="e">
        <f t="shared" si="58"/>
        <v>#N/A</v>
      </c>
      <c r="BZ214" t="e">
        <f>VLOOKUP(BY214,Scales!$Y$28:$Z$38,2,FALSE)</f>
        <v>#N/A</v>
      </c>
      <c r="CA214" t="str">
        <f>IFERROR(INDEX(Scales!$Q$28:$U$32,MATCH(BZ214,Scales!$P$28:$P$32,0),MATCH(BQ214,Scales!$Q$27:$U$27,0)),"")</f>
        <v/>
      </c>
      <c r="CB214">
        <f t="shared" si="59"/>
        <v>0</v>
      </c>
      <c r="CC214" t="e">
        <f t="shared" si="60"/>
        <v>#N/A</v>
      </c>
      <c r="CD214" t="str">
        <f>IFERROR(INDEX(Scales!$B$44:$F$48,MATCH(CA214,Scales!$A$44:$A$48,0),MATCH(CC214,Scales!$B$43:$F$43,0)),"")</f>
        <v/>
      </c>
      <c r="CE214" t="e">
        <f t="shared" si="61"/>
        <v>#N/A</v>
      </c>
      <c r="CF214" t="e">
        <f t="shared" si="62"/>
        <v>#N/A</v>
      </c>
    </row>
    <row r="215" spans="1:84" x14ac:dyDescent="0.25">
      <c r="A215">
        <v>0</v>
      </c>
      <c r="B215" s="108" t="e">
        <f>VLOOKUP(A215,'TS Identification'!A$3:H$500,5,FALSE)</f>
        <v>#N/A</v>
      </c>
      <c r="C215" s="108" t="e">
        <f>VLOOKUP(B215,Scales!$A$3:$D$7,3,FALSE)</f>
        <v>#N/A</v>
      </c>
      <c r="D215" t="e">
        <f>VLOOKUP(A215,'TS Identification'!A$3:H$500,6,FALSE)</f>
        <v>#N/A</v>
      </c>
      <c r="E215" t="e">
        <f>VLOOKUP(D215,Scales!$F$3:$I$7,3,FALSE)</f>
        <v>#N/A</v>
      </c>
      <c r="F215" s="108" t="e">
        <f>VLOOKUP(A215,'TS Identification'!A$3:H$500,7,FALSE)</f>
        <v>#N/A</v>
      </c>
      <c r="G215" s="108" t="e">
        <f>VLOOKUP(F215,Scales!$K$3:$N$7,3,FALSE)</f>
        <v>#N/A</v>
      </c>
      <c r="H215" t="e">
        <f>VLOOKUP(A215,'TS Identification'!A$3:H$500,8,FALSE)</f>
        <v>#N/A</v>
      </c>
      <c r="I215" t="e">
        <f>VLOOKUP(H215,Scales!$P$3:$S$7,3,FALSE)</f>
        <v>#N/A</v>
      </c>
      <c r="J215" s="108" t="e">
        <f>VLOOKUP(K215,Scales!$W$28:$X$38,2,FALSE)</f>
        <v>#N/A</v>
      </c>
      <c r="K215" s="108" t="e">
        <f t="shared" si="63"/>
        <v>#N/A</v>
      </c>
      <c r="M215" t="e">
        <v>#N/A</v>
      </c>
      <c r="N215" t="e" cm="1">
        <f t="array" ref="N215">_xlfn.TEXTSPLIT(M215,".",,TRUE)</f>
        <v>#N/A</v>
      </c>
      <c r="P215" s="108" t="e">
        <f>VLOOKUP(CONCATENATE(N215,"."),'TE Identification'!$A$3:$E$500,5,FALSE)</f>
        <v>#N/A</v>
      </c>
      <c r="R215" t="e">
        <v>#N/A</v>
      </c>
      <c r="S215" t="e" cm="1">
        <f t="array" ref="S215">_xlfn.TEXTSPLIT(R215,".",,TRUE)</f>
        <v>#N/A</v>
      </c>
      <c r="V215" t="e">
        <f>VLOOKUP(CONCATENATE(S215,"."),'V Identification'!$A$3:$E$500,5,FALSE)</f>
        <v>#N/A</v>
      </c>
      <c r="Z215" t="e">
        <v>#N/A</v>
      </c>
      <c r="AA215" t="e" cm="1">
        <f t="array" ref="AA215">_xlfn.TEXTSPLIT(Z215,".",,TRUE)</f>
        <v>#N/A</v>
      </c>
      <c r="AE215" t="e">
        <f>VLOOKUP(CONCATENATE(AA215,"."),'I Identification'!$A$3:$F$500,6,FALSE)</f>
        <v>#N/A</v>
      </c>
      <c r="AI215" t="e">
        <v>#N/A</v>
      </c>
      <c r="AJ215" t="e" cm="1">
        <f t="array" ref="AJ215">_xlfn.TEXTSPLIT(AI215,".",,TRUE)</f>
        <v>#N/A</v>
      </c>
      <c r="AO215" t="e">
        <f>VLOOKUP(CONCATENATE(AJ215,"."),'C Identification'!$A$3:$G$500,7,FALSE)</f>
        <v>#N/A</v>
      </c>
      <c r="BF215" t="e" cm="1">
        <f t="array" ref="BF215">_xlfn.TEXTSPLIT(AI215,".",,TRUE)</f>
        <v>#N/A</v>
      </c>
      <c r="BL215" t="e">
        <f t="shared" si="49"/>
        <v>#N/A</v>
      </c>
      <c r="BM215">
        <f t="shared" si="50"/>
        <v>0</v>
      </c>
      <c r="BN215" t="e">
        <f t="shared" si="51"/>
        <v>#N/A</v>
      </c>
      <c r="BO215" t="e">
        <f t="shared" si="52"/>
        <v>#N/A</v>
      </c>
      <c r="BP215" t="e">
        <f t="shared" si="53"/>
        <v>#N/A</v>
      </c>
      <c r="BQ215" t="e">
        <f t="shared" si="54"/>
        <v>#N/A</v>
      </c>
      <c r="BR215">
        <f t="shared" si="55"/>
        <v>0</v>
      </c>
      <c r="BS215" t="e">
        <f t="shared" si="56"/>
        <v>#N/A</v>
      </c>
      <c r="BT215">
        <f t="shared" si="57"/>
        <v>0</v>
      </c>
      <c r="BU215" t="e">
        <f t="shared" si="64"/>
        <v>#N/A</v>
      </c>
      <c r="BV215" t="e">
        <f>VLOOKUP(BN215,Scales!$X$28:$Y$38,2,FALSE)</f>
        <v>#N/A</v>
      </c>
      <c r="BW215" t="e">
        <f>VLOOKUP(BQ215,Scales!$X$28:$Y$38,2,FALSE)</f>
        <v>#N/A</v>
      </c>
      <c r="BX215" t="e">
        <f>VLOOKUP(BU215,Scales!$X$28:$Y$38,2,FALSE)</f>
        <v>#N/A</v>
      </c>
      <c r="BY215" t="e">
        <f t="shared" si="58"/>
        <v>#N/A</v>
      </c>
      <c r="BZ215" t="e">
        <f>VLOOKUP(BY215,Scales!$Y$28:$Z$38,2,FALSE)</f>
        <v>#N/A</v>
      </c>
      <c r="CA215" t="str">
        <f>IFERROR(INDEX(Scales!$Q$28:$U$32,MATCH(BZ215,Scales!$P$28:$P$32,0),MATCH(BQ215,Scales!$Q$27:$U$27,0)),"")</f>
        <v/>
      </c>
      <c r="CB215">
        <f t="shared" si="59"/>
        <v>0</v>
      </c>
      <c r="CC215" t="e">
        <f t="shared" si="60"/>
        <v>#N/A</v>
      </c>
      <c r="CD215" t="str">
        <f>IFERROR(INDEX(Scales!$B$44:$F$48,MATCH(CA215,Scales!$A$44:$A$48,0),MATCH(CC215,Scales!$B$43:$F$43,0)),"")</f>
        <v/>
      </c>
      <c r="CE215" t="e">
        <f t="shared" si="61"/>
        <v>#N/A</v>
      </c>
      <c r="CF215" t="e">
        <f t="shared" si="62"/>
        <v>#N/A</v>
      </c>
    </row>
    <row r="216" spans="1:84" x14ac:dyDescent="0.25">
      <c r="A216">
        <v>0</v>
      </c>
      <c r="B216" s="108" t="e">
        <f>VLOOKUP(A216,'TS Identification'!A$3:H$500,5,FALSE)</f>
        <v>#N/A</v>
      </c>
      <c r="C216" s="108" t="e">
        <f>VLOOKUP(B216,Scales!$A$3:$D$7,3,FALSE)</f>
        <v>#N/A</v>
      </c>
      <c r="D216" t="e">
        <f>VLOOKUP(A216,'TS Identification'!A$3:H$500,6,FALSE)</f>
        <v>#N/A</v>
      </c>
      <c r="E216" t="e">
        <f>VLOOKUP(D216,Scales!$F$3:$I$7,3,FALSE)</f>
        <v>#N/A</v>
      </c>
      <c r="F216" s="108" t="e">
        <f>VLOOKUP(A216,'TS Identification'!A$3:H$500,7,FALSE)</f>
        <v>#N/A</v>
      </c>
      <c r="G216" s="108" t="e">
        <f>VLOOKUP(F216,Scales!$K$3:$N$7,3,FALSE)</f>
        <v>#N/A</v>
      </c>
      <c r="H216" t="e">
        <f>VLOOKUP(A216,'TS Identification'!A$3:H$500,8,FALSE)</f>
        <v>#N/A</v>
      </c>
      <c r="I216" t="e">
        <f>VLOOKUP(H216,Scales!$P$3:$S$7,3,FALSE)</f>
        <v>#N/A</v>
      </c>
      <c r="J216" s="108" t="e">
        <f>VLOOKUP(K216,Scales!$W$28:$X$38,2,FALSE)</f>
        <v>#N/A</v>
      </c>
      <c r="K216" s="108" t="e">
        <f t="shared" si="63"/>
        <v>#N/A</v>
      </c>
      <c r="M216" t="e">
        <v>#N/A</v>
      </c>
      <c r="N216" t="e" cm="1">
        <f t="array" ref="N216">_xlfn.TEXTSPLIT(M216,".",,TRUE)</f>
        <v>#N/A</v>
      </c>
      <c r="P216" s="108" t="e">
        <f>VLOOKUP(CONCATENATE(N216,"."),'TE Identification'!$A$3:$E$500,5,FALSE)</f>
        <v>#N/A</v>
      </c>
      <c r="R216" t="e">
        <v>#N/A</v>
      </c>
      <c r="S216" t="e" cm="1">
        <f t="array" ref="S216">_xlfn.TEXTSPLIT(R216,".",,TRUE)</f>
        <v>#N/A</v>
      </c>
      <c r="V216" t="e">
        <f>VLOOKUP(CONCATENATE(S216,"."),'V Identification'!$A$3:$E$500,5,FALSE)</f>
        <v>#N/A</v>
      </c>
      <c r="Z216" t="e">
        <v>#N/A</v>
      </c>
      <c r="AA216" t="e" cm="1">
        <f t="array" ref="AA216">_xlfn.TEXTSPLIT(Z216,".",,TRUE)</f>
        <v>#N/A</v>
      </c>
      <c r="AE216" t="e">
        <f>VLOOKUP(CONCATENATE(AA216,"."),'I Identification'!$A$3:$F$500,6,FALSE)</f>
        <v>#N/A</v>
      </c>
      <c r="AI216" t="e">
        <v>#N/A</v>
      </c>
      <c r="AJ216" t="e" cm="1">
        <f t="array" ref="AJ216">_xlfn.TEXTSPLIT(AI216,".",,TRUE)</f>
        <v>#N/A</v>
      </c>
      <c r="AO216" t="e">
        <f>VLOOKUP(CONCATENATE(AJ216,"."),'C Identification'!$A$3:$G$500,7,FALSE)</f>
        <v>#N/A</v>
      </c>
      <c r="BF216" t="e" cm="1">
        <f t="array" ref="BF216">_xlfn.TEXTSPLIT(AI216,".",,TRUE)</f>
        <v>#N/A</v>
      </c>
      <c r="BL216" t="e">
        <f t="shared" si="49"/>
        <v>#N/A</v>
      </c>
      <c r="BM216">
        <f t="shared" si="50"/>
        <v>0</v>
      </c>
      <c r="BN216" t="e">
        <f t="shared" si="51"/>
        <v>#N/A</v>
      </c>
      <c r="BO216" t="e">
        <f t="shared" si="52"/>
        <v>#N/A</v>
      </c>
      <c r="BP216" t="e">
        <f t="shared" si="53"/>
        <v>#N/A</v>
      </c>
      <c r="BQ216" t="e">
        <f t="shared" si="54"/>
        <v>#N/A</v>
      </c>
      <c r="BR216">
        <f t="shared" si="55"/>
        <v>0</v>
      </c>
      <c r="BS216" t="e">
        <f t="shared" si="56"/>
        <v>#N/A</v>
      </c>
      <c r="BT216">
        <f t="shared" si="57"/>
        <v>0</v>
      </c>
      <c r="BU216" t="e">
        <f t="shared" si="64"/>
        <v>#N/A</v>
      </c>
      <c r="BV216" t="e">
        <f>VLOOKUP(BN216,Scales!$X$28:$Y$38,2,FALSE)</f>
        <v>#N/A</v>
      </c>
      <c r="BW216" t="e">
        <f>VLOOKUP(BQ216,Scales!$X$28:$Y$38,2,FALSE)</f>
        <v>#N/A</v>
      </c>
      <c r="BX216" t="e">
        <f>VLOOKUP(BU216,Scales!$X$28:$Y$38,2,FALSE)</f>
        <v>#N/A</v>
      </c>
      <c r="BY216" t="e">
        <f t="shared" si="58"/>
        <v>#N/A</v>
      </c>
      <c r="BZ216" t="e">
        <f>VLOOKUP(BY216,Scales!$Y$28:$Z$38,2,FALSE)</f>
        <v>#N/A</v>
      </c>
      <c r="CA216" t="str">
        <f>IFERROR(INDEX(Scales!$Q$28:$U$32,MATCH(BZ216,Scales!$P$28:$P$32,0),MATCH(BQ216,Scales!$Q$27:$U$27,0)),"")</f>
        <v/>
      </c>
      <c r="CB216">
        <f t="shared" si="59"/>
        <v>0</v>
      </c>
      <c r="CC216" t="e">
        <f t="shared" si="60"/>
        <v>#N/A</v>
      </c>
      <c r="CD216" t="str">
        <f>IFERROR(INDEX(Scales!$B$44:$F$48,MATCH(CA216,Scales!$A$44:$A$48,0),MATCH(CC216,Scales!$B$43:$F$43,0)),"")</f>
        <v/>
      </c>
      <c r="CE216" t="e">
        <f t="shared" si="61"/>
        <v>#N/A</v>
      </c>
      <c r="CF216" t="e">
        <f t="shared" si="62"/>
        <v>#N/A</v>
      </c>
    </row>
    <row r="217" spans="1:84" x14ac:dyDescent="0.25">
      <c r="A217">
        <v>0</v>
      </c>
      <c r="B217" s="108" t="e">
        <f>VLOOKUP(A217,'TS Identification'!A$3:H$500,5,FALSE)</f>
        <v>#N/A</v>
      </c>
      <c r="C217" s="108" t="e">
        <f>VLOOKUP(B217,Scales!$A$3:$D$7,3,FALSE)</f>
        <v>#N/A</v>
      </c>
      <c r="D217" t="e">
        <f>VLOOKUP(A217,'TS Identification'!A$3:H$500,6,FALSE)</f>
        <v>#N/A</v>
      </c>
      <c r="E217" t="e">
        <f>VLOOKUP(D217,Scales!$F$3:$I$7,3,FALSE)</f>
        <v>#N/A</v>
      </c>
      <c r="F217" s="108" t="e">
        <f>VLOOKUP(A217,'TS Identification'!A$3:H$500,7,FALSE)</f>
        <v>#N/A</v>
      </c>
      <c r="G217" s="108" t="e">
        <f>VLOOKUP(F217,Scales!$K$3:$N$7,3,FALSE)</f>
        <v>#N/A</v>
      </c>
      <c r="H217" t="e">
        <f>VLOOKUP(A217,'TS Identification'!A$3:H$500,8,FALSE)</f>
        <v>#N/A</v>
      </c>
      <c r="I217" t="e">
        <f>VLOOKUP(H217,Scales!$P$3:$S$7,3,FALSE)</f>
        <v>#N/A</v>
      </c>
      <c r="J217" s="108" t="e">
        <f>VLOOKUP(K217,Scales!$W$28:$X$38,2,FALSE)</f>
        <v>#N/A</v>
      </c>
      <c r="K217" s="108" t="e">
        <f t="shared" si="63"/>
        <v>#N/A</v>
      </c>
      <c r="M217" t="e">
        <v>#N/A</v>
      </c>
      <c r="N217" t="e" cm="1">
        <f t="array" ref="N217">_xlfn.TEXTSPLIT(M217,".",,TRUE)</f>
        <v>#N/A</v>
      </c>
      <c r="P217" s="108" t="e">
        <f>VLOOKUP(CONCATENATE(N217,"."),'TE Identification'!$A$3:$E$500,5,FALSE)</f>
        <v>#N/A</v>
      </c>
      <c r="R217" t="e">
        <v>#N/A</v>
      </c>
      <c r="S217" t="e" cm="1">
        <f t="array" ref="S217">_xlfn.TEXTSPLIT(R217,".",,TRUE)</f>
        <v>#N/A</v>
      </c>
      <c r="V217" t="e">
        <f>VLOOKUP(CONCATENATE(S217,"."),'V Identification'!$A$3:$E$500,5,FALSE)</f>
        <v>#N/A</v>
      </c>
      <c r="Z217" t="e">
        <v>#N/A</v>
      </c>
      <c r="AA217" t="e" cm="1">
        <f t="array" ref="AA217">_xlfn.TEXTSPLIT(Z217,".",,TRUE)</f>
        <v>#N/A</v>
      </c>
      <c r="AE217" t="e">
        <f>VLOOKUP(CONCATENATE(AA217,"."),'I Identification'!$A$3:$F$500,6,FALSE)</f>
        <v>#N/A</v>
      </c>
      <c r="AI217" t="e">
        <v>#N/A</v>
      </c>
      <c r="AJ217" t="e" cm="1">
        <f t="array" ref="AJ217">_xlfn.TEXTSPLIT(AI217,".",,TRUE)</f>
        <v>#N/A</v>
      </c>
      <c r="AO217" t="e">
        <f>VLOOKUP(CONCATENATE(AJ217,"."),'C Identification'!$A$3:$G$500,7,FALSE)</f>
        <v>#N/A</v>
      </c>
      <c r="BF217" t="e" cm="1">
        <f t="array" ref="BF217">_xlfn.TEXTSPLIT(AI217,".",,TRUE)</f>
        <v>#N/A</v>
      </c>
      <c r="BL217" t="e">
        <f t="shared" si="49"/>
        <v>#N/A</v>
      </c>
      <c r="BM217">
        <f t="shared" si="50"/>
        <v>0</v>
      </c>
      <c r="BN217" t="e">
        <f t="shared" si="51"/>
        <v>#N/A</v>
      </c>
      <c r="BO217" t="e">
        <f t="shared" si="52"/>
        <v>#N/A</v>
      </c>
      <c r="BP217" t="e">
        <f t="shared" si="53"/>
        <v>#N/A</v>
      </c>
      <c r="BQ217" t="e">
        <f t="shared" si="54"/>
        <v>#N/A</v>
      </c>
      <c r="BR217">
        <f t="shared" si="55"/>
        <v>0</v>
      </c>
      <c r="BS217" t="e">
        <f t="shared" si="56"/>
        <v>#N/A</v>
      </c>
      <c r="BT217">
        <f t="shared" si="57"/>
        <v>0</v>
      </c>
      <c r="BU217" t="e">
        <f t="shared" si="64"/>
        <v>#N/A</v>
      </c>
      <c r="BV217" t="e">
        <f>VLOOKUP(BN217,Scales!$X$28:$Y$38,2,FALSE)</f>
        <v>#N/A</v>
      </c>
      <c r="BW217" t="e">
        <f>VLOOKUP(BQ217,Scales!$X$28:$Y$38,2,FALSE)</f>
        <v>#N/A</v>
      </c>
      <c r="BX217" t="e">
        <f>VLOOKUP(BU217,Scales!$X$28:$Y$38,2,FALSE)</f>
        <v>#N/A</v>
      </c>
      <c r="BY217" t="e">
        <f t="shared" si="58"/>
        <v>#N/A</v>
      </c>
      <c r="BZ217" t="e">
        <f>VLOOKUP(BY217,Scales!$Y$28:$Z$38,2,FALSE)</f>
        <v>#N/A</v>
      </c>
      <c r="CA217" t="str">
        <f>IFERROR(INDEX(Scales!$Q$28:$U$32,MATCH(BZ217,Scales!$P$28:$P$32,0),MATCH(BQ217,Scales!$Q$27:$U$27,0)),"")</f>
        <v/>
      </c>
      <c r="CB217">
        <f t="shared" si="59"/>
        <v>0</v>
      </c>
      <c r="CC217" t="e">
        <f t="shared" si="60"/>
        <v>#N/A</v>
      </c>
      <c r="CD217" t="str">
        <f>IFERROR(INDEX(Scales!$B$44:$F$48,MATCH(CA217,Scales!$A$44:$A$48,0),MATCH(CC217,Scales!$B$43:$F$43,0)),"")</f>
        <v/>
      </c>
      <c r="CE217" t="e">
        <f t="shared" si="61"/>
        <v>#N/A</v>
      </c>
      <c r="CF217" t="e">
        <f t="shared" si="62"/>
        <v>#N/A</v>
      </c>
    </row>
    <row r="218" spans="1:84" x14ac:dyDescent="0.25">
      <c r="A218">
        <v>0</v>
      </c>
      <c r="B218" s="108" t="e">
        <f>VLOOKUP(A218,'TS Identification'!A$3:H$500,5,FALSE)</f>
        <v>#N/A</v>
      </c>
      <c r="C218" s="108" t="e">
        <f>VLOOKUP(B218,Scales!$A$3:$D$7,3,FALSE)</f>
        <v>#N/A</v>
      </c>
      <c r="D218" t="e">
        <f>VLOOKUP(A218,'TS Identification'!A$3:H$500,6,FALSE)</f>
        <v>#N/A</v>
      </c>
      <c r="E218" t="e">
        <f>VLOOKUP(D218,Scales!$F$3:$I$7,3,FALSE)</f>
        <v>#N/A</v>
      </c>
      <c r="F218" s="108" t="e">
        <f>VLOOKUP(A218,'TS Identification'!A$3:H$500,7,FALSE)</f>
        <v>#N/A</v>
      </c>
      <c r="G218" s="108" t="e">
        <f>VLOOKUP(F218,Scales!$K$3:$N$7,3,FALSE)</f>
        <v>#N/A</v>
      </c>
      <c r="H218" t="e">
        <f>VLOOKUP(A218,'TS Identification'!A$3:H$500,8,FALSE)</f>
        <v>#N/A</v>
      </c>
      <c r="I218" t="e">
        <f>VLOOKUP(H218,Scales!$P$3:$S$7,3,FALSE)</f>
        <v>#N/A</v>
      </c>
      <c r="J218" s="108" t="e">
        <f>VLOOKUP(K218,Scales!$W$28:$X$38,2,FALSE)</f>
        <v>#N/A</v>
      </c>
      <c r="K218" s="108" t="e">
        <f t="shared" si="63"/>
        <v>#N/A</v>
      </c>
      <c r="M218" t="e">
        <v>#N/A</v>
      </c>
      <c r="N218" t="e" cm="1">
        <f t="array" ref="N218">_xlfn.TEXTSPLIT(M218,".",,TRUE)</f>
        <v>#N/A</v>
      </c>
      <c r="P218" s="108" t="e">
        <f>VLOOKUP(CONCATENATE(N218,"."),'TE Identification'!$A$3:$E$500,5,FALSE)</f>
        <v>#N/A</v>
      </c>
      <c r="R218" t="e">
        <v>#N/A</v>
      </c>
      <c r="S218" t="e" cm="1">
        <f t="array" ref="S218">_xlfn.TEXTSPLIT(R218,".",,TRUE)</f>
        <v>#N/A</v>
      </c>
      <c r="V218" t="e">
        <f>VLOOKUP(CONCATENATE(S218,"."),'V Identification'!$A$3:$E$500,5,FALSE)</f>
        <v>#N/A</v>
      </c>
      <c r="Z218" t="e">
        <v>#N/A</v>
      </c>
      <c r="AA218" t="e" cm="1">
        <f t="array" ref="AA218">_xlfn.TEXTSPLIT(Z218,".",,TRUE)</f>
        <v>#N/A</v>
      </c>
      <c r="AE218" t="e">
        <f>VLOOKUP(CONCATENATE(AA218,"."),'I Identification'!$A$3:$F$500,6,FALSE)</f>
        <v>#N/A</v>
      </c>
      <c r="AI218" t="e">
        <v>#N/A</v>
      </c>
      <c r="AJ218" t="e" cm="1">
        <f t="array" ref="AJ218">_xlfn.TEXTSPLIT(AI218,".",,TRUE)</f>
        <v>#N/A</v>
      </c>
      <c r="AO218" t="e">
        <f>VLOOKUP(CONCATENATE(AJ218,"."),'C Identification'!$A$3:$G$500,7,FALSE)</f>
        <v>#N/A</v>
      </c>
      <c r="BF218" t="e" cm="1">
        <f t="array" ref="BF218">_xlfn.TEXTSPLIT(AI218,".",,TRUE)</f>
        <v>#N/A</v>
      </c>
      <c r="BL218" t="e">
        <f t="shared" si="49"/>
        <v>#N/A</v>
      </c>
      <c r="BM218">
        <f t="shared" si="50"/>
        <v>0</v>
      </c>
      <c r="BN218" t="e">
        <f t="shared" si="51"/>
        <v>#N/A</v>
      </c>
      <c r="BO218" t="e">
        <f t="shared" si="52"/>
        <v>#N/A</v>
      </c>
      <c r="BP218" t="e">
        <f t="shared" si="53"/>
        <v>#N/A</v>
      </c>
      <c r="BQ218" t="e">
        <f t="shared" si="54"/>
        <v>#N/A</v>
      </c>
      <c r="BR218">
        <f t="shared" si="55"/>
        <v>0</v>
      </c>
      <c r="BS218" t="e">
        <f t="shared" si="56"/>
        <v>#N/A</v>
      </c>
      <c r="BT218">
        <f t="shared" si="57"/>
        <v>0</v>
      </c>
      <c r="BU218" t="e">
        <f t="shared" si="64"/>
        <v>#N/A</v>
      </c>
      <c r="BV218" t="e">
        <f>VLOOKUP(BN218,Scales!$X$28:$Y$38,2,FALSE)</f>
        <v>#N/A</v>
      </c>
      <c r="BW218" t="e">
        <f>VLOOKUP(BQ218,Scales!$X$28:$Y$38,2,FALSE)</f>
        <v>#N/A</v>
      </c>
      <c r="BX218" t="e">
        <f>VLOOKUP(BU218,Scales!$X$28:$Y$38,2,FALSE)</f>
        <v>#N/A</v>
      </c>
      <c r="BY218" t="e">
        <f t="shared" si="58"/>
        <v>#N/A</v>
      </c>
      <c r="BZ218" t="e">
        <f>VLOOKUP(BY218,Scales!$Y$28:$Z$38,2,FALSE)</f>
        <v>#N/A</v>
      </c>
      <c r="CA218" t="str">
        <f>IFERROR(INDEX(Scales!$Q$28:$U$32,MATCH(BZ218,Scales!$P$28:$P$32,0),MATCH(BQ218,Scales!$Q$27:$U$27,0)),"")</f>
        <v/>
      </c>
      <c r="CB218">
        <f t="shared" si="59"/>
        <v>0</v>
      </c>
      <c r="CC218" t="e">
        <f t="shared" si="60"/>
        <v>#N/A</v>
      </c>
      <c r="CD218" t="str">
        <f>IFERROR(INDEX(Scales!$B$44:$F$48,MATCH(CA218,Scales!$A$44:$A$48,0),MATCH(CC218,Scales!$B$43:$F$43,0)),"")</f>
        <v/>
      </c>
      <c r="CE218" t="e">
        <f t="shared" si="61"/>
        <v>#N/A</v>
      </c>
      <c r="CF218" t="e">
        <f t="shared" si="62"/>
        <v>#N/A</v>
      </c>
    </row>
    <row r="219" spans="1:84" x14ac:dyDescent="0.25">
      <c r="A219">
        <v>0</v>
      </c>
      <c r="B219" s="108" t="e">
        <f>VLOOKUP(A219,'TS Identification'!A$3:H$500,5,FALSE)</f>
        <v>#N/A</v>
      </c>
      <c r="C219" s="108" t="e">
        <f>VLOOKUP(B219,Scales!$A$3:$D$7,3,FALSE)</f>
        <v>#N/A</v>
      </c>
      <c r="D219" t="e">
        <f>VLOOKUP(A219,'TS Identification'!A$3:H$500,6,FALSE)</f>
        <v>#N/A</v>
      </c>
      <c r="E219" t="e">
        <f>VLOOKUP(D219,Scales!$F$3:$I$7,3,FALSE)</f>
        <v>#N/A</v>
      </c>
      <c r="F219" s="108" t="e">
        <f>VLOOKUP(A219,'TS Identification'!A$3:H$500,7,FALSE)</f>
        <v>#N/A</v>
      </c>
      <c r="G219" s="108" t="e">
        <f>VLOOKUP(F219,Scales!$K$3:$N$7,3,FALSE)</f>
        <v>#N/A</v>
      </c>
      <c r="H219" t="e">
        <f>VLOOKUP(A219,'TS Identification'!A$3:H$500,8,FALSE)</f>
        <v>#N/A</v>
      </c>
      <c r="I219" t="e">
        <f>VLOOKUP(H219,Scales!$P$3:$S$7,3,FALSE)</f>
        <v>#N/A</v>
      </c>
      <c r="J219" s="108" t="e">
        <f>VLOOKUP(K219,Scales!$W$28:$X$38,2,FALSE)</f>
        <v>#N/A</v>
      </c>
      <c r="K219" s="108" t="e">
        <f t="shared" si="63"/>
        <v>#N/A</v>
      </c>
      <c r="M219" t="e">
        <v>#N/A</v>
      </c>
      <c r="N219" t="e" cm="1">
        <f t="array" ref="N219">_xlfn.TEXTSPLIT(M219,".",,TRUE)</f>
        <v>#N/A</v>
      </c>
      <c r="P219" s="108" t="e">
        <f>VLOOKUP(CONCATENATE(N219,"."),'TE Identification'!$A$3:$E$500,5,FALSE)</f>
        <v>#N/A</v>
      </c>
      <c r="R219" t="e">
        <v>#N/A</v>
      </c>
      <c r="S219" t="e" cm="1">
        <f t="array" ref="S219">_xlfn.TEXTSPLIT(R219,".",,TRUE)</f>
        <v>#N/A</v>
      </c>
      <c r="V219" t="e">
        <f>VLOOKUP(CONCATENATE(S219,"."),'V Identification'!$A$3:$E$500,5,FALSE)</f>
        <v>#N/A</v>
      </c>
      <c r="Z219" t="e">
        <v>#N/A</v>
      </c>
      <c r="AA219" t="e" cm="1">
        <f t="array" ref="AA219">_xlfn.TEXTSPLIT(Z219,".",,TRUE)</f>
        <v>#N/A</v>
      </c>
      <c r="AE219" t="e">
        <f>VLOOKUP(CONCATENATE(AA219,"."),'I Identification'!$A$3:$F$500,6,FALSE)</f>
        <v>#N/A</v>
      </c>
      <c r="AI219" t="e">
        <v>#N/A</v>
      </c>
      <c r="AJ219" t="e" cm="1">
        <f t="array" ref="AJ219">_xlfn.TEXTSPLIT(AI219,".",,TRUE)</f>
        <v>#N/A</v>
      </c>
      <c r="AO219" t="e">
        <f>VLOOKUP(CONCATENATE(AJ219,"."),'C Identification'!$A$3:$G$500,7,FALSE)</f>
        <v>#N/A</v>
      </c>
      <c r="BF219" t="e" cm="1">
        <f t="array" ref="BF219">_xlfn.TEXTSPLIT(AI219,".",,TRUE)</f>
        <v>#N/A</v>
      </c>
      <c r="BL219" t="e">
        <f t="shared" si="49"/>
        <v>#N/A</v>
      </c>
      <c r="BM219">
        <f t="shared" si="50"/>
        <v>0</v>
      </c>
      <c r="BN219" t="e">
        <f t="shared" si="51"/>
        <v>#N/A</v>
      </c>
      <c r="BO219" t="e">
        <f t="shared" si="52"/>
        <v>#N/A</v>
      </c>
      <c r="BP219" t="e">
        <f t="shared" si="53"/>
        <v>#N/A</v>
      </c>
      <c r="BQ219" t="e">
        <f t="shared" si="54"/>
        <v>#N/A</v>
      </c>
      <c r="BR219">
        <f t="shared" si="55"/>
        <v>0</v>
      </c>
      <c r="BS219" t="e">
        <f t="shared" si="56"/>
        <v>#N/A</v>
      </c>
      <c r="BT219">
        <f t="shared" si="57"/>
        <v>0</v>
      </c>
      <c r="BU219" t="e">
        <f t="shared" si="64"/>
        <v>#N/A</v>
      </c>
      <c r="BV219" t="e">
        <f>VLOOKUP(BN219,Scales!$X$28:$Y$38,2,FALSE)</f>
        <v>#N/A</v>
      </c>
      <c r="BW219" t="e">
        <f>VLOOKUP(BQ219,Scales!$X$28:$Y$38,2,FALSE)</f>
        <v>#N/A</v>
      </c>
      <c r="BX219" t="e">
        <f>VLOOKUP(BU219,Scales!$X$28:$Y$38,2,FALSE)</f>
        <v>#N/A</v>
      </c>
      <c r="BY219" t="e">
        <f t="shared" si="58"/>
        <v>#N/A</v>
      </c>
      <c r="BZ219" t="e">
        <f>VLOOKUP(BY219,Scales!$Y$28:$Z$38,2,FALSE)</f>
        <v>#N/A</v>
      </c>
      <c r="CA219" t="str">
        <f>IFERROR(INDEX(Scales!$Q$28:$U$32,MATCH(BZ219,Scales!$P$28:$P$32,0),MATCH(BQ219,Scales!$Q$27:$U$27,0)),"")</f>
        <v/>
      </c>
      <c r="CB219">
        <f t="shared" si="59"/>
        <v>0</v>
      </c>
      <c r="CC219" t="e">
        <f t="shared" si="60"/>
        <v>#N/A</v>
      </c>
      <c r="CD219" t="str">
        <f>IFERROR(INDEX(Scales!$B$44:$F$48,MATCH(CA219,Scales!$A$44:$A$48,0),MATCH(CC219,Scales!$B$43:$F$43,0)),"")</f>
        <v/>
      </c>
      <c r="CE219" t="e">
        <f t="shared" si="61"/>
        <v>#N/A</v>
      </c>
      <c r="CF219" t="e">
        <f t="shared" si="62"/>
        <v>#N/A</v>
      </c>
    </row>
    <row r="220" spans="1:84" x14ac:dyDescent="0.25">
      <c r="A220">
        <v>0</v>
      </c>
      <c r="B220" s="108" t="e">
        <f>VLOOKUP(A220,'TS Identification'!A$3:H$500,5,FALSE)</f>
        <v>#N/A</v>
      </c>
      <c r="C220" s="108" t="e">
        <f>VLOOKUP(B220,Scales!$A$3:$D$7,3,FALSE)</f>
        <v>#N/A</v>
      </c>
      <c r="D220" t="e">
        <f>VLOOKUP(A220,'TS Identification'!A$3:H$500,6,FALSE)</f>
        <v>#N/A</v>
      </c>
      <c r="E220" t="e">
        <f>VLOOKUP(D220,Scales!$F$3:$I$7,3,FALSE)</f>
        <v>#N/A</v>
      </c>
      <c r="F220" s="108" t="e">
        <f>VLOOKUP(A220,'TS Identification'!A$3:H$500,7,FALSE)</f>
        <v>#N/A</v>
      </c>
      <c r="G220" s="108" t="e">
        <f>VLOOKUP(F220,Scales!$K$3:$N$7,3,FALSE)</f>
        <v>#N/A</v>
      </c>
      <c r="H220" t="e">
        <f>VLOOKUP(A220,'TS Identification'!A$3:H$500,8,FALSE)</f>
        <v>#N/A</v>
      </c>
      <c r="I220" t="e">
        <f>VLOOKUP(H220,Scales!$P$3:$S$7,3,FALSE)</f>
        <v>#N/A</v>
      </c>
      <c r="J220" s="108" t="e">
        <f>VLOOKUP(K220,Scales!$W$28:$X$38,2,FALSE)</f>
        <v>#N/A</v>
      </c>
      <c r="K220" s="108" t="e">
        <f t="shared" si="63"/>
        <v>#N/A</v>
      </c>
      <c r="M220" t="e">
        <v>#N/A</v>
      </c>
      <c r="N220" t="e" cm="1">
        <f t="array" ref="N220">_xlfn.TEXTSPLIT(M220,".",,TRUE)</f>
        <v>#N/A</v>
      </c>
      <c r="P220" s="108" t="e">
        <f>VLOOKUP(CONCATENATE(N220,"."),'TE Identification'!$A$3:$E$500,5,FALSE)</f>
        <v>#N/A</v>
      </c>
      <c r="R220" t="e">
        <v>#N/A</v>
      </c>
      <c r="S220" t="e" cm="1">
        <f t="array" ref="S220">_xlfn.TEXTSPLIT(R220,".",,TRUE)</f>
        <v>#N/A</v>
      </c>
      <c r="V220" t="e">
        <f>VLOOKUP(CONCATENATE(S220,"."),'V Identification'!$A$3:$E$500,5,FALSE)</f>
        <v>#N/A</v>
      </c>
      <c r="Z220" t="e">
        <v>#N/A</v>
      </c>
      <c r="AA220" t="e" cm="1">
        <f t="array" ref="AA220">_xlfn.TEXTSPLIT(Z220,".",,TRUE)</f>
        <v>#N/A</v>
      </c>
      <c r="AE220" t="e">
        <f>VLOOKUP(CONCATENATE(AA220,"."),'I Identification'!$A$3:$F$500,6,FALSE)</f>
        <v>#N/A</v>
      </c>
      <c r="AI220" t="e">
        <v>#N/A</v>
      </c>
      <c r="AJ220" t="e" cm="1">
        <f t="array" ref="AJ220">_xlfn.TEXTSPLIT(AI220,".",,TRUE)</f>
        <v>#N/A</v>
      </c>
      <c r="AO220" t="e">
        <f>VLOOKUP(CONCATENATE(AJ220,"."),'C Identification'!$A$3:$G$500,7,FALSE)</f>
        <v>#N/A</v>
      </c>
      <c r="BF220" t="e" cm="1">
        <f t="array" ref="BF220">_xlfn.TEXTSPLIT(AI220,".",,TRUE)</f>
        <v>#N/A</v>
      </c>
      <c r="BL220" t="e">
        <f t="shared" si="49"/>
        <v>#N/A</v>
      </c>
      <c r="BM220">
        <f t="shared" si="50"/>
        <v>0</v>
      </c>
      <c r="BN220" t="e">
        <f t="shared" si="51"/>
        <v>#N/A</v>
      </c>
      <c r="BO220" t="e">
        <f t="shared" si="52"/>
        <v>#N/A</v>
      </c>
      <c r="BP220" t="e">
        <f t="shared" si="53"/>
        <v>#N/A</v>
      </c>
      <c r="BQ220" t="e">
        <f t="shared" si="54"/>
        <v>#N/A</v>
      </c>
      <c r="BR220">
        <f t="shared" si="55"/>
        <v>0</v>
      </c>
      <c r="BS220" t="e">
        <f t="shared" si="56"/>
        <v>#N/A</v>
      </c>
      <c r="BT220">
        <f t="shared" si="57"/>
        <v>0</v>
      </c>
      <c r="BU220" t="e">
        <f t="shared" si="64"/>
        <v>#N/A</v>
      </c>
      <c r="BV220" t="e">
        <f>VLOOKUP(BN220,Scales!$X$28:$Y$38,2,FALSE)</f>
        <v>#N/A</v>
      </c>
      <c r="BW220" t="e">
        <f>VLOOKUP(BQ220,Scales!$X$28:$Y$38,2,FALSE)</f>
        <v>#N/A</v>
      </c>
      <c r="BX220" t="e">
        <f>VLOOKUP(BU220,Scales!$X$28:$Y$38,2,FALSE)</f>
        <v>#N/A</v>
      </c>
      <c r="BY220" t="e">
        <f t="shared" si="58"/>
        <v>#N/A</v>
      </c>
      <c r="BZ220" t="e">
        <f>VLOOKUP(BY220,Scales!$Y$28:$Z$38,2,FALSE)</f>
        <v>#N/A</v>
      </c>
      <c r="CA220" t="str">
        <f>IFERROR(INDEX(Scales!$Q$28:$U$32,MATCH(BZ220,Scales!$P$28:$P$32,0),MATCH(BQ220,Scales!$Q$27:$U$27,0)),"")</f>
        <v/>
      </c>
      <c r="CB220">
        <f t="shared" si="59"/>
        <v>0</v>
      </c>
      <c r="CC220" t="e">
        <f t="shared" si="60"/>
        <v>#N/A</v>
      </c>
      <c r="CD220" t="str">
        <f>IFERROR(INDEX(Scales!$B$44:$F$48,MATCH(CA220,Scales!$A$44:$A$48,0),MATCH(CC220,Scales!$B$43:$F$43,0)),"")</f>
        <v/>
      </c>
      <c r="CE220" t="e">
        <f t="shared" si="61"/>
        <v>#N/A</v>
      </c>
      <c r="CF220" t="e">
        <f t="shared" si="62"/>
        <v>#N/A</v>
      </c>
    </row>
    <row r="221" spans="1:84" x14ac:dyDescent="0.25">
      <c r="A221">
        <v>0</v>
      </c>
      <c r="B221" s="108" t="e">
        <f>VLOOKUP(A221,'TS Identification'!A$3:H$500,5,FALSE)</f>
        <v>#N/A</v>
      </c>
      <c r="C221" s="108" t="e">
        <f>VLOOKUP(B221,Scales!$A$3:$D$7,3,FALSE)</f>
        <v>#N/A</v>
      </c>
      <c r="D221" t="e">
        <f>VLOOKUP(A221,'TS Identification'!A$3:H$500,6,FALSE)</f>
        <v>#N/A</v>
      </c>
      <c r="E221" t="e">
        <f>VLOOKUP(D221,Scales!$F$3:$I$7,3,FALSE)</f>
        <v>#N/A</v>
      </c>
      <c r="F221" s="108" t="e">
        <f>VLOOKUP(A221,'TS Identification'!A$3:H$500,7,FALSE)</f>
        <v>#N/A</v>
      </c>
      <c r="G221" s="108" t="e">
        <f>VLOOKUP(F221,Scales!$K$3:$N$7,3,FALSE)</f>
        <v>#N/A</v>
      </c>
      <c r="H221" t="e">
        <f>VLOOKUP(A221,'TS Identification'!A$3:H$500,8,FALSE)</f>
        <v>#N/A</v>
      </c>
      <c r="I221" t="e">
        <f>VLOOKUP(H221,Scales!$P$3:$S$7,3,FALSE)</f>
        <v>#N/A</v>
      </c>
      <c r="J221" s="108" t="e">
        <f>VLOOKUP(K221,Scales!$W$28:$X$38,2,FALSE)</f>
        <v>#N/A</v>
      </c>
      <c r="K221" s="108" t="e">
        <f t="shared" si="63"/>
        <v>#N/A</v>
      </c>
      <c r="M221" t="e">
        <v>#N/A</v>
      </c>
      <c r="N221" t="e" cm="1">
        <f t="array" ref="N221">_xlfn.TEXTSPLIT(M221,".",,TRUE)</f>
        <v>#N/A</v>
      </c>
      <c r="P221" s="108" t="e">
        <f>VLOOKUP(CONCATENATE(N221,"."),'TE Identification'!$A$3:$E$500,5,FALSE)</f>
        <v>#N/A</v>
      </c>
      <c r="R221" t="e">
        <v>#N/A</v>
      </c>
      <c r="S221" t="e" cm="1">
        <f t="array" ref="S221">_xlfn.TEXTSPLIT(R221,".",,TRUE)</f>
        <v>#N/A</v>
      </c>
      <c r="V221" t="e">
        <f>VLOOKUP(CONCATENATE(S221,"."),'V Identification'!$A$3:$E$500,5,FALSE)</f>
        <v>#N/A</v>
      </c>
      <c r="Z221" t="e">
        <v>#N/A</v>
      </c>
      <c r="AA221" t="e" cm="1">
        <f t="array" ref="AA221">_xlfn.TEXTSPLIT(Z221,".",,TRUE)</f>
        <v>#N/A</v>
      </c>
      <c r="AE221" t="e">
        <f>VLOOKUP(CONCATENATE(AA221,"."),'I Identification'!$A$3:$F$500,6,FALSE)</f>
        <v>#N/A</v>
      </c>
      <c r="AI221" t="e">
        <v>#N/A</v>
      </c>
      <c r="AJ221" t="e" cm="1">
        <f t="array" ref="AJ221">_xlfn.TEXTSPLIT(AI221,".",,TRUE)</f>
        <v>#N/A</v>
      </c>
      <c r="AO221" t="e">
        <f>VLOOKUP(CONCATENATE(AJ221,"."),'C Identification'!$A$3:$G$500,7,FALSE)</f>
        <v>#N/A</v>
      </c>
      <c r="BF221" t="e" cm="1">
        <f t="array" ref="BF221">_xlfn.TEXTSPLIT(AI221,".",,TRUE)</f>
        <v>#N/A</v>
      </c>
      <c r="BL221" t="e">
        <f t="shared" si="49"/>
        <v>#N/A</v>
      </c>
      <c r="BM221">
        <f t="shared" si="50"/>
        <v>0</v>
      </c>
      <c r="BN221" t="e">
        <f t="shared" si="51"/>
        <v>#N/A</v>
      </c>
      <c r="BO221" t="e">
        <f t="shared" si="52"/>
        <v>#N/A</v>
      </c>
      <c r="BP221" t="e">
        <f t="shared" si="53"/>
        <v>#N/A</v>
      </c>
      <c r="BQ221" t="e">
        <f t="shared" si="54"/>
        <v>#N/A</v>
      </c>
      <c r="BR221">
        <f t="shared" si="55"/>
        <v>0</v>
      </c>
      <c r="BS221" t="e">
        <f t="shared" si="56"/>
        <v>#N/A</v>
      </c>
      <c r="BT221">
        <f t="shared" si="57"/>
        <v>0</v>
      </c>
      <c r="BU221" t="e">
        <f t="shared" si="64"/>
        <v>#N/A</v>
      </c>
      <c r="BV221" t="e">
        <f>VLOOKUP(BN221,Scales!$X$28:$Y$38,2,FALSE)</f>
        <v>#N/A</v>
      </c>
      <c r="BW221" t="e">
        <f>VLOOKUP(BQ221,Scales!$X$28:$Y$38,2,FALSE)</f>
        <v>#N/A</v>
      </c>
      <c r="BX221" t="e">
        <f>VLOOKUP(BU221,Scales!$X$28:$Y$38,2,FALSE)</f>
        <v>#N/A</v>
      </c>
      <c r="BY221" t="e">
        <f t="shared" si="58"/>
        <v>#N/A</v>
      </c>
      <c r="BZ221" t="e">
        <f>VLOOKUP(BY221,Scales!$Y$28:$Z$38,2,FALSE)</f>
        <v>#N/A</v>
      </c>
      <c r="CA221" t="str">
        <f>IFERROR(INDEX(Scales!$Q$28:$U$32,MATCH(BZ221,Scales!$P$28:$P$32,0),MATCH(BQ221,Scales!$Q$27:$U$27,0)),"")</f>
        <v/>
      </c>
      <c r="CB221">
        <f t="shared" si="59"/>
        <v>0</v>
      </c>
      <c r="CC221" t="e">
        <f t="shared" si="60"/>
        <v>#N/A</v>
      </c>
      <c r="CD221" t="str">
        <f>IFERROR(INDEX(Scales!$B$44:$F$48,MATCH(CA221,Scales!$A$44:$A$48,0),MATCH(CC221,Scales!$B$43:$F$43,0)),"")</f>
        <v/>
      </c>
      <c r="CE221" t="e">
        <f t="shared" si="61"/>
        <v>#N/A</v>
      </c>
      <c r="CF221" t="e">
        <f t="shared" si="62"/>
        <v>#N/A</v>
      </c>
    </row>
    <row r="222" spans="1:84" x14ac:dyDescent="0.25">
      <c r="A222">
        <v>0</v>
      </c>
      <c r="B222" s="108" t="e">
        <f>VLOOKUP(A222,'TS Identification'!A$3:H$500,5,FALSE)</f>
        <v>#N/A</v>
      </c>
      <c r="C222" s="108" t="e">
        <f>VLOOKUP(B222,Scales!$A$3:$D$7,3,FALSE)</f>
        <v>#N/A</v>
      </c>
      <c r="D222" t="e">
        <f>VLOOKUP(A222,'TS Identification'!A$3:H$500,6,FALSE)</f>
        <v>#N/A</v>
      </c>
      <c r="E222" t="e">
        <f>VLOOKUP(D222,Scales!$F$3:$I$7,3,FALSE)</f>
        <v>#N/A</v>
      </c>
      <c r="F222" s="108" t="e">
        <f>VLOOKUP(A222,'TS Identification'!A$3:H$500,7,FALSE)</f>
        <v>#N/A</v>
      </c>
      <c r="G222" s="108" t="e">
        <f>VLOOKUP(F222,Scales!$K$3:$N$7,3,FALSE)</f>
        <v>#N/A</v>
      </c>
      <c r="H222" t="e">
        <f>VLOOKUP(A222,'TS Identification'!A$3:H$500,8,FALSE)</f>
        <v>#N/A</v>
      </c>
      <c r="I222" t="e">
        <f>VLOOKUP(H222,Scales!$P$3:$S$7,3,FALSE)</f>
        <v>#N/A</v>
      </c>
      <c r="J222" s="108" t="e">
        <f>VLOOKUP(K222,Scales!$W$28:$X$38,2,FALSE)</f>
        <v>#N/A</v>
      </c>
      <c r="K222" s="108" t="e">
        <f t="shared" si="63"/>
        <v>#N/A</v>
      </c>
      <c r="M222" t="e">
        <v>#N/A</v>
      </c>
      <c r="N222" t="e" cm="1">
        <f t="array" ref="N222">_xlfn.TEXTSPLIT(M222,".",,TRUE)</f>
        <v>#N/A</v>
      </c>
      <c r="P222" s="108" t="e">
        <f>VLOOKUP(CONCATENATE(N222,"."),'TE Identification'!$A$3:$E$500,5,FALSE)</f>
        <v>#N/A</v>
      </c>
      <c r="R222" t="e">
        <v>#N/A</v>
      </c>
      <c r="S222" t="e" cm="1">
        <f t="array" ref="S222">_xlfn.TEXTSPLIT(R222,".",,TRUE)</f>
        <v>#N/A</v>
      </c>
      <c r="V222" t="e">
        <f>VLOOKUP(CONCATENATE(S222,"."),'V Identification'!$A$3:$E$500,5,FALSE)</f>
        <v>#N/A</v>
      </c>
      <c r="Z222" t="e">
        <v>#N/A</v>
      </c>
      <c r="AA222" t="e" cm="1">
        <f t="array" ref="AA222">_xlfn.TEXTSPLIT(Z222,".",,TRUE)</f>
        <v>#N/A</v>
      </c>
      <c r="AE222" t="e">
        <f>VLOOKUP(CONCATENATE(AA222,"."),'I Identification'!$A$3:$F$500,6,FALSE)</f>
        <v>#N/A</v>
      </c>
      <c r="AI222" t="e">
        <v>#N/A</v>
      </c>
      <c r="AJ222" t="e" cm="1">
        <f t="array" ref="AJ222">_xlfn.TEXTSPLIT(AI222,".",,TRUE)</f>
        <v>#N/A</v>
      </c>
      <c r="AO222" t="e">
        <f>VLOOKUP(CONCATENATE(AJ222,"."),'C Identification'!$A$3:$G$500,7,FALSE)</f>
        <v>#N/A</v>
      </c>
      <c r="BF222" t="e" cm="1">
        <f t="array" ref="BF222">_xlfn.TEXTSPLIT(AI222,".",,TRUE)</f>
        <v>#N/A</v>
      </c>
      <c r="BL222" t="e">
        <f t="shared" si="49"/>
        <v>#N/A</v>
      </c>
      <c r="BM222">
        <f t="shared" si="50"/>
        <v>0</v>
      </c>
      <c r="BN222" t="e">
        <f t="shared" si="51"/>
        <v>#N/A</v>
      </c>
      <c r="BO222" t="e">
        <f t="shared" si="52"/>
        <v>#N/A</v>
      </c>
      <c r="BP222" t="e">
        <f t="shared" si="53"/>
        <v>#N/A</v>
      </c>
      <c r="BQ222" t="e">
        <f t="shared" si="54"/>
        <v>#N/A</v>
      </c>
      <c r="BR222">
        <f t="shared" si="55"/>
        <v>0</v>
      </c>
      <c r="BS222" t="e">
        <f t="shared" si="56"/>
        <v>#N/A</v>
      </c>
      <c r="BT222">
        <f t="shared" si="57"/>
        <v>0</v>
      </c>
      <c r="BU222" t="e">
        <f t="shared" si="64"/>
        <v>#N/A</v>
      </c>
      <c r="BV222" t="e">
        <f>VLOOKUP(BN222,Scales!$X$28:$Y$38,2,FALSE)</f>
        <v>#N/A</v>
      </c>
      <c r="BW222" t="e">
        <f>VLOOKUP(BQ222,Scales!$X$28:$Y$38,2,FALSE)</f>
        <v>#N/A</v>
      </c>
      <c r="BX222" t="e">
        <f>VLOOKUP(BU222,Scales!$X$28:$Y$38,2,FALSE)</f>
        <v>#N/A</v>
      </c>
      <c r="BY222" t="e">
        <f t="shared" si="58"/>
        <v>#N/A</v>
      </c>
      <c r="BZ222" t="e">
        <f>VLOOKUP(BY222,Scales!$Y$28:$Z$38,2,FALSE)</f>
        <v>#N/A</v>
      </c>
      <c r="CA222" t="str">
        <f>IFERROR(INDEX(Scales!$Q$28:$U$32,MATCH(BZ222,Scales!$P$28:$P$32,0),MATCH(BQ222,Scales!$Q$27:$U$27,0)),"")</f>
        <v/>
      </c>
      <c r="CB222">
        <f t="shared" si="59"/>
        <v>0</v>
      </c>
      <c r="CC222" t="e">
        <f t="shared" si="60"/>
        <v>#N/A</v>
      </c>
      <c r="CD222" t="str">
        <f>IFERROR(INDEX(Scales!$B$44:$F$48,MATCH(CA222,Scales!$A$44:$A$48,0),MATCH(CC222,Scales!$B$43:$F$43,0)),"")</f>
        <v/>
      </c>
      <c r="CE222" t="e">
        <f t="shared" si="61"/>
        <v>#N/A</v>
      </c>
      <c r="CF222" t="e">
        <f t="shared" si="62"/>
        <v>#N/A</v>
      </c>
    </row>
    <row r="223" spans="1:84" x14ac:dyDescent="0.25">
      <c r="A223">
        <v>0</v>
      </c>
      <c r="B223" s="108" t="e">
        <f>VLOOKUP(A223,'TS Identification'!A$3:H$500,5,FALSE)</f>
        <v>#N/A</v>
      </c>
      <c r="C223" s="108" t="e">
        <f>VLOOKUP(B223,Scales!$A$3:$D$7,3,FALSE)</f>
        <v>#N/A</v>
      </c>
      <c r="D223" t="e">
        <f>VLOOKUP(A223,'TS Identification'!A$3:H$500,6,FALSE)</f>
        <v>#N/A</v>
      </c>
      <c r="E223" t="e">
        <f>VLOOKUP(D223,Scales!$F$3:$I$7,3,FALSE)</f>
        <v>#N/A</v>
      </c>
      <c r="F223" s="108" t="e">
        <f>VLOOKUP(A223,'TS Identification'!A$3:H$500,7,FALSE)</f>
        <v>#N/A</v>
      </c>
      <c r="G223" s="108" t="e">
        <f>VLOOKUP(F223,Scales!$K$3:$N$7,3,FALSE)</f>
        <v>#N/A</v>
      </c>
      <c r="H223" t="e">
        <f>VLOOKUP(A223,'TS Identification'!A$3:H$500,8,FALSE)</f>
        <v>#N/A</v>
      </c>
      <c r="I223" t="e">
        <f>VLOOKUP(H223,Scales!$P$3:$S$7,3,FALSE)</f>
        <v>#N/A</v>
      </c>
      <c r="J223" s="108" t="e">
        <f>VLOOKUP(K223,Scales!$W$28:$X$38,2,FALSE)</f>
        <v>#N/A</v>
      </c>
      <c r="K223" s="108" t="e">
        <f t="shared" si="63"/>
        <v>#N/A</v>
      </c>
      <c r="M223" t="e">
        <v>#N/A</v>
      </c>
      <c r="N223" t="e" cm="1">
        <f t="array" ref="N223">_xlfn.TEXTSPLIT(M223,".",,TRUE)</f>
        <v>#N/A</v>
      </c>
      <c r="P223" s="108" t="e">
        <f>VLOOKUP(CONCATENATE(N223,"."),'TE Identification'!$A$3:$E$500,5,FALSE)</f>
        <v>#N/A</v>
      </c>
      <c r="R223" t="e">
        <v>#N/A</v>
      </c>
      <c r="S223" t="e" cm="1">
        <f t="array" ref="S223">_xlfn.TEXTSPLIT(R223,".",,TRUE)</f>
        <v>#N/A</v>
      </c>
      <c r="V223" t="e">
        <f>VLOOKUP(CONCATENATE(S223,"."),'V Identification'!$A$3:$E$500,5,FALSE)</f>
        <v>#N/A</v>
      </c>
      <c r="Z223" t="e">
        <v>#N/A</v>
      </c>
      <c r="AA223" t="e" cm="1">
        <f t="array" ref="AA223">_xlfn.TEXTSPLIT(Z223,".",,TRUE)</f>
        <v>#N/A</v>
      </c>
      <c r="AE223" t="e">
        <f>VLOOKUP(CONCATENATE(AA223,"."),'I Identification'!$A$3:$F$500,6,FALSE)</f>
        <v>#N/A</v>
      </c>
      <c r="AI223" t="e">
        <v>#N/A</v>
      </c>
      <c r="AJ223" t="e" cm="1">
        <f t="array" ref="AJ223">_xlfn.TEXTSPLIT(AI223,".",,TRUE)</f>
        <v>#N/A</v>
      </c>
      <c r="AO223" t="e">
        <f>VLOOKUP(CONCATENATE(AJ223,"."),'C Identification'!$A$3:$G$500,7,FALSE)</f>
        <v>#N/A</v>
      </c>
      <c r="BF223" t="e" cm="1">
        <f t="array" ref="BF223">_xlfn.TEXTSPLIT(AI223,".",,TRUE)</f>
        <v>#N/A</v>
      </c>
      <c r="BL223" t="e">
        <f t="shared" si="49"/>
        <v>#N/A</v>
      </c>
      <c r="BM223">
        <f t="shared" si="50"/>
        <v>0</v>
      </c>
      <c r="BN223" t="e">
        <f t="shared" si="51"/>
        <v>#N/A</v>
      </c>
      <c r="BO223" t="e">
        <f t="shared" si="52"/>
        <v>#N/A</v>
      </c>
      <c r="BP223" t="e">
        <f t="shared" si="53"/>
        <v>#N/A</v>
      </c>
      <c r="BQ223" t="e">
        <f t="shared" si="54"/>
        <v>#N/A</v>
      </c>
      <c r="BR223">
        <f t="shared" si="55"/>
        <v>0</v>
      </c>
      <c r="BS223" t="e">
        <f t="shared" si="56"/>
        <v>#N/A</v>
      </c>
      <c r="BT223">
        <f t="shared" si="57"/>
        <v>0</v>
      </c>
      <c r="BU223" t="e">
        <f t="shared" si="64"/>
        <v>#N/A</v>
      </c>
      <c r="BV223" t="e">
        <f>VLOOKUP(BN223,Scales!$X$28:$Y$38,2,FALSE)</f>
        <v>#N/A</v>
      </c>
      <c r="BW223" t="e">
        <f>VLOOKUP(BQ223,Scales!$X$28:$Y$38,2,FALSE)</f>
        <v>#N/A</v>
      </c>
      <c r="BX223" t="e">
        <f>VLOOKUP(BU223,Scales!$X$28:$Y$38,2,FALSE)</f>
        <v>#N/A</v>
      </c>
      <c r="BY223" t="e">
        <f t="shared" si="58"/>
        <v>#N/A</v>
      </c>
      <c r="BZ223" t="e">
        <f>VLOOKUP(BY223,Scales!$Y$28:$Z$38,2,FALSE)</f>
        <v>#N/A</v>
      </c>
      <c r="CA223" t="str">
        <f>IFERROR(INDEX(Scales!$Q$28:$U$32,MATCH(BZ223,Scales!$P$28:$P$32,0),MATCH(BQ223,Scales!$Q$27:$U$27,0)),"")</f>
        <v/>
      </c>
      <c r="CB223">
        <f t="shared" si="59"/>
        <v>0</v>
      </c>
      <c r="CC223" t="e">
        <f t="shared" si="60"/>
        <v>#N/A</v>
      </c>
      <c r="CD223" t="str">
        <f>IFERROR(INDEX(Scales!$B$44:$F$48,MATCH(CA223,Scales!$A$44:$A$48,0),MATCH(CC223,Scales!$B$43:$F$43,0)),"")</f>
        <v/>
      </c>
      <c r="CE223" t="e">
        <f t="shared" si="61"/>
        <v>#N/A</v>
      </c>
      <c r="CF223" t="e">
        <f t="shared" si="62"/>
        <v>#N/A</v>
      </c>
    </row>
    <row r="224" spans="1:84" x14ac:dyDescent="0.25">
      <c r="A224">
        <v>0</v>
      </c>
      <c r="B224" s="108" t="e">
        <f>VLOOKUP(A224,'TS Identification'!A$3:H$500,5,FALSE)</f>
        <v>#N/A</v>
      </c>
      <c r="C224" s="108" t="e">
        <f>VLOOKUP(B224,Scales!$A$3:$D$7,3,FALSE)</f>
        <v>#N/A</v>
      </c>
      <c r="D224" t="e">
        <f>VLOOKUP(A224,'TS Identification'!A$3:H$500,6,FALSE)</f>
        <v>#N/A</v>
      </c>
      <c r="E224" t="e">
        <f>VLOOKUP(D224,Scales!$F$3:$I$7,3,FALSE)</f>
        <v>#N/A</v>
      </c>
      <c r="F224" s="108" t="e">
        <f>VLOOKUP(A224,'TS Identification'!A$3:H$500,7,FALSE)</f>
        <v>#N/A</v>
      </c>
      <c r="G224" s="108" t="e">
        <f>VLOOKUP(F224,Scales!$K$3:$N$7,3,FALSE)</f>
        <v>#N/A</v>
      </c>
      <c r="H224" t="e">
        <f>VLOOKUP(A224,'TS Identification'!A$3:H$500,8,FALSE)</f>
        <v>#N/A</v>
      </c>
      <c r="I224" t="e">
        <f>VLOOKUP(H224,Scales!$P$3:$S$7,3,FALSE)</f>
        <v>#N/A</v>
      </c>
      <c r="J224" s="108" t="e">
        <f>VLOOKUP(K224,Scales!$W$28:$X$38,2,FALSE)</f>
        <v>#N/A</v>
      </c>
      <c r="K224" s="108" t="e">
        <f t="shared" si="63"/>
        <v>#N/A</v>
      </c>
      <c r="M224" t="e">
        <v>#N/A</v>
      </c>
      <c r="N224" t="e" cm="1">
        <f t="array" ref="N224">_xlfn.TEXTSPLIT(M224,".",,TRUE)</f>
        <v>#N/A</v>
      </c>
      <c r="P224" s="108" t="e">
        <f>VLOOKUP(CONCATENATE(N224,"."),'TE Identification'!$A$3:$E$500,5,FALSE)</f>
        <v>#N/A</v>
      </c>
      <c r="R224" t="e">
        <v>#N/A</v>
      </c>
      <c r="S224" t="e" cm="1">
        <f t="array" ref="S224">_xlfn.TEXTSPLIT(R224,".",,TRUE)</f>
        <v>#N/A</v>
      </c>
      <c r="V224" t="e">
        <f>VLOOKUP(CONCATENATE(S224,"."),'V Identification'!$A$3:$E$500,5,FALSE)</f>
        <v>#N/A</v>
      </c>
      <c r="Z224" t="e">
        <v>#N/A</v>
      </c>
      <c r="AA224" t="e" cm="1">
        <f t="array" ref="AA224">_xlfn.TEXTSPLIT(Z224,".",,TRUE)</f>
        <v>#N/A</v>
      </c>
      <c r="AE224" t="e">
        <f>VLOOKUP(CONCATENATE(AA224,"."),'I Identification'!$A$3:$F$500,6,FALSE)</f>
        <v>#N/A</v>
      </c>
      <c r="AI224" t="e">
        <v>#N/A</v>
      </c>
      <c r="AJ224" t="e" cm="1">
        <f t="array" ref="AJ224">_xlfn.TEXTSPLIT(AI224,".",,TRUE)</f>
        <v>#N/A</v>
      </c>
      <c r="AO224" t="e">
        <f>VLOOKUP(CONCATENATE(AJ224,"."),'C Identification'!$A$3:$G$500,7,FALSE)</f>
        <v>#N/A</v>
      </c>
      <c r="BF224" t="e" cm="1">
        <f t="array" ref="BF224">_xlfn.TEXTSPLIT(AI224,".",,TRUE)</f>
        <v>#N/A</v>
      </c>
      <c r="BL224" t="e">
        <f t="shared" si="49"/>
        <v>#N/A</v>
      </c>
      <c r="BM224">
        <f t="shared" si="50"/>
        <v>0</v>
      </c>
      <c r="BN224" t="e">
        <f t="shared" si="51"/>
        <v>#N/A</v>
      </c>
      <c r="BO224" t="e">
        <f t="shared" si="52"/>
        <v>#N/A</v>
      </c>
      <c r="BP224" t="e">
        <f t="shared" si="53"/>
        <v>#N/A</v>
      </c>
      <c r="BQ224" t="e">
        <f t="shared" si="54"/>
        <v>#N/A</v>
      </c>
      <c r="BR224">
        <f t="shared" si="55"/>
        <v>0</v>
      </c>
      <c r="BS224" t="e">
        <f t="shared" si="56"/>
        <v>#N/A</v>
      </c>
      <c r="BT224">
        <f t="shared" si="57"/>
        <v>0</v>
      </c>
      <c r="BU224" t="e">
        <f t="shared" si="64"/>
        <v>#N/A</v>
      </c>
      <c r="BV224" t="e">
        <f>VLOOKUP(BN224,Scales!$X$28:$Y$38,2,FALSE)</f>
        <v>#N/A</v>
      </c>
      <c r="BW224" t="e">
        <f>VLOOKUP(BQ224,Scales!$X$28:$Y$38,2,FALSE)</f>
        <v>#N/A</v>
      </c>
      <c r="BX224" t="e">
        <f>VLOOKUP(BU224,Scales!$X$28:$Y$38,2,FALSE)</f>
        <v>#N/A</v>
      </c>
      <c r="BY224" t="e">
        <f t="shared" si="58"/>
        <v>#N/A</v>
      </c>
      <c r="BZ224" t="e">
        <f>VLOOKUP(BY224,Scales!$Y$28:$Z$38,2,FALSE)</f>
        <v>#N/A</v>
      </c>
      <c r="CA224" t="str">
        <f>IFERROR(INDEX(Scales!$Q$28:$U$32,MATCH(BZ224,Scales!$P$28:$P$32,0),MATCH(BQ224,Scales!$Q$27:$U$27,0)),"")</f>
        <v/>
      </c>
      <c r="CB224">
        <f t="shared" si="59"/>
        <v>0</v>
      </c>
      <c r="CC224" t="e">
        <f t="shared" si="60"/>
        <v>#N/A</v>
      </c>
      <c r="CD224" t="str">
        <f>IFERROR(INDEX(Scales!$B$44:$F$48,MATCH(CA224,Scales!$A$44:$A$48,0),MATCH(CC224,Scales!$B$43:$F$43,0)),"")</f>
        <v/>
      </c>
      <c r="CE224" t="e">
        <f t="shared" si="61"/>
        <v>#N/A</v>
      </c>
      <c r="CF224" t="e">
        <f t="shared" si="62"/>
        <v>#N/A</v>
      </c>
    </row>
    <row r="225" spans="1:84" x14ac:dyDescent="0.25">
      <c r="A225">
        <v>0</v>
      </c>
      <c r="B225" s="108" t="e">
        <f>VLOOKUP(A225,'TS Identification'!A$3:H$500,5,FALSE)</f>
        <v>#N/A</v>
      </c>
      <c r="C225" s="108" t="e">
        <f>VLOOKUP(B225,Scales!$A$3:$D$7,3,FALSE)</f>
        <v>#N/A</v>
      </c>
      <c r="D225" t="e">
        <f>VLOOKUP(A225,'TS Identification'!A$3:H$500,6,FALSE)</f>
        <v>#N/A</v>
      </c>
      <c r="E225" t="e">
        <f>VLOOKUP(D225,Scales!$F$3:$I$7,3,FALSE)</f>
        <v>#N/A</v>
      </c>
      <c r="F225" s="108" t="e">
        <f>VLOOKUP(A225,'TS Identification'!A$3:H$500,7,FALSE)</f>
        <v>#N/A</v>
      </c>
      <c r="G225" s="108" t="e">
        <f>VLOOKUP(F225,Scales!$K$3:$N$7,3,FALSE)</f>
        <v>#N/A</v>
      </c>
      <c r="H225" t="e">
        <f>VLOOKUP(A225,'TS Identification'!A$3:H$500,8,FALSE)</f>
        <v>#N/A</v>
      </c>
      <c r="I225" t="e">
        <f>VLOOKUP(H225,Scales!$P$3:$S$7,3,FALSE)</f>
        <v>#N/A</v>
      </c>
      <c r="J225" s="108" t="e">
        <f>VLOOKUP(K225,Scales!$W$28:$X$38,2,FALSE)</f>
        <v>#N/A</v>
      </c>
      <c r="K225" s="108" t="e">
        <f t="shared" si="63"/>
        <v>#N/A</v>
      </c>
      <c r="M225" t="e">
        <v>#N/A</v>
      </c>
      <c r="N225" t="e" cm="1">
        <f t="array" ref="N225">_xlfn.TEXTSPLIT(M225,".",,TRUE)</f>
        <v>#N/A</v>
      </c>
      <c r="P225" s="108" t="e">
        <f>VLOOKUP(CONCATENATE(N225,"."),'TE Identification'!$A$3:$E$500,5,FALSE)</f>
        <v>#N/A</v>
      </c>
      <c r="R225" t="e">
        <v>#N/A</v>
      </c>
      <c r="S225" t="e" cm="1">
        <f t="array" ref="S225">_xlfn.TEXTSPLIT(R225,".",,TRUE)</f>
        <v>#N/A</v>
      </c>
      <c r="V225" t="e">
        <f>VLOOKUP(CONCATENATE(S225,"."),'V Identification'!$A$3:$E$500,5,FALSE)</f>
        <v>#N/A</v>
      </c>
      <c r="Z225" t="e">
        <v>#N/A</v>
      </c>
      <c r="AA225" t="e" cm="1">
        <f t="array" ref="AA225">_xlfn.TEXTSPLIT(Z225,".",,TRUE)</f>
        <v>#N/A</v>
      </c>
      <c r="AE225" t="e">
        <f>VLOOKUP(CONCATENATE(AA225,"."),'I Identification'!$A$3:$F$500,6,FALSE)</f>
        <v>#N/A</v>
      </c>
      <c r="AI225" t="e">
        <v>#N/A</v>
      </c>
      <c r="AJ225" t="e" cm="1">
        <f t="array" ref="AJ225">_xlfn.TEXTSPLIT(AI225,".",,TRUE)</f>
        <v>#N/A</v>
      </c>
      <c r="AO225" t="e">
        <f>VLOOKUP(CONCATENATE(AJ225,"."),'C Identification'!$A$3:$G$500,7,FALSE)</f>
        <v>#N/A</v>
      </c>
      <c r="BF225" t="e" cm="1">
        <f t="array" ref="BF225">_xlfn.TEXTSPLIT(AI225,".",,TRUE)</f>
        <v>#N/A</v>
      </c>
      <c r="BL225" t="e">
        <f t="shared" si="49"/>
        <v>#N/A</v>
      </c>
      <c r="BM225">
        <f t="shared" si="50"/>
        <v>0</v>
      </c>
      <c r="BN225" t="e">
        <f t="shared" si="51"/>
        <v>#N/A</v>
      </c>
      <c r="BO225" t="e">
        <f t="shared" si="52"/>
        <v>#N/A</v>
      </c>
      <c r="BP225" t="e">
        <f t="shared" si="53"/>
        <v>#N/A</v>
      </c>
      <c r="BQ225" t="e">
        <f t="shared" si="54"/>
        <v>#N/A</v>
      </c>
      <c r="BR225">
        <f t="shared" si="55"/>
        <v>0</v>
      </c>
      <c r="BS225" t="e">
        <f t="shared" si="56"/>
        <v>#N/A</v>
      </c>
      <c r="BT225">
        <f t="shared" si="57"/>
        <v>0</v>
      </c>
      <c r="BU225" t="e">
        <f t="shared" si="64"/>
        <v>#N/A</v>
      </c>
      <c r="BV225" t="e">
        <f>VLOOKUP(BN225,Scales!$X$28:$Y$38,2,FALSE)</f>
        <v>#N/A</v>
      </c>
      <c r="BW225" t="e">
        <f>VLOOKUP(BQ225,Scales!$X$28:$Y$38,2,FALSE)</f>
        <v>#N/A</v>
      </c>
      <c r="BX225" t="e">
        <f>VLOOKUP(BU225,Scales!$X$28:$Y$38,2,FALSE)</f>
        <v>#N/A</v>
      </c>
      <c r="BY225" t="e">
        <f t="shared" si="58"/>
        <v>#N/A</v>
      </c>
      <c r="BZ225" t="e">
        <f>VLOOKUP(BY225,Scales!$Y$28:$Z$38,2,FALSE)</f>
        <v>#N/A</v>
      </c>
      <c r="CA225" t="str">
        <f>IFERROR(INDEX(Scales!$Q$28:$U$32,MATCH(BZ225,Scales!$P$28:$P$32,0),MATCH(BQ225,Scales!$Q$27:$U$27,0)),"")</f>
        <v/>
      </c>
      <c r="CB225">
        <f t="shared" si="59"/>
        <v>0</v>
      </c>
      <c r="CC225" t="e">
        <f t="shared" si="60"/>
        <v>#N/A</v>
      </c>
      <c r="CD225" t="str">
        <f>IFERROR(INDEX(Scales!$B$44:$F$48,MATCH(CA225,Scales!$A$44:$A$48,0),MATCH(CC225,Scales!$B$43:$F$43,0)),"")</f>
        <v/>
      </c>
      <c r="CE225" t="e">
        <f t="shared" si="61"/>
        <v>#N/A</v>
      </c>
      <c r="CF225" t="e">
        <f t="shared" si="62"/>
        <v>#N/A</v>
      </c>
    </row>
    <row r="226" spans="1:84" x14ac:dyDescent="0.25">
      <c r="A226">
        <v>0</v>
      </c>
      <c r="B226" s="108" t="e">
        <f>VLOOKUP(A226,'TS Identification'!A$3:H$500,5,FALSE)</f>
        <v>#N/A</v>
      </c>
      <c r="C226" s="108" t="e">
        <f>VLOOKUP(B226,Scales!$A$3:$D$7,3,FALSE)</f>
        <v>#N/A</v>
      </c>
      <c r="D226" t="e">
        <f>VLOOKUP(A226,'TS Identification'!A$3:H$500,6,FALSE)</f>
        <v>#N/A</v>
      </c>
      <c r="E226" t="e">
        <f>VLOOKUP(D226,Scales!$F$3:$I$7,3,FALSE)</f>
        <v>#N/A</v>
      </c>
      <c r="F226" s="108" t="e">
        <f>VLOOKUP(A226,'TS Identification'!A$3:H$500,7,FALSE)</f>
        <v>#N/A</v>
      </c>
      <c r="G226" s="108" t="e">
        <f>VLOOKUP(F226,Scales!$K$3:$N$7,3,FALSE)</f>
        <v>#N/A</v>
      </c>
      <c r="H226" t="e">
        <f>VLOOKUP(A226,'TS Identification'!A$3:H$500,8,FALSE)</f>
        <v>#N/A</v>
      </c>
      <c r="I226" t="e">
        <f>VLOOKUP(H226,Scales!$P$3:$S$7,3,FALSE)</f>
        <v>#N/A</v>
      </c>
      <c r="J226" s="108" t="e">
        <f>VLOOKUP(K226,Scales!$W$28:$X$38,2,FALSE)</f>
        <v>#N/A</v>
      </c>
      <c r="K226" s="108" t="e">
        <f t="shared" si="63"/>
        <v>#N/A</v>
      </c>
      <c r="M226" t="e">
        <v>#N/A</v>
      </c>
      <c r="N226" t="e" cm="1">
        <f t="array" ref="N226">_xlfn.TEXTSPLIT(M226,".",,TRUE)</f>
        <v>#N/A</v>
      </c>
      <c r="P226" s="108" t="e">
        <f>VLOOKUP(CONCATENATE(N226,"."),'TE Identification'!$A$3:$E$500,5,FALSE)</f>
        <v>#N/A</v>
      </c>
      <c r="R226" t="e">
        <v>#N/A</v>
      </c>
      <c r="S226" t="e" cm="1">
        <f t="array" ref="S226">_xlfn.TEXTSPLIT(R226,".",,TRUE)</f>
        <v>#N/A</v>
      </c>
      <c r="V226" t="e">
        <f>VLOOKUP(CONCATENATE(S226,"."),'V Identification'!$A$3:$E$500,5,FALSE)</f>
        <v>#N/A</v>
      </c>
      <c r="Z226" t="e">
        <v>#N/A</v>
      </c>
      <c r="AA226" t="e" cm="1">
        <f t="array" ref="AA226">_xlfn.TEXTSPLIT(Z226,".",,TRUE)</f>
        <v>#N/A</v>
      </c>
      <c r="AE226" t="e">
        <f>VLOOKUP(CONCATENATE(AA226,"."),'I Identification'!$A$3:$F$500,6,FALSE)</f>
        <v>#N/A</v>
      </c>
      <c r="AI226" t="e">
        <v>#N/A</v>
      </c>
      <c r="AJ226" t="e" cm="1">
        <f t="array" ref="AJ226">_xlfn.TEXTSPLIT(AI226,".",,TRUE)</f>
        <v>#N/A</v>
      </c>
      <c r="AO226" t="e">
        <f>VLOOKUP(CONCATENATE(AJ226,"."),'C Identification'!$A$3:$G$500,7,FALSE)</f>
        <v>#N/A</v>
      </c>
      <c r="BF226" t="e" cm="1">
        <f t="array" ref="BF226">_xlfn.TEXTSPLIT(AI226,".",,TRUE)</f>
        <v>#N/A</v>
      </c>
      <c r="BL226" t="e">
        <f t="shared" si="49"/>
        <v>#N/A</v>
      </c>
      <c r="BM226">
        <f t="shared" si="50"/>
        <v>0</v>
      </c>
      <c r="BN226" t="e">
        <f t="shared" si="51"/>
        <v>#N/A</v>
      </c>
      <c r="BO226" t="e">
        <f t="shared" si="52"/>
        <v>#N/A</v>
      </c>
      <c r="BP226" t="e">
        <f t="shared" si="53"/>
        <v>#N/A</v>
      </c>
      <c r="BQ226" t="e">
        <f t="shared" si="54"/>
        <v>#N/A</v>
      </c>
      <c r="BR226">
        <f t="shared" si="55"/>
        <v>0</v>
      </c>
      <c r="BS226" t="e">
        <f t="shared" si="56"/>
        <v>#N/A</v>
      </c>
      <c r="BT226">
        <f t="shared" si="57"/>
        <v>0</v>
      </c>
      <c r="BU226" t="e">
        <f t="shared" si="64"/>
        <v>#N/A</v>
      </c>
      <c r="BV226" t="e">
        <f>VLOOKUP(BN226,Scales!$X$28:$Y$38,2,FALSE)</f>
        <v>#N/A</v>
      </c>
      <c r="BW226" t="e">
        <f>VLOOKUP(BQ226,Scales!$X$28:$Y$38,2,FALSE)</f>
        <v>#N/A</v>
      </c>
      <c r="BX226" t="e">
        <f>VLOOKUP(BU226,Scales!$X$28:$Y$38,2,FALSE)</f>
        <v>#N/A</v>
      </c>
      <c r="BY226" t="e">
        <f t="shared" si="58"/>
        <v>#N/A</v>
      </c>
      <c r="BZ226" t="e">
        <f>VLOOKUP(BY226,Scales!$Y$28:$Z$38,2,FALSE)</f>
        <v>#N/A</v>
      </c>
      <c r="CA226" t="str">
        <f>IFERROR(INDEX(Scales!$Q$28:$U$32,MATCH(BZ226,Scales!$P$28:$P$32,0),MATCH(BQ226,Scales!$Q$27:$U$27,0)),"")</f>
        <v/>
      </c>
      <c r="CB226">
        <f t="shared" si="59"/>
        <v>0</v>
      </c>
      <c r="CC226" t="e">
        <f t="shared" si="60"/>
        <v>#N/A</v>
      </c>
      <c r="CD226" t="str">
        <f>IFERROR(INDEX(Scales!$B$44:$F$48,MATCH(CA226,Scales!$A$44:$A$48,0),MATCH(CC226,Scales!$B$43:$F$43,0)),"")</f>
        <v/>
      </c>
      <c r="CE226" t="e">
        <f t="shared" si="61"/>
        <v>#N/A</v>
      </c>
      <c r="CF226" t="e">
        <f t="shared" si="62"/>
        <v>#N/A</v>
      </c>
    </row>
    <row r="227" spans="1:84" x14ac:dyDescent="0.25">
      <c r="A227">
        <v>0</v>
      </c>
      <c r="B227" s="108" t="e">
        <f>VLOOKUP(A227,'TS Identification'!A$3:H$500,5,FALSE)</f>
        <v>#N/A</v>
      </c>
      <c r="C227" s="108" t="e">
        <f>VLOOKUP(B227,Scales!$A$3:$D$7,3,FALSE)</f>
        <v>#N/A</v>
      </c>
      <c r="D227" t="e">
        <f>VLOOKUP(A227,'TS Identification'!A$3:H$500,6,FALSE)</f>
        <v>#N/A</v>
      </c>
      <c r="E227" t="e">
        <f>VLOOKUP(D227,Scales!$F$3:$I$7,3,FALSE)</f>
        <v>#N/A</v>
      </c>
      <c r="F227" s="108" t="e">
        <f>VLOOKUP(A227,'TS Identification'!A$3:H$500,7,FALSE)</f>
        <v>#N/A</v>
      </c>
      <c r="G227" s="108" t="e">
        <f>VLOOKUP(F227,Scales!$K$3:$N$7,3,FALSE)</f>
        <v>#N/A</v>
      </c>
      <c r="H227" t="e">
        <f>VLOOKUP(A227,'TS Identification'!A$3:H$500,8,FALSE)</f>
        <v>#N/A</v>
      </c>
      <c r="I227" t="e">
        <f>VLOOKUP(H227,Scales!$P$3:$S$7,3,FALSE)</f>
        <v>#N/A</v>
      </c>
      <c r="J227" s="108" t="e">
        <f>VLOOKUP(K227,Scales!$W$28:$X$38,2,FALSE)</f>
        <v>#N/A</v>
      </c>
      <c r="K227" s="108" t="e">
        <f t="shared" si="63"/>
        <v>#N/A</v>
      </c>
      <c r="M227" t="e">
        <v>#N/A</v>
      </c>
      <c r="N227" t="e" cm="1">
        <f t="array" ref="N227">_xlfn.TEXTSPLIT(M227,".",,TRUE)</f>
        <v>#N/A</v>
      </c>
      <c r="P227" s="108" t="e">
        <f>VLOOKUP(CONCATENATE(N227,"."),'TE Identification'!$A$3:$E$500,5,FALSE)</f>
        <v>#N/A</v>
      </c>
      <c r="R227" t="e">
        <v>#N/A</v>
      </c>
      <c r="S227" t="e" cm="1">
        <f t="array" ref="S227">_xlfn.TEXTSPLIT(R227,".",,TRUE)</f>
        <v>#N/A</v>
      </c>
      <c r="V227" t="e">
        <f>VLOOKUP(CONCATENATE(S227,"."),'V Identification'!$A$3:$E$500,5,FALSE)</f>
        <v>#N/A</v>
      </c>
      <c r="Z227" t="e">
        <v>#N/A</v>
      </c>
      <c r="AA227" t="e" cm="1">
        <f t="array" ref="AA227">_xlfn.TEXTSPLIT(Z227,".",,TRUE)</f>
        <v>#N/A</v>
      </c>
      <c r="AE227" t="e">
        <f>VLOOKUP(CONCATENATE(AA227,"."),'I Identification'!$A$3:$F$500,6,FALSE)</f>
        <v>#N/A</v>
      </c>
      <c r="AI227" t="e">
        <v>#N/A</v>
      </c>
      <c r="AJ227" t="e" cm="1">
        <f t="array" ref="AJ227">_xlfn.TEXTSPLIT(AI227,".",,TRUE)</f>
        <v>#N/A</v>
      </c>
      <c r="AO227" t="e">
        <f>VLOOKUP(CONCATENATE(AJ227,"."),'C Identification'!$A$3:$G$500,7,FALSE)</f>
        <v>#N/A</v>
      </c>
      <c r="BF227" t="e" cm="1">
        <f t="array" ref="BF227">_xlfn.TEXTSPLIT(AI227,".",,TRUE)</f>
        <v>#N/A</v>
      </c>
      <c r="BL227" t="e">
        <f t="shared" si="49"/>
        <v>#N/A</v>
      </c>
      <c r="BM227">
        <f t="shared" si="50"/>
        <v>0</v>
      </c>
      <c r="BN227" t="e">
        <f t="shared" si="51"/>
        <v>#N/A</v>
      </c>
      <c r="BO227" t="e">
        <f t="shared" si="52"/>
        <v>#N/A</v>
      </c>
      <c r="BP227" t="e">
        <f t="shared" si="53"/>
        <v>#N/A</v>
      </c>
      <c r="BQ227" t="e">
        <f t="shared" si="54"/>
        <v>#N/A</v>
      </c>
      <c r="BR227">
        <f t="shared" si="55"/>
        <v>0</v>
      </c>
      <c r="BS227" t="e">
        <f t="shared" si="56"/>
        <v>#N/A</v>
      </c>
      <c r="BT227">
        <f t="shared" si="57"/>
        <v>0</v>
      </c>
      <c r="BU227" t="e">
        <f t="shared" si="64"/>
        <v>#N/A</v>
      </c>
      <c r="BV227" t="e">
        <f>VLOOKUP(BN227,Scales!$X$28:$Y$38,2,FALSE)</f>
        <v>#N/A</v>
      </c>
      <c r="BW227" t="e">
        <f>VLOOKUP(BQ227,Scales!$X$28:$Y$38,2,FALSE)</f>
        <v>#N/A</v>
      </c>
      <c r="BX227" t="e">
        <f>VLOOKUP(BU227,Scales!$X$28:$Y$38,2,FALSE)</f>
        <v>#N/A</v>
      </c>
      <c r="BY227" t="e">
        <f t="shared" si="58"/>
        <v>#N/A</v>
      </c>
      <c r="BZ227" t="e">
        <f>VLOOKUP(BY227,Scales!$Y$28:$Z$38,2,FALSE)</f>
        <v>#N/A</v>
      </c>
      <c r="CA227" t="str">
        <f>IFERROR(INDEX(Scales!$Q$28:$U$32,MATCH(BZ227,Scales!$P$28:$P$32,0),MATCH(BQ227,Scales!$Q$27:$U$27,0)),"")</f>
        <v/>
      </c>
      <c r="CB227">
        <f t="shared" si="59"/>
        <v>0</v>
      </c>
      <c r="CC227" t="e">
        <f t="shared" si="60"/>
        <v>#N/A</v>
      </c>
      <c r="CD227" t="str">
        <f>IFERROR(INDEX(Scales!$B$44:$F$48,MATCH(CA227,Scales!$A$44:$A$48,0),MATCH(CC227,Scales!$B$43:$F$43,0)),"")</f>
        <v/>
      </c>
      <c r="CE227" t="e">
        <f t="shared" si="61"/>
        <v>#N/A</v>
      </c>
      <c r="CF227" t="e">
        <f t="shared" si="62"/>
        <v>#N/A</v>
      </c>
    </row>
    <row r="228" spans="1:84" x14ac:dyDescent="0.25">
      <c r="A228">
        <v>0</v>
      </c>
      <c r="B228" s="108" t="e">
        <f>VLOOKUP(A228,'TS Identification'!A$3:H$500,5,FALSE)</f>
        <v>#N/A</v>
      </c>
      <c r="C228" s="108" t="e">
        <f>VLOOKUP(B228,Scales!$A$3:$D$7,3,FALSE)</f>
        <v>#N/A</v>
      </c>
      <c r="D228" t="e">
        <f>VLOOKUP(A228,'TS Identification'!A$3:H$500,6,FALSE)</f>
        <v>#N/A</v>
      </c>
      <c r="E228" t="e">
        <f>VLOOKUP(D228,Scales!$F$3:$I$7,3,FALSE)</f>
        <v>#N/A</v>
      </c>
      <c r="F228" s="108" t="e">
        <f>VLOOKUP(A228,'TS Identification'!A$3:H$500,7,FALSE)</f>
        <v>#N/A</v>
      </c>
      <c r="G228" s="108" t="e">
        <f>VLOOKUP(F228,Scales!$K$3:$N$7,3,FALSE)</f>
        <v>#N/A</v>
      </c>
      <c r="H228" t="e">
        <f>VLOOKUP(A228,'TS Identification'!A$3:H$500,8,FALSE)</f>
        <v>#N/A</v>
      </c>
      <c r="I228" t="e">
        <f>VLOOKUP(H228,Scales!$P$3:$S$7,3,FALSE)</f>
        <v>#N/A</v>
      </c>
      <c r="J228" s="108" t="e">
        <f>VLOOKUP(K228,Scales!$W$28:$X$38,2,FALSE)</f>
        <v>#N/A</v>
      </c>
      <c r="K228" s="108" t="e">
        <f t="shared" si="63"/>
        <v>#N/A</v>
      </c>
      <c r="M228" t="e">
        <v>#N/A</v>
      </c>
      <c r="N228" t="e" cm="1">
        <f t="array" ref="N228">_xlfn.TEXTSPLIT(M228,".",,TRUE)</f>
        <v>#N/A</v>
      </c>
      <c r="P228" s="108" t="e">
        <f>VLOOKUP(CONCATENATE(N228,"."),'TE Identification'!$A$3:$E$500,5,FALSE)</f>
        <v>#N/A</v>
      </c>
      <c r="R228" t="e">
        <v>#N/A</v>
      </c>
      <c r="S228" t="e" cm="1">
        <f t="array" ref="S228">_xlfn.TEXTSPLIT(R228,".",,TRUE)</f>
        <v>#N/A</v>
      </c>
      <c r="V228" t="e">
        <f>VLOOKUP(CONCATENATE(S228,"."),'V Identification'!$A$3:$E$500,5,FALSE)</f>
        <v>#N/A</v>
      </c>
      <c r="Z228" t="e">
        <v>#N/A</v>
      </c>
      <c r="AA228" t="e" cm="1">
        <f t="array" ref="AA228">_xlfn.TEXTSPLIT(Z228,".",,TRUE)</f>
        <v>#N/A</v>
      </c>
      <c r="AE228" t="e">
        <f>VLOOKUP(CONCATENATE(AA228,"."),'I Identification'!$A$3:$F$500,6,FALSE)</f>
        <v>#N/A</v>
      </c>
      <c r="AI228" t="e">
        <v>#N/A</v>
      </c>
      <c r="AJ228" t="e" cm="1">
        <f t="array" ref="AJ228">_xlfn.TEXTSPLIT(AI228,".",,TRUE)</f>
        <v>#N/A</v>
      </c>
      <c r="AO228" t="e">
        <f>VLOOKUP(CONCATENATE(AJ228,"."),'C Identification'!$A$3:$G$500,7,FALSE)</f>
        <v>#N/A</v>
      </c>
      <c r="BF228" t="e" cm="1">
        <f t="array" ref="BF228">_xlfn.TEXTSPLIT(AI228,".",,TRUE)</f>
        <v>#N/A</v>
      </c>
      <c r="BL228" t="e">
        <f t="shared" si="49"/>
        <v>#N/A</v>
      </c>
      <c r="BM228">
        <f t="shared" si="50"/>
        <v>0</v>
      </c>
      <c r="BN228" t="e">
        <f t="shared" si="51"/>
        <v>#N/A</v>
      </c>
      <c r="BO228" t="e">
        <f t="shared" si="52"/>
        <v>#N/A</v>
      </c>
      <c r="BP228" t="e">
        <f t="shared" si="53"/>
        <v>#N/A</v>
      </c>
      <c r="BQ228" t="e">
        <f t="shared" si="54"/>
        <v>#N/A</v>
      </c>
      <c r="BR228">
        <f t="shared" si="55"/>
        <v>0</v>
      </c>
      <c r="BS228" t="e">
        <f t="shared" si="56"/>
        <v>#N/A</v>
      </c>
      <c r="BT228">
        <f t="shared" si="57"/>
        <v>0</v>
      </c>
      <c r="BU228" t="e">
        <f t="shared" si="64"/>
        <v>#N/A</v>
      </c>
      <c r="BV228" t="e">
        <f>VLOOKUP(BN228,Scales!$X$28:$Y$38,2,FALSE)</f>
        <v>#N/A</v>
      </c>
      <c r="BW228" t="e">
        <f>VLOOKUP(BQ228,Scales!$X$28:$Y$38,2,FALSE)</f>
        <v>#N/A</v>
      </c>
      <c r="BX228" t="e">
        <f>VLOOKUP(BU228,Scales!$X$28:$Y$38,2,FALSE)</f>
        <v>#N/A</v>
      </c>
      <c r="BY228" t="e">
        <f t="shared" si="58"/>
        <v>#N/A</v>
      </c>
      <c r="BZ228" t="e">
        <f>VLOOKUP(BY228,Scales!$Y$28:$Z$38,2,FALSE)</f>
        <v>#N/A</v>
      </c>
      <c r="CA228" t="str">
        <f>IFERROR(INDEX(Scales!$Q$28:$U$32,MATCH(BZ228,Scales!$P$28:$P$32,0),MATCH(BQ228,Scales!$Q$27:$U$27,0)),"")</f>
        <v/>
      </c>
      <c r="CB228">
        <f t="shared" si="59"/>
        <v>0</v>
      </c>
      <c r="CC228" t="e">
        <f t="shared" si="60"/>
        <v>#N/A</v>
      </c>
      <c r="CD228" t="str">
        <f>IFERROR(INDEX(Scales!$B$44:$F$48,MATCH(CA228,Scales!$A$44:$A$48,0),MATCH(CC228,Scales!$B$43:$F$43,0)),"")</f>
        <v/>
      </c>
      <c r="CE228" t="e">
        <f t="shared" si="61"/>
        <v>#N/A</v>
      </c>
      <c r="CF228" t="e">
        <f t="shared" si="62"/>
        <v>#N/A</v>
      </c>
    </row>
    <row r="229" spans="1:84" x14ac:dyDescent="0.25">
      <c r="A229">
        <v>0</v>
      </c>
      <c r="B229" s="108" t="e">
        <f>VLOOKUP(A229,'TS Identification'!A$3:H$500,5,FALSE)</f>
        <v>#N/A</v>
      </c>
      <c r="C229" s="108" t="e">
        <f>VLOOKUP(B229,Scales!$A$3:$D$7,3,FALSE)</f>
        <v>#N/A</v>
      </c>
      <c r="D229" t="e">
        <f>VLOOKUP(A229,'TS Identification'!A$3:H$500,6,FALSE)</f>
        <v>#N/A</v>
      </c>
      <c r="E229" t="e">
        <f>VLOOKUP(D229,Scales!$F$3:$I$7,3,FALSE)</f>
        <v>#N/A</v>
      </c>
      <c r="F229" s="108" t="e">
        <f>VLOOKUP(A229,'TS Identification'!A$3:H$500,7,FALSE)</f>
        <v>#N/A</v>
      </c>
      <c r="G229" s="108" t="e">
        <f>VLOOKUP(F229,Scales!$K$3:$N$7,3,FALSE)</f>
        <v>#N/A</v>
      </c>
      <c r="H229" t="e">
        <f>VLOOKUP(A229,'TS Identification'!A$3:H$500,8,FALSE)</f>
        <v>#N/A</v>
      </c>
      <c r="I229" t="e">
        <f>VLOOKUP(H229,Scales!$P$3:$S$7,3,FALSE)</f>
        <v>#N/A</v>
      </c>
      <c r="J229" s="108" t="e">
        <f>VLOOKUP(K229,Scales!$W$28:$X$38,2,FALSE)</f>
        <v>#N/A</v>
      </c>
      <c r="K229" s="108" t="e">
        <f t="shared" si="63"/>
        <v>#N/A</v>
      </c>
      <c r="M229" t="e">
        <v>#N/A</v>
      </c>
      <c r="N229" t="e" cm="1">
        <f t="array" ref="N229">_xlfn.TEXTSPLIT(M229,".",,TRUE)</f>
        <v>#N/A</v>
      </c>
      <c r="P229" s="108" t="e">
        <f>VLOOKUP(CONCATENATE(N229,"."),'TE Identification'!$A$3:$E$500,5,FALSE)</f>
        <v>#N/A</v>
      </c>
      <c r="R229" t="e">
        <v>#N/A</v>
      </c>
      <c r="S229" t="e" cm="1">
        <f t="array" ref="S229">_xlfn.TEXTSPLIT(R229,".",,TRUE)</f>
        <v>#N/A</v>
      </c>
      <c r="V229" t="e">
        <f>VLOOKUP(CONCATENATE(S229,"."),'V Identification'!$A$3:$E$500,5,FALSE)</f>
        <v>#N/A</v>
      </c>
      <c r="Z229" t="e">
        <v>#N/A</v>
      </c>
      <c r="AA229" t="e" cm="1">
        <f t="array" ref="AA229">_xlfn.TEXTSPLIT(Z229,".",,TRUE)</f>
        <v>#N/A</v>
      </c>
      <c r="AE229" t="e">
        <f>VLOOKUP(CONCATENATE(AA229,"."),'I Identification'!$A$3:$F$500,6,FALSE)</f>
        <v>#N/A</v>
      </c>
      <c r="AI229" t="e">
        <v>#N/A</v>
      </c>
      <c r="AJ229" t="e" cm="1">
        <f t="array" ref="AJ229">_xlfn.TEXTSPLIT(AI229,".",,TRUE)</f>
        <v>#N/A</v>
      </c>
      <c r="AO229" t="e">
        <f>VLOOKUP(CONCATENATE(AJ229,"."),'C Identification'!$A$3:$G$500,7,FALSE)</f>
        <v>#N/A</v>
      </c>
      <c r="BF229" t="e" cm="1">
        <f t="array" ref="BF229">_xlfn.TEXTSPLIT(AI229,".",,TRUE)</f>
        <v>#N/A</v>
      </c>
      <c r="BL229" t="e">
        <f t="shared" si="49"/>
        <v>#N/A</v>
      </c>
      <c r="BM229">
        <f t="shared" si="50"/>
        <v>0</v>
      </c>
      <c r="BN229" t="e">
        <f t="shared" si="51"/>
        <v>#N/A</v>
      </c>
      <c r="BO229" t="e">
        <f t="shared" si="52"/>
        <v>#N/A</v>
      </c>
      <c r="BP229" t="e">
        <f t="shared" si="53"/>
        <v>#N/A</v>
      </c>
      <c r="BQ229" t="e">
        <f t="shared" si="54"/>
        <v>#N/A</v>
      </c>
      <c r="BR229">
        <f t="shared" si="55"/>
        <v>0</v>
      </c>
      <c r="BS229" t="e">
        <f t="shared" si="56"/>
        <v>#N/A</v>
      </c>
      <c r="BT229">
        <f t="shared" si="57"/>
        <v>0</v>
      </c>
      <c r="BU229" t="e">
        <f t="shared" si="64"/>
        <v>#N/A</v>
      </c>
      <c r="BV229" t="e">
        <f>VLOOKUP(BN229,Scales!$X$28:$Y$38,2,FALSE)</f>
        <v>#N/A</v>
      </c>
      <c r="BW229" t="e">
        <f>VLOOKUP(BQ229,Scales!$X$28:$Y$38,2,FALSE)</f>
        <v>#N/A</v>
      </c>
      <c r="BX229" t="e">
        <f>VLOOKUP(BU229,Scales!$X$28:$Y$38,2,FALSE)</f>
        <v>#N/A</v>
      </c>
      <c r="BY229" t="e">
        <f t="shared" si="58"/>
        <v>#N/A</v>
      </c>
      <c r="BZ229" t="e">
        <f>VLOOKUP(BY229,Scales!$Y$28:$Z$38,2,FALSE)</f>
        <v>#N/A</v>
      </c>
      <c r="CA229" t="str">
        <f>IFERROR(INDEX(Scales!$Q$28:$U$32,MATCH(BZ229,Scales!$P$28:$P$32,0),MATCH(BQ229,Scales!$Q$27:$U$27,0)),"")</f>
        <v/>
      </c>
      <c r="CB229">
        <f t="shared" si="59"/>
        <v>0</v>
      </c>
      <c r="CC229" t="e">
        <f t="shared" si="60"/>
        <v>#N/A</v>
      </c>
      <c r="CD229" t="str">
        <f>IFERROR(INDEX(Scales!$B$44:$F$48,MATCH(CA229,Scales!$A$44:$A$48,0),MATCH(CC229,Scales!$B$43:$F$43,0)),"")</f>
        <v/>
      </c>
      <c r="CE229" t="e">
        <f t="shared" si="61"/>
        <v>#N/A</v>
      </c>
      <c r="CF229" t="e">
        <f t="shared" si="62"/>
        <v>#N/A</v>
      </c>
    </row>
    <row r="230" spans="1:84" x14ac:dyDescent="0.25">
      <c r="A230">
        <v>0</v>
      </c>
      <c r="B230" s="108" t="e">
        <f>VLOOKUP(A230,'TS Identification'!A$3:H$500,5,FALSE)</f>
        <v>#N/A</v>
      </c>
      <c r="C230" s="108" t="e">
        <f>VLOOKUP(B230,Scales!$A$3:$D$7,3,FALSE)</f>
        <v>#N/A</v>
      </c>
      <c r="D230" t="e">
        <f>VLOOKUP(A230,'TS Identification'!A$3:H$500,6,FALSE)</f>
        <v>#N/A</v>
      </c>
      <c r="E230" t="e">
        <f>VLOOKUP(D230,Scales!$F$3:$I$7,3,FALSE)</f>
        <v>#N/A</v>
      </c>
      <c r="F230" s="108" t="e">
        <f>VLOOKUP(A230,'TS Identification'!A$3:H$500,7,FALSE)</f>
        <v>#N/A</v>
      </c>
      <c r="G230" s="108" t="e">
        <f>VLOOKUP(F230,Scales!$K$3:$N$7,3,FALSE)</f>
        <v>#N/A</v>
      </c>
      <c r="H230" t="e">
        <f>VLOOKUP(A230,'TS Identification'!A$3:H$500,8,FALSE)</f>
        <v>#N/A</v>
      </c>
      <c r="I230" t="e">
        <f>VLOOKUP(H230,Scales!$P$3:$S$7,3,FALSE)</f>
        <v>#N/A</v>
      </c>
      <c r="J230" s="108" t="e">
        <f>VLOOKUP(K230,Scales!$W$28:$X$38,2,FALSE)</f>
        <v>#N/A</v>
      </c>
      <c r="K230" s="108" t="e">
        <f t="shared" si="63"/>
        <v>#N/A</v>
      </c>
      <c r="M230" t="e">
        <v>#N/A</v>
      </c>
      <c r="N230" t="e" cm="1">
        <f t="array" ref="N230">_xlfn.TEXTSPLIT(M230,".",,TRUE)</f>
        <v>#N/A</v>
      </c>
      <c r="P230" s="108" t="e">
        <f>VLOOKUP(CONCATENATE(N230,"."),'TE Identification'!$A$3:$E$500,5,FALSE)</f>
        <v>#N/A</v>
      </c>
      <c r="R230" t="e">
        <v>#N/A</v>
      </c>
      <c r="S230" t="e" cm="1">
        <f t="array" ref="S230">_xlfn.TEXTSPLIT(R230,".",,TRUE)</f>
        <v>#N/A</v>
      </c>
      <c r="V230" t="e">
        <f>VLOOKUP(CONCATENATE(S230,"."),'V Identification'!$A$3:$E$500,5,FALSE)</f>
        <v>#N/A</v>
      </c>
      <c r="Z230" t="e">
        <v>#N/A</v>
      </c>
      <c r="AA230" t="e" cm="1">
        <f t="array" ref="AA230">_xlfn.TEXTSPLIT(Z230,".",,TRUE)</f>
        <v>#N/A</v>
      </c>
      <c r="AE230" t="e">
        <f>VLOOKUP(CONCATENATE(AA230,"."),'I Identification'!$A$3:$F$500,6,FALSE)</f>
        <v>#N/A</v>
      </c>
      <c r="AI230" t="e">
        <v>#N/A</v>
      </c>
      <c r="AJ230" t="e" cm="1">
        <f t="array" ref="AJ230">_xlfn.TEXTSPLIT(AI230,".",,TRUE)</f>
        <v>#N/A</v>
      </c>
      <c r="AO230" t="e">
        <f>VLOOKUP(CONCATENATE(AJ230,"."),'C Identification'!$A$3:$G$500,7,FALSE)</f>
        <v>#N/A</v>
      </c>
      <c r="BF230" t="e" cm="1">
        <f t="array" ref="BF230">_xlfn.TEXTSPLIT(AI230,".",,TRUE)</f>
        <v>#N/A</v>
      </c>
      <c r="BL230" t="e">
        <f t="shared" si="49"/>
        <v>#N/A</v>
      </c>
      <c r="BM230">
        <f t="shared" si="50"/>
        <v>0</v>
      </c>
      <c r="BN230" t="e">
        <f t="shared" si="51"/>
        <v>#N/A</v>
      </c>
      <c r="BO230" t="e">
        <f t="shared" si="52"/>
        <v>#N/A</v>
      </c>
      <c r="BP230" t="e">
        <f t="shared" si="53"/>
        <v>#N/A</v>
      </c>
      <c r="BQ230" t="e">
        <f t="shared" si="54"/>
        <v>#N/A</v>
      </c>
      <c r="BR230">
        <f t="shared" si="55"/>
        <v>0</v>
      </c>
      <c r="BS230" t="e">
        <f t="shared" si="56"/>
        <v>#N/A</v>
      </c>
      <c r="BT230">
        <f t="shared" si="57"/>
        <v>0</v>
      </c>
      <c r="BU230" t="e">
        <f t="shared" si="64"/>
        <v>#N/A</v>
      </c>
      <c r="BV230" t="e">
        <f>VLOOKUP(BN230,Scales!$X$28:$Y$38,2,FALSE)</f>
        <v>#N/A</v>
      </c>
      <c r="BW230" t="e">
        <f>VLOOKUP(BQ230,Scales!$X$28:$Y$38,2,FALSE)</f>
        <v>#N/A</v>
      </c>
      <c r="BX230" t="e">
        <f>VLOOKUP(BU230,Scales!$X$28:$Y$38,2,FALSE)</f>
        <v>#N/A</v>
      </c>
      <c r="BY230" t="e">
        <f t="shared" si="58"/>
        <v>#N/A</v>
      </c>
      <c r="BZ230" t="e">
        <f>VLOOKUP(BY230,Scales!$Y$28:$Z$38,2,FALSE)</f>
        <v>#N/A</v>
      </c>
      <c r="CA230" t="str">
        <f>IFERROR(INDEX(Scales!$Q$28:$U$32,MATCH(BZ230,Scales!$P$28:$P$32,0),MATCH(BQ230,Scales!$Q$27:$U$27,0)),"")</f>
        <v/>
      </c>
      <c r="CB230">
        <f t="shared" si="59"/>
        <v>0</v>
      </c>
      <c r="CC230" t="e">
        <f t="shared" si="60"/>
        <v>#N/A</v>
      </c>
      <c r="CD230" t="str">
        <f>IFERROR(INDEX(Scales!$B$44:$F$48,MATCH(CA230,Scales!$A$44:$A$48,0),MATCH(CC230,Scales!$B$43:$F$43,0)),"")</f>
        <v/>
      </c>
      <c r="CE230" t="e">
        <f t="shared" si="61"/>
        <v>#N/A</v>
      </c>
      <c r="CF230" t="e">
        <f t="shared" si="62"/>
        <v>#N/A</v>
      </c>
    </row>
    <row r="231" spans="1:84" x14ac:dyDescent="0.25">
      <c r="A231">
        <v>0</v>
      </c>
      <c r="B231" s="108" t="e">
        <f>VLOOKUP(A231,'TS Identification'!A$3:H$500,5,FALSE)</f>
        <v>#N/A</v>
      </c>
      <c r="C231" s="108" t="e">
        <f>VLOOKUP(B231,Scales!$A$3:$D$7,3,FALSE)</f>
        <v>#N/A</v>
      </c>
      <c r="D231" t="e">
        <f>VLOOKUP(A231,'TS Identification'!A$3:H$500,6,FALSE)</f>
        <v>#N/A</v>
      </c>
      <c r="E231" t="e">
        <f>VLOOKUP(D231,Scales!$F$3:$I$7,3,FALSE)</f>
        <v>#N/A</v>
      </c>
      <c r="F231" s="108" t="e">
        <f>VLOOKUP(A231,'TS Identification'!A$3:H$500,7,FALSE)</f>
        <v>#N/A</v>
      </c>
      <c r="G231" s="108" t="e">
        <f>VLOOKUP(F231,Scales!$K$3:$N$7,3,FALSE)</f>
        <v>#N/A</v>
      </c>
      <c r="H231" t="e">
        <f>VLOOKUP(A231,'TS Identification'!A$3:H$500,8,FALSE)</f>
        <v>#N/A</v>
      </c>
      <c r="I231" t="e">
        <f>VLOOKUP(H231,Scales!$P$3:$S$7,3,FALSE)</f>
        <v>#N/A</v>
      </c>
      <c r="J231" s="108" t="e">
        <f>VLOOKUP(K231,Scales!$W$28:$X$38,2,FALSE)</f>
        <v>#N/A</v>
      </c>
      <c r="K231" s="108" t="e">
        <f t="shared" si="63"/>
        <v>#N/A</v>
      </c>
      <c r="M231" t="e">
        <v>#N/A</v>
      </c>
      <c r="N231" t="e" cm="1">
        <f t="array" ref="N231">_xlfn.TEXTSPLIT(M231,".",,TRUE)</f>
        <v>#N/A</v>
      </c>
      <c r="P231" s="108" t="e">
        <f>VLOOKUP(CONCATENATE(N231,"."),'TE Identification'!$A$3:$E$500,5,FALSE)</f>
        <v>#N/A</v>
      </c>
      <c r="R231" t="e">
        <v>#N/A</v>
      </c>
      <c r="S231" t="e" cm="1">
        <f t="array" ref="S231">_xlfn.TEXTSPLIT(R231,".",,TRUE)</f>
        <v>#N/A</v>
      </c>
      <c r="V231" t="e">
        <f>VLOOKUP(CONCATENATE(S231,"."),'V Identification'!$A$3:$E$500,5,FALSE)</f>
        <v>#N/A</v>
      </c>
      <c r="Z231" t="e">
        <v>#N/A</v>
      </c>
      <c r="AA231" t="e" cm="1">
        <f t="array" ref="AA231">_xlfn.TEXTSPLIT(Z231,".",,TRUE)</f>
        <v>#N/A</v>
      </c>
      <c r="AE231" t="e">
        <f>VLOOKUP(CONCATENATE(AA231,"."),'I Identification'!$A$3:$F$500,6,FALSE)</f>
        <v>#N/A</v>
      </c>
      <c r="AI231" t="e">
        <v>#N/A</v>
      </c>
      <c r="AJ231" t="e" cm="1">
        <f t="array" ref="AJ231">_xlfn.TEXTSPLIT(AI231,".",,TRUE)</f>
        <v>#N/A</v>
      </c>
      <c r="AO231" t="e">
        <f>VLOOKUP(CONCATENATE(AJ231,"."),'C Identification'!$A$3:$G$500,7,FALSE)</f>
        <v>#N/A</v>
      </c>
      <c r="BF231" t="e" cm="1">
        <f t="array" ref="BF231">_xlfn.TEXTSPLIT(AI231,".",,TRUE)</f>
        <v>#N/A</v>
      </c>
      <c r="BL231" t="e">
        <f t="shared" si="49"/>
        <v>#N/A</v>
      </c>
      <c r="BM231">
        <f t="shared" si="50"/>
        <v>0</v>
      </c>
      <c r="BN231" t="e">
        <f t="shared" si="51"/>
        <v>#N/A</v>
      </c>
      <c r="BO231" t="e">
        <f t="shared" si="52"/>
        <v>#N/A</v>
      </c>
      <c r="BP231" t="e">
        <f t="shared" si="53"/>
        <v>#N/A</v>
      </c>
      <c r="BQ231" t="e">
        <f t="shared" si="54"/>
        <v>#N/A</v>
      </c>
      <c r="BR231">
        <f t="shared" si="55"/>
        <v>0</v>
      </c>
      <c r="BS231" t="e">
        <f t="shared" si="56"/>
        <v>#N/A</v>
      </c>
      <c r="BT231">
        <f t="shared" si="57"/>
        <v>0</v>
      </c>
      <c r="BU231" t="e">
        <f t="shared" si="64"/>
        <v>#N/A</v>
      </c>
      <c r="BV231" t="e">
        <f>VLOOKUP(BN231,Scales!$X$28:$Y$38,2,FALSE)</f>
        <v>#N/A</v>
      </c>
      <c r="BW231" t="e">
        <f>VLOOKUP(BQ231,Scales!$X$28:$Y$38,2,FALSE)</f>
        <v>#N/A</v>
      </c>
      <c r="BX231" t="e">
        <f>VLOOKUP(BU231,Scales!$X$28:$Y$38,2,FALSE)</f>
        <v>#N/A</v>
      </c>
      <c r="BY231" t="e">
        <f t="shared" si="58"/>
        <v>#N/A</v>
      </c>
      <c r="BZ231" t="e">
        <f>VLOOKUP(BY231,Scales!$Y$28:$Z$38,2,FALSE)</f>
        <v>#N/A</v>
      </c>
      <c r="CA231" t="str">
        <f>IFERROR(INDEX(Scales!$Q$28:$U$32,MATCH(BZ231,Scales!$P$28:$P$32,0),MATCH(BQ231,Scales!$Q$27:$U$27,0)),"")</f>
        <v/>
      </c>
      <c r="CB231">
        <f t="shared" si="59"/>
        <v>0</v>
      </c>
      <c r="CC231" t="e">
        <f t="shared" si="60"/>
        <v>#N/A</v>
      </c>
      <c r="CD231" t="str">
        <f>IFERROR(INDEX(Scales!$B$44:$F$48,MATCH(CA231,Scales!$A$44:$A$48,0),MATCH(CC231,Scales!$B$43:$F$43,0)),"")</f>
        <v/>
      </c>
      <c r="CE231" t="e">
        <f t="shared" si="61"/>
        <v>#N/A</v>
      </c>
      <c r="CF231" t="e">
        <f t="shared" si="62"/>
        <v>#N/A</v>
      </c>
    </row>
    <row r="232" spans="1:84" x14ac:dyDescent="0.25">
      <c r="A232">
        <v>0</v>
      </c>
      <c r="B232" s="108" t="e">
        <f>VLOOKUP(A232,'TS Identification'!A$3:H$500,5,FALSE)</f>
        <v>#N/A</v>
      </c>
      <c r="C232" s="108" t="e">
        <f>VLOOKUP(B232,Scales!$A$3:$D$7,3,FALSE)</f>
        <v>#N/A</v>
      </c>
      <c r="D232" t="e">
        <f>VLOOKUP(A232,'TS Identification'!A$3:H$500,6,FALSE)</f>
        <v>#N/A</v>
      </c>
      <c r="E232" t="e">
        <f>VLOOKUP(D232,Scales!$F$3:$I$7,3,FALSE)</f>
        <v>#N/A</v>
      </c>
      <c r="F232" s="108" t="e">
        <f>VLOOKUP(A232,'TS Identification'!A$3:H$500,7,FALSE)</f>
        <v>#N/A</v>
      </c>
      <c r="G232" s="108" t="e">
        <f>VLOOKUP(F232,Scales!$K$3:$N$7,3,FALSE)</f>
        <v>#N/A</v>
      </c>
      <c r="H232" t="e">
        <f>VLOOKUP(A232,'TS Identification'!A$3:H$500,8,FALSE)</f>
        <v>#N/A</v>
      </c>
      <c r="I232" t="e">
        <f>VLOOKUP(H232,Scales!$P$3:$S$7,3,FALSE)</f>
        <v>#N/A</v>
      </c>
      <c r="J232" s="108" t="e">
        <f>VLOOKUP(K232,Scales!$W$28:$X$38,2,FALSE)</f>
        <v>#N/A</v>
      </c>
      <c r="K232" s="108" t="e">
        <f t="shared" si="63"/>
        <v>#N/A</v>
      </c>
      <c r="M232" t="e">
        <v>#N/A</v>
      </c>
      <c r="N232" t="e" cm="1">
        <f t="array" ref="N232">_xlfn.TEXTSPLIT(M232,".",,TRUE)</f>
        <v>#N/A</v>
      </c>
      <c r="P232" s="108" t="e">
        <f>VLOOKUP(CONCATENATE(N232,"."),'TE Identification'!$A$3:$E$500,5,FALSE)</f>
        <v>#N/A</v>
      </c>
      <c r="R232" t="e">
        <v>#N/A</v>
      </c>
      <c r="S232" t="e" cm="1">
        <f t="array" ref="S232">_xlfn.TEXTSPLIT(R232,".",,TRUE)</f>
        <v>#N/A</v>
      </c>
      <c r="V232" t="e">
        <f>VLOOKUP(CONCATENATE(S232,"."),'V Identification'!$A$3:$E$500,5,FALSE)</f>
        <v>#N/A</v>
      </c>
      <c r="Z232" t="e">
        <v>#N/A</v>
      </c>
      <c r="AA232" t="e" cm="1">
        <f t="array" ref="AA232">_xlfn.TEXTSPLIT(Z232,".",,TRUE)</f>
        <v>#N/A</v>
      </c>
      <c r="AE232" t="e">
        <f>VLOOKUP(CONCATENATE(AA232,"."),'I Identification'!$A$3:$F$500,6,FALSE)</f>
        <v>#N/A</v>
      </c>
      <c r="AI232" t="e">
        <v>#N/A</v>
      </c>
      <c r="AJ232" t="e" cm="1">
        <f t="array" ref="AJ232">_xlfn.TEXTSPLIT(AI232,".",,TRUE)</f>
        <v>#N/A</v>
      </c>
      <c r="AO232" t="e">
        <f>VLOOKUP(CONCATENATE(AJ232,"."),'C Identification'!$A$3:$G$500,7,FALSE)</f>
        <v>#N/A</v>
      </c>
      <c r="BF232" t="e" cm="1">
        <f t="array" ref="BF232">_xlfn.TEXTSPLIT(AI232,".",,TRUE)</f>
        <v>#N/A</v>
      </c>
      <c r="BL232" t="e">
        <f t="shared" si="49"/>
        <v>#N/A</v>
      </c>
      <c r="BM232">
        <f t="shared" si="50"/>
        <v>0</v>
      </c>
      <c r="BN232" t="e">
        <f t="shared" si="51"/>
        <v>#N/A</v>
      </c>
      <c r="BO232" t="e">
        <f t="shared" si="52"/>
        <v>#N/A</v>
      </c>
      <c r="BP232" t="e">
        <f t="shared" si="53"/>
        <v>#N/A</v>
      </c>
      <c r="BQ232" t="e">
        <f t="shared" si="54"/>
        <v>#N/A</v>
      </c>
      <c r="BR232">
        <f t="shared" si="55"/>
        <v>0</v>
      </c>
      <c r="BS232" t="e">
        <f t="shared" si="56"/>
        <v>#N/A</v>
      </c>
      <c r="BT232">
        <f t="shared" si="57"/>
        <v>0</v>
      </c>
      <c r="BU232" t="e">
        <f t="shared" si="64"/>
        <v>#N/A</v>
      </c>
      <c r="BV232" t="e">
        <f>VLOOKUP(BN232,Scales!$X$28:$Y$38,2,FALSE)</f>
        <v>#N/A</v>
      </c>
      <c r="BW232" t="e">
        <f>VLOOKUP(BQ232,Scales!$X$28:$Y$38,2,FALSE)</f>
        <v>#N/A</v>
      </c>
      <c r="BX232" t="e">
        <f>VLOOKUP(BU232,Scales!$X$28:$Y$38,2,FALSE)</f>
        <v>#N/A</v>
      </c>
      <c r="BY232" t="e">
        <f t="shared" si="58"/>
        <v>#N/A</v>
      </c>
      <c r="BZ232" t="e">
        <f>VLOOKUP(BY232,Scales!$Y$28:$Z$38,2,FALSE)</f>
        <v>#N/A</v>
      </c>
      <c r="CA232" t="str">
        <f>IFERROR(INDEX(Scales!$Q$28:$U$32,MATCH(BZ232,Scales!$P$28:$P$32,0),MATCH(BQ232,Scales!$Q$27:$U$27,0)),"")</f>
        <v/>
      </c>
      <c r="CB232">
        <f t="shared" si="59"/>
        <v>0</v>
      </c>
      <c r="CC232" t="e">
        <f t="shared" si="60"/>
        <v>#N/A</v>
      </c>
      <c r="CD232" t="str">
        <f>IFERROR(INDEX(Scales!$B$44:$F$48,MATCH(CA232,Scales!$A$44:$A$48,0),MATCH(CC232,Scales!$B$43:$F$43,0)),"")</f>
        <v/>
      </c>
      <c r="CE232" t="e">
        <f t="shared" si="61"/>
        <v>#N/A</v>
      </c>
      <c r="CF232" t="e">
        <f t="shared" si="62"/>
        <v>#N/A</v>
      </c>
    </row>
    <row r="233" spans="1:84" x14ac:dyDescent="0.25">
      <c r="A233">
        <v>0</v>
      </c>
      <c r="B233" s="108" t="e">
        <f>VLOOKUP(A233,'TS Identification'!A$3:H$500,5,FALSE)</f>
        <v>#N/A</v>
      </c>
      <c r="C233" s="108" t="e">
        <f>VLOOKUP(B233,Scales!$A$3:$D$7,3,FALSE)</f>
        <v>#N/A</v>
      </c>
      <c r="D233" t="e">
        <f>VLOOKUP(A233,'TS Identification'!A$3:H$500,6,FALSE)</f>
        <v>#N/A</v>
      </c>
      <c r="E233" t="e">
        <f>VLOOKUP(D233,Scales!$F$3:$I$7,3,FALSE)</f>
        <v>#N/A</v>
      </c>
      <c r="F233" s="108" t="e">
        <f>VLOOKUP(A233,'TS Identification'!A$3:H$500,7,FALSE)</f>
        <v>#N/A</v>
      </c>
      <c r="G233" s="108" t="e">
        <f>VLOOKUP(F233,Scales!$K$3:$N$7,3,FALSE)</f>
        <v>#N/A</v>
      </c>
      <c r="H233" t="e">
        <f>VLOOKUP(A233,'TS Identification'!A$3:H$500,8,FALSE)</f>
        <v>#N/A</v>
      </c>
      <c r="I233" t="e">
        <f>VLOOKUP(H233,Scales!$P$3:$S$7,3,FALSE)</f>
        <v>#N/A</v>
      </c>
      <c r="J233" s="108" t="e">
        <f>VLOOKUP(K233,Scales!$W$28:$X$38,2,FALSE)</f>
        <v>#N/A</v>
      </c>
      <c r="K233" s="108" t="e">
        <f t="shared" si="63"/>
        <v>#N/A</v>
      </c>
      <c r="M233" t="e">
        <v>#N/A</v>
      </c>
      <c r="N233" t="e" cm="1">
        <f t="array" ref="N233">_xlfn.TEXTSPLIT(M233,".",,TRUE)</f>
        <v>#N/A</v>
      </c>
      <c r="P233" s="108" t="e">
        <f>VLOOKUP(CONCATENATE(N233,"."),'TE Identification'!$A$3:$E$500,5,FALSE)</f>
        <v>#N/A</v>
      </c>
      <c r="R233" t="e">
        <v>#N/A</v>
      </c>
      <c r="S233" t="e" cm="1">
        <f t="array" ref="S233">_xlfn.TEXTSPLIT(R233,".",,TRUE)</f>
        <v>#N/A</v>
      </c>
      <c r="V233" t="e">
        <f>VLOOKUP(CONCATENATE(S233,"."),'V Identification'!$A$3:$E$500,5,FALSE)</f>
        <v>#N/A</v>
      </c>
      <c r="Z233" t="e">
        <v>#N/A</v>
      </c>
      <c r="AA233" t="e" cm="1">
        <f t="array" ref="AA233">_xlfn.TEXTSPLIT(Z233,".",,TRUE)</f>
        <v>#N/A</v>
      </c>
      <c r="AE233" t="e">
        <f>VLOOKUP(CONCATENATE(AA233,"."),'I Identification'!$A$3:$F$500,6,FALSE)</f>
        <v>#N/A</v>
      </c>
      <c r="AI233" t="e">
        <v>#N/A</v>
      </c>
      <c r="AJ233" t="e" cm="1">
        <f t="array" ref="AJ233">_xlfn.TEXTSPLIT(AI233,".",,TRUE)</f>
        <v>#N/A</v>
      </c>
      <c r="AO233" t="e">
        <f>VLOOKUP(CONCATENATE(AJ233,"."),'C Identification'!$A$3:$G$500,7,FALSE)</f>
        <v>#N/A</v>
      </c>
      <c r="BF233" t="e" cm="1">
        <f t="array" ref="BF233">_xlfn.TEXTSPLIT(AI233,".",,TRUE)</f>
        <v>#N/A</v>
      </c>
      <c r="BL233" t="e">
        <f t="shared" si="49"/>
        <v>#N/A</v>
      </c>
      <c r="BM233">
        <f t="shared" si="50"/>
        <v>0</v>
      </c>
      <c r="BN233" t="e">
        <f t="shared" si="51"/>
        <v>#N/A</v>
      </c>
      <c r="BO233" t="e">
        <f t="shared" si="52"/>
        <v>#N/A</v>
      </c>
      <c r="BP233" t="e">
        <f t="shared" si="53"/>
        <v>#N/A</v>
      </c>
      <c r="BQ233" t="e">
        <f t="shared" si="54"/>
        <v>#N/A</v>
      </c>
      <c r="BR233">
        <f t="shared" si="55"/>
        <v>0</v>
      </c>
      <c r="BS233" t="e">
        <f t="shared" si="56"/>
        <v>#N/A</v>
      </c>
      <c r="BT233">
        <f t="shared" si="57"/>
        <v>0</v>
      </c>
      <c r="BU233" t="e">
        <f t="shared" si="64"/>
        <v>#N/A</v>
      </c>
      <c r="BV233" t="e">
        <f>VLOOKUP(BN233,Scales!$X$28:$Y$38,2,FALSE)</f>
        <v>#N/A</v>
      </c>
      <c r="BW233" t="e">
        <f>VLOOKUP(BQ233,Scales!$X$28:$Y$38,2,FALSE)</f>
        <v>#N/A</v>
      </c>
      <c r="BX233" t="e">
        <f>VLOOKUP(BU233,Scales!$X$28:$Y$38,2,FALSE)</f>
        <v>#N/A</v>
      </c>
      <c r="BY233" t="e">
        <f t="shared" si="58"/>
        <v>#N/A</v>
      </c>
      <c r="BZ233" t="e">
        <f>VLOOKUP(BY233,Scales!$Y$28:$Z$38,2,FALSE)</f>
        <v>#N/A</v>
      </c>
      <c r="CA233" t="str">
        <f>IFERROR(INDEX(Scales!$Q$28:$U$32,MATCH(BZ233,Scales!$P$28:$P$32,0),MATCH(BQ233,Scales!$Q$27:$U$27,0)),"")</f>
        <v/>
      </c>
      <c r="CB233">
        <f t="shared" si="59"/>
        <v>0</v>
      </c>
      <c r="CC233" t="e">
        <f t="shared" si="60"/>
        <v>#N/A</v>
      </c>
      <c r="CD233" t="str">
        <f>IFERROR(INDEX(Scales!$B$44:$F$48,MATCH(CA233,Scales!$A$44:$A$48,0),MATCH(CC233,Scales!$B$43:$F$43,0)),"")</f>
        <v/>
      </c>
      <c r="CE233" t="e">
        <f t="shared" si="61"/>
        <v>#N/A</v>
      </c>
      <c r="CF233" t="e">
        <f t="shared" si="62"/>
        <v>#N/A</v>
      </c>
    </row>
    <row r="234" spans="1:84" x14ac:dyDescent="0.25">
      <c r="A234">
        <v>0</v>
      </c>
      <c r="B234" s="108" t="e">
        <f>VLOOKUP(A234,'TS Identification'!A$3:H$500,5,FALSE)</f>
        <v>#N/A</v>
      </c>
      <c r="C234" s="108" t="e">
        <f>VLOOKUP(B234,Scales!$A$3:$D$7,3,FALSE)</f>
        <v>#N/A</v>
      </c>
      <c r="D234" t="e">
        <f>VLOOKUP(A234,'TS Identification'!A$3:H$500,6,FALSE)</f>
        <v>#N/A</v>
      </c>
      <c r="E234" t="e">
        <f>VLOOKUP(D234,Scales!$F$3:$I$7,3,FALSE)</f>
        <v>#N/A</v>
      </c>
      <c r="F234" s="108" t="e">
        <f>VLOOKUP(A234,'TS Identification'!A$3:H$500,7,FALSE)</f>
        <v>#N/A</v>
      </c>
      <c r="G234" s="108" t="e">
        <f>VLOOKUP(F234,Scales!$K$3:$N$7,3,FALSE)</f>
        <v>#N/A</v>
      </c>
      <c r="H234" t="e">
        <f>VLOOKUP(A234,'TS Identification'!A$3:H$500,8,FALSE)</f>
        <v>#N/A</v>
      </c>
      <c r="I234" t="e">
        <f>VLOOKUP(H234,Scales!$P$3:$S$7,3,FALSE)</f>
        <v>#N/A</v>
      </c>
      <c r="J234" s="108" t="e">
        <f>VLOOKUP(K234,Scales!$W$28:$X$38,2,FALSE)</f>
        <v>#N/A</v>
      </c>
      <c r="K234" s="108" t="e">
        <f t="shared" si="63"/>
        <v>#N/A</v>
      </c>
      <c r="M234" t="e">
        <v>#N/A</v>
      </c>
      <c r="N234" t="e" cm="1">
        <f t="array" ref="N234">_xlfn.TEXTSPLIT(M234,".",,TRUE)</f>
        <v>#N/A</v>
      </c>
      <c r="P234" s="108" t="e">
        <f>VLOOKUP(CONCATENATE(N234,"."),'TE Identification'!$A$3:$E$500,5,FALSE)</f>
        <v>#N/A</v>
      </c>
      <c r="R234" t="e">
        <v>#N/A</v>
      </c>
      <c r="S234" t="e" cm="1">
        <f t="array" ref="S234">_xlfn.TEXTSPLIT(R234,".",,TRUE)</f>
        <v>#N/A</v>
      </c>
      <c r="V234" t="e">
        <f>VLOOKUP(CONCATENATE(S234,"."),'V Identification'!$A$3:$E$500,5,FALSE)</f>
        <v>#N/A</v>
      </c>
      <c r="Z234" t="e">
        <v>#N/A</v>
      </c>
      <c r="AA234" t="e" cm="1">
        <f t="array" ref="AA234">_xlfn.TEXTSPLIT(Z234,".",,TRUE)</f>
        <v>#N/A</v>
      </c>
      <c r="AE234" t="e">
        <f>VLOOKUP(CONCATENATE(AA234,"."),'I Identification'!$A$3:$F$500,6,FALSE)</f>
        <v>#N/A</v>
      </c>
      <c r="AI234" t="e">
        <v>#N/A</v>
      </c>
      <c r="AJ234" t="e" cm="1">
        <f t="array" ref="AJ234">_xlfn.TEXTSPLIT(AI234,".",,TRUE)</f>
        <v>#N/A</v>
      </c>
      <c r="AO234" t="e">
        <f>VLOOKUP(CONCATENATE(AJ234,"."),'C Identification'!$A$3:$G$500,7,FALSE)</f>
        <v>#N/A</v>
      </c>
      <c r="BF234" t="e" cm="1">
        <f t="array" ref="BF234">_xlfn.TEXTSPLIT(AI234,".",,TRUE)</f>
        <v>#N/A</v>
      </c>
      <c r="BL234" t="e">
        <f t="shared" si="49"/>
        <v>#N/A</v>
      </c>
      <c r="BM234">
        <f t="shared" si="50"/>
        <v>0</v>
      </c>
      <c r="BN234" t="e">
        <f t="shared" si="51"/>
        <v>#N/A</v>
      </c>
      <c r="BO234" t="e">
        <f t="shared" si="52"/>
        <v>#N/A</v>
      </c>
      <c r="BP234" t="e">
        <f t="shared" si="53"/>
        <v>#N/A</v>
      </c>
      <c r="BQ234" t="e">
        <f t="shared" si="54"/>
        <v>#N/A</v>
      </c>
      <c r="BR234">
        <f t="shared" si="55"/>
        <v>0</v>
      </c>
      <c r="BS234" t="e">
        <f t="shared" si="56"/>
        <v>#N/A</v>
      </c>
      <c r="BT234">
        <f t="shared" si="57"/>
        <v>0</v>
      </c>
      <c r="BU234" t="e">
        <f t="shared" si="64"/>
        <v>#N/A</v>
      </c>
      <c r="BV234" t="e">
        <f>VLOOKUP(BN234,Scales!$X$28:$Y$38,2,FALSE)</f>
        <v>#N/A</v>
      </c>
      <c r="BW234" t="e">
        <f>VLOOKUP(BQ234,Scales!$X$28:$Y$38,2,FALSE)</f>
        <v>#N/A</v>
      </c>
      <c r="BX234" t="e">
        <f>VLOOKUP(BU234,Scales!$X$28:$Y$38,2,FALSE)</f>
        <v>#N/A</v>
      </c>
      <c r="BY234" t="e">
        <f t="shared" si="58"/>
        <v>#N/A</v>
      </c>
      <c r="BZ234" t="e">
        <f>VLOOKUP(BY234,Scales!$Y$28:$Z$38,2,FALSE)</f>
        <v>#N/A</v>
      </c>
      <c r="CA234" t="str">
        <f>IFERROR(INDEX(Scales!$Q$28:$U$32,MATCH(BZ234,Scales!$P$28:$P$32,0),MATCH(BQ234,Scales!$Q$27:$U$27,0)),"")</f>
        <v/>
      </c>
      <c r="CB234">
        <f t="shared" si="59"/>
        <v>0</v>
      </c>
      <c r="CC234" t="e">
        <f t="shared" si="60"/>
        <v>#N/A</v>
      </c>
      <c r="CD234" t="str">
        <f>IFERROR(INDEX(Scales!$B$44:$F$48,MATCH(CA234,Scales!$A$44:$A$48,0),MATCH(CC234,Scales!$B$43:$F$43,0)),"")</f>
        <v/>
      </c>
      <c r="CE234" t="e">
        <f t="shared" si="61"/>
        <v>#N/A</v>
      </c>
      <c r="CF234" t="e">
        <f t="shared" si="62"/>
        <v>#N/A</v>
      </c>
    </row>
    <row r="235" spans="1:84" x14ac:dyDescent="0.25">
      <c r="A235">
        <v>0</v>
      </c>
      <c r="B235" s="108" t="e">
        <f>VLOOKUP(A235,'TS Identification'!A$3:H$500,5,FALSE)</f>
        <v>#N/A</v>
      </c>
      <c r="C235" s="108" t="e">
        <f>VLOOKUP(B235,Scales!$A$3:$D$7,3,FALSE)</f>
        <v>#N/A</v>
      </c>
      <c r="D235" t="e">
        <f>VLOOKUP(A235,'TS Identification'!A$3:H$500,6,FALSE)</f>
        <v>#N/A</v>
      </c>
      <c r="E235" t="e">
        <f>VLOOKUP(D235,Scales!$F$3:$I$7,3,FALSE)</f>
        <v>#N/A</v>
      </c>
      <c r="F235" s="108" t="e">
        <f>VLOOKUP(A235,'TS Identification'!A$3:H$500,7,FALSE)</f>
        <v>#N/A</v>
      </c>
      <c r="G235" s="108" t="e">
        <f>VLOOKUP(F235,Scales!$K$3:$N$7,3,FALSE)</f>
        <v>#N/A</v>
      </c>
      <c r="H235" t="e">
        <f>VLOOKUP(A235,'TS Identification'!A$3:H$500,8,FALSE)</f>
        <v>#N/A</v>
      </c>
      <c r="I235" t="e">
        <f>VLOOKUP(H235,Scales!$P$3:$S$7,3,FALSE)</f>
        <v>#N/A</v>
      </c>
      <c r="J235" s="108" t="e">
        <f>VLOOKUP(K235,Scales!$W$28:$X$38,2,FALSE)</f>
        <v>#N/A</v>
      </c>
      <c r="K235" s="108" t="e">
        <f t="shared" si="63"/>
        <v>#N/A</v>
      </c>
      <c r="M235" t="e">
        <v>#N/A</v>
      </c>
      <c r="N235" t="e" cm="1">
        <f t="array" ref="N235">_xlfn.TEXTSPLIT(M235,".",,TRUE)</f>
        <v>#N/A</v>
      </c>
      <c r="P235" s="108" t="e">
        <f>VLOOKUP(CONCATENATE(N235,"."),'TE Identification'!$A$3:$E$500,5,FALSE)</f>
        <v>#N/A</v>
      </c>
      <c r="R235" t="e">
        <v>#N/A</v>
      </c>
      <c r="S235" t="e" cm="1">
        <f t="array" ref="S235">_xlfn.TEXTSPLIT(R235,".",,TRUE)</f>
        <v>#N/A</v>
      </c>
      <c r="V235" t="e">
        <f>VLOOKUP(CONCATENATE(S235,"."),'V Identification'!$A$3:$E$500,5,FALSE)</f>
        <v>#N/A</v>
      </c>
      <c r="Z235" t="e">
        <v>#N/A</v>
      </c>
      <c r="AA235" t="e" cm="1">
        <f t="array" ref="AA235">_xlfn.TEXTSPLIT(Z235,".",,TRUE)</f>
        <v>#N/A</v>
      </c>
      <c r="AE235" t="e">
        <f>VLOOKUP(CONCATENATE(AA235,"."),'I Identification'!$A$3:$F$500,6,FALSE)</f>
        <v>#N/A</v>
      </c>
      <c r="AI235" t="e">
        <v>#N/A</v>
      </c>
      <c r="AJ235" t="e" cm="1">
        <f t="array" ref="AJ235">_xlfn.TEXTSPLIT(AI235,".",,TRUE)</f>
        <v>#N/A</v>
      </c>
      <c r="AO235" t="e">
        <f>VLOOKUP(CONCATENATE(AJ235,"."),'C Identification'!$A$3:$G$500,7,FALSE)</f>
        <v>#N/A</v>
      </c>
      <c r="BF235" t="e" cm="1">
        <f t="array" ref="BF235">_xlfn.TEXTSPLIT(AI235,".",,TRUE)</f>
        <v>#N/A</v>
      </c>
      <c r="BL235" t="e">
        <f t="shared" si="49"/>
        <v>#N/A</v>
      </c>
      <c r="BM235">
        <f t="shared" si="50"/>
        <v>0</v>
      </c>
      <c r="BN235" t="e">
        <f t="shared" si="51"/>
        <v>#N/A</v>
      </c>
      <c r="BO235" t="e">
        <f t="shared" si="52"/>
        <v>#N/A</v>
      </c>
      <c r="BP235" t="e">
        <f t="shared" si="53"/>
        <v>#N/A</v>
      </c>
      <c r="BQ235" t="e">
        <f t="shared" si="54"/>
        <v>#N/A</v>
      </c>
      <c r="BR235">
        <f t="shared" si="55"/>
        <v>0</v>
      </c>
      <c r="BS235" t="e">
        <f t="shared" si="56"/>
        <v>#N/A</v>
      </c>
      <c r="BT235">
        <f t="shared" si="57"/>
        <v>0</v>
      </c>
      <c r="BU235" t="e">
        <f t="shared" si="64"/>
        <v>#N/A</v>
      </c>
      <c r="BV235" t="e">
        <f>VLOOKUP(BN235,Scales!$X$28:$Y$38,2,FALSE)</f>
        <v>#N/A</v>
      </c>
      <c r="BW235" t="e">
        <f>VLOOKUP(BQ235,Scales!$X$28:$Y$38,2,FALSE)</f>
        <v>#N/A</v>
      </c>
      <c r="BX235" t="e">
        <f>VLOOKUP(BU235,Scales!$X$28:$Y$38,2,FALSE)</f>
        <v>#N/A</v>
      </c>
      <c r="BY235" t="e">
        <f t="shared" si="58"/>
        <v>#N/A</v>
      </c>
      <c r="BZ235" t="e">
        <f>VLOOKUP(BY235,Scales!$Y$28:$Z$38,2,FALSE)</f>
        <v>#N/A</v>
      </c>
      <c r="CA235" t="str">
        <f>IFERROR(INDEX(Scales!$Q$28:$U$32,MATCH(BZ235,Scales!$P$28:$P$32,0),MATCH(BQ235,Scales!$Q$27:$U$27,0)),"")</f>
        <v/>
      </c>
      <c r="CB235">
        <f t="shared" si="59"/>
        <v>0</v>
      </c>
      <c r="CC235" t="e">
        <f t="shared" si="60"/>
        <v>#N/A</v>
      </c>
      <c r="CD235" t="str">
        <f>IFERROR(INDEX(Scales!$B$44:$F$48,MATCH(CA235,Scales!$A$44:$A$48,0),MATCH(CC235,Scales!$B$43:$F$43,0)),"")</f>
        <v/>
      </c>
      <c r="CE235" t="e">
        <f t="shared" si="61"/>
        <v>#N/A</v>
      </c>
      <c r="CF235" t="e">
        <f t="shared" si="62"/>
        <v>#N/A</v>
      </c>
    </row>
    <row r="236" spans="1:84" x14ac:dyDescent="0.25">
      <c r="A236">
        <v>0</v>
      </c>
      <c r="B236" s="108" t="e">
        <f>VLOOKUP(A236,'TS Identification'!A$3:H$500,5,FALSE)</f>
        <v>#N/A</v>
      </c>
      <c r="C236" s="108" t="e">
        <f>VLOOKUP(B236,Scales!$A$3:$D$7,3,FALSE)</f>
        <v>#N/A</v>
      </c>
      <c r="D236" t="e">
        <f>VLOOKUP(A236,'TS Identification'!A$3:H$500,6,FALSE)</f>
        <v>#N/A</v>
      </c>
      <c r="E236" t="e">
        <f>VLOOKUP(D236,Scales!$F$3:$I$7,3,FALSE)</f>
        <v>#N/A</v>
      </c>
      <c r="F236" s="108" t="e">
        <f>VLOOKUP(A236,'TS Identification'!A$3:H$500,7,FALSE)</f>
        <v>#N/A</v>
      </c>
      <c r="G236" s="108" t="e">
        <f>VLOOKUP(F236,Scales!$K$3:$N$7,3,FALSE)</f>
        <v>#N/A</v>
      </c>
      <c r="H236" t="e">
        <f>VLOOKUP(A236,'TS Identification'!A$3:H$500,8,FALSE)</f>
        <v>#N/A</v>
      </c>
      <c r="I236" t="e">
        <f>VLOOKUP(H236,Scales!$P$3:$S$7,3,FALSE)</f>
        <v>#N/A</v>
      </c>
      <c r="J236" s="108" t="e">
        <f>VLOOKUP(K236,Scales!$W$28:$X$38,2,FALSE)</f>
        <v>#N/A</v>
      </c>
      <c r="K236" s="108" t="e">
        <f t="shared" si="63"/>
        <v>#N/A</v>
      </c>
      <c r="M236" t="e">
        <v>#N/A</v>
      </c>
      <c r="N236" t="e" cm="1">
        <f t="array" ref="N236">_xlfn.TEXTSPLIT(M236,".",,TRUE)</f>
        <v>#N/A</v>
      </c>
      <c r="P236" s="108" t="e">
        <f>VLOOKUP(CONCATENATE(N236,"."),'TE Identification'!$A$3:$E$500,5,FALSE)</f>
        <v>#N/A</v>
      </c>
      <c r="R236" t="e">
        <v>#N/A</v>
      </c>
      <c r="S236" t="e" cm="1">
        <f t="array" ref="S236">_xlfn.TEXTSPLIT(R236,".",,TRUE)</f>
        <v>#N/A</v>
      </c>
      <c r="V236" t="e">
        <f>VLOOKUP(CONCATENATE(S236,"."),'V Identification'!$A$3:$E$500,5,FALSE)</f>
        <v>#N/A</v>
      </c>
      <c r="Z236" t="e">
        <v>#N/A</v>
      </c>
      <c r="AA236" t="e" cm="1">
        <f t="array" ref="AA236">_xlfn.TEXTSPLIT(Z236,".",,TRUE)</f>
        <v>#N/A</v>
      </c>
      <c r="AE236" t="e">
        <f>VLOOKUP(CONCATENATE(AA236,"."),'I Identification'!$A$3:$F$500,6,FALSE)</f>
        <v>#N/A</v>
      </c>
      <c r="AI236" t="e">
        <v>#N/A</v>
      </c>
      <c r="AJ236" t="e" cm="1">
        <f t="array" ref="AJ236">_xlfn.TEXTSPLIT(AI236,".",,TRUE)</f>
        <v>#N/A</v>
      </c>
      <c r="AO236" t="e">
        <f>VLOOKUP(CONCATENATE(AJ236,"."),'C Identification'!$A$3:$G$500,7,FALSE)</f>
        <v>#N/A</v>
      </c>
      <c r="BF236" t="e" cm="1">
        <f t="array" ref="BF236">_xlfn.TEXTSPLIT(AI236,".",,TRUE)</f>
        <v>#N/A</v>
      </c>
      <c r="BL236" t="e">
        <f t="shared" si="49"/>
        <v>#N/A</v>
      </c>
      <c r="BM236">
        <f t="shared" si="50"/>
        <v>0</v>
      </c>
      <c r="BN236" t="e">
        <f t="shared" si="51"/>
        <v>#N/A</v>
      </c>
      <c r="BO236" t="e">
        <f t="shared" si="52"/>
        <v>#N/A</v>
      </c>
      <c r="BP236" t="e">
        <f t="shared" si="53"/>
        <v>#N/A</v>
      </c>
      <c r="BQ236" t="e">
        <f t="shared" si="54"/>
        <v>#N/A</v>
      </c>
      <c r="BR236">
        <f t="shared" si="55"/>
        <v>0</v>
      </c>
      <c r="BS236" t="e">
        <f t="shared" si="56"/>
        <v>#N/A</v>
      </c>
      <c r="BT236">
        <f t="shared" si="57"/>
        <v>0</v>
      </c>
      <c r="BU236" t="e">
        <f t="shared" si="64"/>
        <v>#N/A</v>
      </c>
      <c r="BV236" t="e">
        <f>VLOOKUP(BN236,Scales!$X$28:$Y$38,2,FALSE)</f>
        <v>#N/A</v>
      </c>
      <c r="BW236" t="e">
        <f>VLOOKUP(BQ236,Scales!$X$28:$Y$38,2,FALSE)</f>
        <v>#N/A</v>
      </c>
      <c r="BX236" t="e">
        <f>VLOOKUP(BU236,Scales!$X$28:$Y$38,2,FALSE)</f>
        <v>#N/A</v>
      </c>
      <c r="BY236" t="e">
        <f t="shared" si="58"/>
        <v>#N/A</v>
      </c>
      <c r="BZ236" t="e">
        <f>VLOOKUP(BY236,Scales!$Y$28:$Z$38,2,FALSE)</f>
        <v>#N/A</v>
      </c>
      <c r="CA236" t="str">
        <f>IFERROR(INDEX(Scales!$Q$28:$U$32,MATCH(BZ236,Scales!$P$28:$P$32,0),MATCH(BQ236,Scales!$Q$27:$U$27,0)),"")</f>
        <v/>
      </c>
      <c r="CB236">
        <f t="shared" si="59"/>
        <v>0</v>
      </c>
      <c r="CC236" t="e">
        <f t="shared" si="60"/>
        <v>#N/A</v>
      </c>
      <c r="CD236" t="str">
        <f>IFERROR(INDEX(Scales!$B$44:$F$48,MATCH(CA236,Scales!$A$44:$A$48,0),MATCH(CC236,Scales!$B$43:$F$43,0)),"")</f>
        <v/>
      </c>
      <c r="CE236" t="e">
        <f t="shared" si="61"/>
        <v>#N/A</v>
      </c>
      <c r="CF236" t="e">
        <f t="shared" si="62"/>
        <v>#N/A</v>
      </c>
    </row>
    <row r="237" spans="1:84" x14ac:dyDescent="0.25">
      <c r="A237">
        <v>0</v>
      </c>
      <c r="B237" s="108" t="e">
        <f>VLOOKUP(A237,'TS Identification'!A$3:H$500,5,FALSE)</f>
        <v>#N/A</v>
      </c>
      <c r="C237" s="108" t="e">
        <f>VLOOKUP(B237,Scales!$A$3:$D$7,3,FALSE)</f>
        <v>#N/A</v>
      </c>
      <c r="D237" t="e">
        <f>VLOOKUP(A237,'TS Identification'!A$3:H$500,6,FALSE)</f>
        <v>#N/A</v>
      </c>
      <c r="E237" t="e">
        <f>VLOOKUP(D237,Scales!$F$3:$I$7,3,FALSE)</f>
        <v>#N/A</v>
      </c>
      <c r="F237" s="108" t="e">
        <f>VLOOKUP(A237,'TS Identification'!A$3:H$500,7,FALSE)</f>
        <v>#N/A</v>
      </c>
      <c r="G237" s="108" t="e">
        <f>VLOOKUP(F237,Scales!$K$3:$N$7,3,FALSE)</f>
        <v>#N/A</v>
      </c>
      <c r="H237" t="e">
        <f>VLOOKUP(A237,'TS Identification'!A$3:H$500,8,FALSE)</f>
        <v>#N/A</v>
      </c>
      <c r="I237" t="e">
        <f>VLOOKUP(H237,Scales!$P$3:$S$7,3,FALSE)</f>
        <v>#N/A</v>
      </c>
      <c r="J237" s="108" t="e">
        <f>VLOOKUP(K237,Scales!$W$28:$X$38,2,FALSE)</f>
        <v>#N/A</v>
      </c>
      <c r="K237" s="108" t="e">
        <f t="shared" si="63"/>
        <v>#N/A</v>
      </c>
      <c r="M237" t="e">
        <v>#N/A</v>
      </c>
      <c r="N237" t="e" cm="1">
        <f t="array" ref="N237">_xlfn.TEXTSPLIT(M237,".",,TRUE)</f>
        <v>#N/A</v>
      </c>
      <c r="P237" s="108" t="e">
        <f>VLOOKUP(CONCATENATE(N237,"."),'TE Identification'!$A$3:$E$500,5,FALSE)</f>
        <v>#N/A</v>
      </c>
      <c r="R237" t="e">
        <v>#N/A</v>
      </c>
      <c r="S237" t="e" cm="1">
        <f t="array" ref="S237">_xlfn.TEXTSPLIT(R237,".",,TRUE)</f>
        <v>#N/A</v>
      </c>
      <c r="V237" t="e">
        <f>VLOOKUP(CONCATENATE(S237,"."),'V Identification'!$A$3:$E$500,5,FALSE)</f>
        <v>#N/A</v>
      </c>
      <c r="Z237" t="e">
        <v>#N/A</v>
      </c>
      <c r="AA237" t="e" cm="1">
        <f t="array" ref="AA237">_xlfn.TEXTSPLIT(Z237,".",,TRUE)</f>
        <v>#N/A</v>
      </c>
      <c r="AE237" t="e">
        <f>VLOOKUP(CONCATENATE(AA237,"."),'I Identification'!$A$3:$F$500,6,FALSE)</f>
        <v>#N/A</v>
      </c>
      <c r="AI237" t="e">
        <v>#N/A</v>
      </c>
      <c r="AJ237" t="e" cm="1">
        <f t="array" ref="AJ237">_xlfn.TEXTSPLIT(AI237,".",,TRUE)</f>
        <v>#N/A</v>
      </c>
      <c r="AO237" t="e">
        <f>VLOOKUP(CONCATENATE(AJ237,"."),'C Identification'!$A$3:$G$500,7,FALSE)</f>
        <v>#N/A</v>
      </c>
      <c r="BF237" t="e" cm="1">
        <f t="array" ref="BF237">_xlfn.TEXTSPLIT(AI237,".",,TRUE)</f>
        <v>#N/A</v>
      </c>
      <c r="BL237" t="e">
        <f t="shared" si="49"/>
        <v>#N/A</v>
      </c>
      <c r="BM237">
        <f t="shared" si="50"/>
        <v>0</v>
      </c>
      <c r="BN237" t="e">
        <f t="shared" si="51"/>
        <v>#N/A</v>
      </c>
      <c r="BO237" t="e">
        <f t="shared" si="52"/>
        <v>#N/A</v>
      </c>
      <c r="BP237" t="e">
        <f t="shared" si="53"/>
        <v>#N/A</v>
      </c>
      <c r="BQ237" t="e">
        <f t="shared" si="54"/>
        <v>#N/A</v>
      </c>
      <c r="BR237">
        <f t="shared" si="55"/>
        <v>0</v>
      </c>
      <c r="BS237" t="e">
        <f t="shared" si="56"/>
        <v>#N/A</v>
      </c>
      <c r="BT237">
        <f t="shared" si="57"/>
        <v>0</v>
      </c>
      <c r="BU237" t="e">
        <f t="shared" si="64"/>
        <v>#N/A</v>
      </c>
      <c r="BV237" t="e">
        <f>VLOOKUP(BN237,Scales!$X$28:$Y$38,2,FALSE)</f>
        <v>#N/A</v>
      </c>
      <c r="BW237" t="e">
        <f>VLOOKUP(BQ237,Scales!$X$28:$Y$38,2,FALSE)</f>
        <v>#N/A</v>
      </c>
      <c r="BX237" t="e">
        <f>VLOOKUP(BU237,Scales!$X$28:$Y$38,2,FALSE)</f>
        <v>#N/A</v>
      </c>
      <c r="BY237" t="e">
        <f t="shared" si="58"/>
        <v>#N/A</v>
      </c>
      <c r="BZ237" t="e">
        <f>VLOOKUP(BY237,Scales!$Y$28:$Z$38,2,FALSE)</f>
        <v>#N/A</v>
      </c>
      <c r="CA237" t="str">
        <f>IFERROR(INDEX(Scales!$Q$28:$U$32,MATCH(BZ237,Scales!$P$28:$P$32,0),MATCH(BQ237,Scales!$Q$27:$U$27,0)),"")</f>
        <v/>
      </c>
      <c r="CB237">
        <f t="shared" si="59"/>
        <v>0</v>
      </c>
      <c r="CC237" t="e">
        <f t="shared" si="60"/>
        <v>#N/A</v>
      </c>
      <c r="CD237" t="str">
        <f>IFERROR(INDEX(Scales!$B$44:$F$48,MATCH(CA237,Scales!$A$44:$A$48,0),MATCH(CC237,Scales!$B$43:$F$43,0)),"")</f>
        <v/>
      </c>
      <c r="CE237" t="e">
        <f t="shared" si="61"/>
        <v>#N/A</v>
      </c>
      <c r="CF237" t="e">
        <f t="shared" si="62"/>
        <v>#N/A</v>
      </c>
    </row>
    <row r="238" spans="1:84" x14ac:dyDescent="0.25">
      <c r="A238">
        <v>0</v>
      </c>
      <c r="B238" s="108" t="e">
        <f>VLOOKUP(A238,'TS Identification'!A$3:H$500,5,FALSE)</f>
        <v>#N/A</v>
      </c>
      <c r="C238" s="108" t="e">
        <f>VLOOKUP(B238,Scales!$A$3:$D$7,3,FALSE)</f>
        <v>#N/A</v>
      </c>
      <c r="D238" t="e">
        <f>VLOOKUP(A238,'TS Identification'!A$3:H$500,6,FALSE)</f>
        <v>#N/A</v>
      </c>
      <c r="E238" t="e">
        <f>VLOOKUP(D238,Scales!$F$3:$I$7,3,FALSE)</f>
        <v>#N/A</v>
      </c>
      <c r="F238" s="108" t="e">
        <f>VLOOKUP(A238,'TS Identification'!A$3:H$500,7,FALSE)</f>
        <v>#N/A</v>
      </c>
      <c r="G238" s="108" t="e">
        <f>VLOOKUP(F238,Scales!$K$3:$N$7,3,FALSE)</f>
        <v>#N/A</v>
      </c>
      <c r="H238" t="e">
        <f>VLOOKUP(A238,'TS Identification'!A$3:H$500,8,FALSE)</f>
        <v>#N/A</v>
      </c>
      <c r="I238" t="e">
        <f>VLOOKUP(H238,Scales!$P$3:$S$7,3,FALSE)</f>
        <v>#N/A</v>
      </c>
      <c r="J238" s="108" t="e">
        <f>VLOOKUP(K238,Scales!$W$28:$X$38,2,FALSE)</f>
        <v>#N/A</v>
      </c>
      <c r="K238" s="108" t="e">
        <f t="shared" si="63"/>
        <v>#N/A</v>
      </c>
      <c r="M238" t="e">
        <v>#N/A</v>
      </c>
      <c r="N238" t="e" cm="1">
        <f t="array" ref="N238">_xlfn.TEXTSPLIT(M238,".",,TRUE)</f>
        <v>#N/A</v>
      </c>
      <c r="P238" s="108" t="e">
        <f>VLOOKUP(CONCATENATE(N238,"."),'TE Identification'!$A$3:$E$500,5,FALSE)</f>
        <v>#N/A</v>
      </c>
      <c r="R238" t="e">
        <v>#N/A</v>
      </c>
      <c r="S238" t="e" cm="1">
        <f t="array" ref="S238">_xlfn.TEXTSPLIT(R238,".",,TRUE)</f>
        <v>#N/A</v>
      </c>
      <c r="V238" t="e">
        <f>VLOOKUP(CONCATENATE(S238,"."),'V Identification'!$A$3:$E$500,5,FALSE)</f>
        <v>#N/A</v>
      </c>
      <c r="Z238" t="e">
        <v>#N/A</v>
      </c>
      <c r="AA238" t="e" cm="1">
        <f t="array" ref="AA238">_xlfn.TEXTSPLIT(Z238,".",,TRUE)</f>
        <v>#N/A</v>
      </c>
      <c r="AE238" t="e">
        <f>VLOOKUP(CONCATENATE(AA238,"."),'I Identification'!$A$3:$F$500,6,FALSE)</f>
        <v>#N/A</v>
      </c>
      <c r="AI238" t="e">
        <v>#N/A</v>
      </c>
      <c r="AJ238" t="e" cm="1">
        <f t="array" ref="AJ238">_xlfn.TEXTSPLIT(AI238,".",,TRUE)</f>
        <v>#N/A</v>
      </c>
      <c r="AO238" t="e">
        <f>VLOOKUP(CONCATENATE(AJ238,"."),'C Identification'!$A$3:$G$500,7,FALSE)</f>
        <v>#N/A</v>
      </c>
      <c r="BF238" t="e" cm="1">
        <f t="array" ref="BF238">_xlfn.TEXTSPLIT(AI238,".",,TRUE)</f>
        <v>#N/A</v>
      </c>
      <c r="BL238" t="e">
        <f t="shared" si="49"/>
        <v>#N/A</v>
      </c>
      <c r="BM238">
        <f t="shared" si="50"/>
        <v>0</v>
      </c>
      <c r="BN238" t="e">
        <f t="shared" si="51"/>
        <v>#N/A</v>
      </c>
      <c r="BO238" t="e">
        <f t="shared" si="52"/>
        <v>#N/A</v>
      </c>
      <c r="BP238" t="e">
        <f t="shared" si="53"/>
        <v>#N/A</v>
      </c>
      <c r="BQ238" t="e">
        <f t="shared" si="54"/>
        <v>#N/A</v>
      </c>
      <c r="BR238">
        <f t="shared" si="55"/>
        <v>0</v>
      </c>
      <c r="BS238" t="e">
        <f t="shared" si="56"/>
        <v>#N/A</v>
      </c>
      <c r="BT238">
        <f t="shared" si="57"/>
        <v>0</v>
      </c>
      <c r="BU238" t="e">
        <f t="shared" si="64"/>
        <v>#N/A</v>
      </c>
      <c r="BV238" t="e">
        <f>VLOOKUP(BN238,Scales!$X$28:$Y$38,2,FALSE)</f>
        <v>#N/A</v>
      </c>
      <c r="BW238" t="e">
        <f>VLOOKUP(BQ238,Scales!$X$28:$Y$38,2,FALSE)</f>
        <v>#N/A</v>
      </c>
      <c r="BX238" t="e">
        <f>VLOOKUP(BU238,Scales!$X$28:$Y$38,2,FALSE)</f>
        <v>#N/A</v>
      </c>
      <c r="BY238" t="e">
        <f t="shared" si="58"/>
        <v>#N/A</v>
      </c>
      <c r="BZ238" t="e">
        <f>VLOOKUP(BY238,Scales!$Y$28:$Z$38,2,FALSE)</f>
        <v>#N/A</v>
      </c>
      <c r="CA238" t="str">
        <f>IFERROR(INDEX(Scales!$Q$28:$U$32,MATCH(BZ238,Scales!$P$28:$P$32,0),MATCH(BQ238,Scales!$Q$27:$U$27,0)),"")</f>
        <v/>
      </c>
      <c r="CB238">
        <f t="shared" si="59"/>
        <v>0</v>
      </c>
      <c r="CC238" t="e">
        <f t="shared" si="60"/>
        <v>#N/A</v>
      </c>
      <c r="CD238" t="str">
        <f>IFERROR(INDEX(Scales!$B$44:$F$48,MATCH(CA238,Scales!$A$44:$A$48,0),MATCH(CC238,Scales!$B$43:$F$43,0)),"")</f>
        <v/>
      </c>
      <c r="CE238" t="e">
        <f t="shared" si="61"/>
        <v>#N/A</v>
      </c>
      <c r="CF238" t="e">
        <f t="shared" si="62"/>
        <v>#N/A</v>
      </c>
    </row>
    <row r="239" spans="1:84" x14ac:dyDescent="0.25">
      <c r="A239">
        <v>0</v>
      </c>
      <c r="B239" s="108" t="e">
        <f>VLOOKUP(A239,'TS Identification'!A$3:H$500,5,FALSE)</f>
        <v>#N/A</v>
      </c>
      <c r="C239" s="108" t="e">
        <f>VLOOKUP(B239,Scales!$A$3:$D$7,3,FALSE)</f>
        <v>#N/A</v>
      </c>
      <c r="D239" t="e">
        <f>VLOOKUP(A239,'TS Identification'!A$3:H$500,6,FALSE)</f>
        <v>#N/A</v>
      </c>
      <c r="E239" t="e">
        <f>VLOOKUP(D239,Scales!$F$3:$I$7,3,FALSE)</f>
        <v>#N/A</v>
      </c>
      <c r="F239" s="108" t="e">
        <f>VLOOKUP(A239,'TS Identification'!A$3:H$500,7,FALSE)</f>
        <v>#N/A</v>
      </c>
      <c r="G239" s="108" t="e">
        <f>VLOOKUP(F239,Scales!$K$3:$N$7,3,FALSE)</f>
        <v>#N/A</v>
      </c>
      <c r="H239" t="e">
        <f>VLOOKUP(A239,'TS Identification'!A$3:H$500,8,FALSE)</f>
        <v>#N/A</v>
      </c>
      <c r="I239" t="e">
        <f>VLOOKUP(H239,Scales!$P$3:$S$7,3,FALSE)</f>
        <v>#N/A</v>
      </c>
      <c r="J239" s="108" t="e">
        <f>VLOOKUP(K239,Scales!$W$28:$X$38,2,FALSE)</f>
        <v>#N/A</v>
      </c>
      <c r="K239" s="108" t="e">
        <f t="shared" si="63"/>
        <v>#N/A</v>
      </c>
      <c r="M239" t="e">
        <v>#N/A</v>
      </c>
      <c r="N239" t="e" cm="1">
        <f t="array" ref="N239">_xlfn.TEXTSPLIT(M239,".",,TRUE)</f>
        <v>#N/A</v>
      </c>
      <c r="P239" s="108" t="e">
        <f>VLOOKUP(CONCATENATE(N239,"."),'TE Identification'!$A$3:$E$500,5,FALSE)</f>
        <v>#N/A</v>
      </c>
      <c r="R239" t="e">
        <v>#N/A</v>
      </c>
      <c r="S239" t="e" cm="1">
        <f t="array" ref="S239">_xlfn.TEXTSPLIT(R239,".",,TRUE)</f>
        <v>#N/A</v>
      </c>
      <c r="V239" t="e">
        <f>VLOOKUP(CONCATENATE(S239,"."),'V Identification'!$A$3:$E$500,5,FALSE)</f>
        <v>#N/A</v>
      </c>
      <c r="Z239" t="e">
        <v>#N/A</v>
      </c>
      <c r="AA239" t="e" cm="1">
        <f t="array" ref="AA239">_xlfn.TEXTSPLIT(Z239,".",,TRUE)</f>
        <v>#N/A</v>
      </c>
      <c r="AE239" t="e">
        <f>VLOOKUP(CONCATENATE(AA239,"."),'I Identification'!$A$3:$F$500,6,FALSE)</f>
        <v>#N/A</v>
      </c>
      <c r="AI239" t="e">
        <v>#N/A</v>
      </c>
      <c r="AJ239" t="e" cm="1">
        <f t="array" ref="AJ239">_xlfn.TEXTSPLIT(AI239,".",,TRUE)</f>
        <v>#N/A</v>
      </c>
      <c r="AO239" t="e">
        <f>VLOOKUP(CONCATENATE(AJ239,"."),'C Identification'!$A$3:$G$500,7,FALSE)</f>
        <v>#N/A</v>
      </c>
      <c r="BF239" t="e" cm="1">
        <f t="array" ref="BF239">_xlfn.TEXTSPLIT(AI239,".",,TRUE)</f>
        <v>#N/A</v>
      </c>
      <c r="BL239" t="e">
        <f t="shared" si="49"/>
        <v>#N/A</v>
      </c>
      <c r="BM239">
        <f t="shared" si="50"/>
        <v>0</v>
      </c>
      <c r="BN239" t="e">
        <f t="shared" si="51"/>
        <v>#N/A</v>
      </c>
      <c r="BO239" t="e">
        <f t="shared" si="52"/>
        <v>#N/A</v>
      </c>
      <c r="BP239" t="e">
        <f t="shared" si="53"/>
        <v>#N/A</v>
      </c>
      <c r="BQ239" t="e">
        <f t="shared" si="54"/>
        <v>#N/A</v>
      </c>
      <c r="BR239">
        <f t="shared" si="55"/>
        <v>0</v>
      </c>
      <c r="BS239" t="e">
        <f t="shared" si="56"/>
        <v>#N/A</v>
      </c>
      <c r="BT239">
        <f t="shared" si="57"/>
        <v>0</v>
      </c>
      <c r="BU239" t="e">
        <f t="shared" si="64"/>
        <v>#N/A</v>
      </c>
      <c r="BV239" t="e">
        <f>VLOOKUP(BN239,Scales!$X$28:$Y$38,2,FALSE)</f>
        <v>#N/A</v>
      </c>
      <c r="BW239" t="e">
        <f>VLOOKUP(BQ239,Scales!$X$28:$Y$38,2,FALSE)</f>
        <v>#N/A</v>
      </c>
      <c r="BX239" t="e">
        <f>VLOOKUP(BU239,Scales!$X$28:$Y$38,2,FALSE)</f>
        <v>#N/A</v>
      </c>
      <c r="BY239" t="e">
        <f t="shared" si="58"/>
        <v>#N/A</v>
      </c>
      <c r="BZ239" t="e">
        <f>VLOOKUP(BY239,Scales!$Y$28:$Z$38,2,FALSE)</f>
        <v>#N/A</v>
      </c>
      <c r="CA239" t="str">
        <f>IFERROR(INDEX(Scales!$Q$28:$U$32,MATCH(BZ239,Scales!$P$28:$P$32,0),MATCH(BQ239,Scales!$Q$27:$U$27,0)),"")</f>
        <v/>
      </c>
      <c r="CB239">
        <f t="shared" si="59"/>
        <v>0</v>
      </c>
      <c r="CC239" t="e">
        <f t="shared" si="60"/>
        <v>#N/A</v>
      </c>
      <c r="CD239" t="str">
        <f>IFERROR(INDEX(Scales!$B$44:$F$48,MATCH(CA239,Scales!$A$44:$A$48,0),MATCH(CC239,Scales!$B$43:$F$43,0)),"")</f>
        <v/>
      </c>
      <c r="CE239" t="e">
        <f t="shared" si="61"/>
        <v>#N/A</v>
      </c>
      <c r="CF239" t="e">
        <f t="shared" si="62"/>
        <v>#N/A</v>
      </c>
    </row>
    <row r="240" spans="1:84" x14ac:dyDescent="0.25">
      <c r="A240">
        <v>0</v>
      </c>
      <c r="B240" s="108" t="e">
        <f>VLOOKUP(A240,'TS Identification'!A$3:H$500,5,FALSE)</f>
        <v>#N/A</v>
      </c>
      <c r="C240" s="108" t="e">
        <f>VLOOKUP(B240,Scales!$A$3:$D$7,3,FALSE)</f>
        <v>#N/A</v>
      </c>
      <c r="D240" t="e">
        <f>VLOOKUP(A240,'TS Identification'!A$3:H$500,6,FALSE)</f>
        <v>#N/A</v>
      </c>
      <c r="E240" t="e">
        <f>VLOOKUP(D240,Scales!$F$3:$I$7,3,FALSE)</f>
        <v>#N/A</v>
      </c>
      <c r="F240" s="108" t="e">
        <f>VLOOKUP(A240,'TS Identification'!A$3:H$500,7,FALSE)</f>
        <v>#N/A</v>
      </c>
      <c r="G240" s="108" t="e">
        <f>VLOOKUP(F240,Scales!$K$3:$N$7,3,FALSE)</f>
        <v>#N/A</v>
      </c>
      <c r="H240" t="e">
        <f>VLOOKUP(A240,'TS Identification'!A$3:H$500,8,FALSE)</f>
        <v>#N/A</v>
      </c>
      <c r="I240" t="e">
        <f>VLOOKUP(H240,Scales!$P$3:$S$7,3,FALSE)</f>
        <v>#N/A</v>
      </c>
      <c r="J240" s="108" t="e">
        <f>VLOOKUP(K240,Scales!$W$28:$X$38,2,FALSE)</f>
        <v>#N/A</v>
      </c>
      <c r="K240" s="108" t="e">
        <f t="shared" si="63"/>
        <v>#N/A</v>
      </c>
      <c r="M240" t="e">
        <v>#N/A</v>
      </c>
      <c r="N240" t="e" cm="1">
        <f t="array" ref="N240">_xlfn.TEXTSPLIT(M240,".",,TRUE)</f>
        <v>#N/A</v>
      </c>
      <c r="P240" s="108" t="e">
        <f>VLOOKUP(CONCATENATE(N240,"."),'TE Identification'!$A$3:$E$500,5,FALSE)</f>
        <v>#N/A</v>
      </c>
      <c r="R240" t="e">
        <v>#N/A</v>
      </c>
      <c r="S240" t="e" cm="1">
        <f t="array" ref="S240">_xlfn.TEXTSPLIT(R240,".",,TRUE)</f>
        <v>#N/A</v>
      </c>
      <c r="V240" t="e">
        <f>VLOOKUP(CONCATENATE(S240,"."),'V Identification'!$A$3:$E$500,5,FALSE)</f>
        <v>#N/A</v>
      </c>
      <c r="Z240" t="e">
        <v>#N/A</v>
      </c>
      <c r="AA240" t="e" cm="1">
        <f t="array" ref="AA240">_xlfn.TEXTSPLIT(Z240,".",,TRUE)</f>
        <v>#N/A</v>
      </c>
      <c r="AE240" t="e">
        <f>VLOOKUP(CONCATENATE(AA240,"."),'I Identification'!$A$3:$F$500,6,FALSE)</f>
        <v>#N/A</v>
      </c>
      <c r="AI240" t="e">
        <v>#N/A</v>
      </c>
      <c r="AJ240" t="e" cm="1">
        <f t="array" ref="AJ240">_xlfn.TEXTSPLIT(AI240,".",,TRUE)</f>
        <v>#N/A</v>
      </c>
      <c r="AO240" t="e">
        <f>VLOOKUP(CONCATENATE(AJ240,"."),'C Identification'!$A$3:$G$500,7,FALSE)</f>
        <v>#N/A</v>
      </c>
      <c r="BF240" t="e" cm="1">
        <f t="array" ref="BF240">_xlfn.TEXTSPLIT(AI240,".",,TRUE)</f>
        <v>#N/A</v>
      </c>
      <c r="BL240" t="e">
        <f t="shared" si="49"/>
        <v>#N/A</v>
      </c>
      <c r="BM240">
        <f t="shared" si="50"/>
        <v>0</v>
      </c>
      <c r="BN240" t="e">
        <f t="shared" si="51"/>
        <v>#N/A</v>
      </c>
      <c r="BO240" t="e">
        <f t="shared" si="52"/>
        <v>#N/A</v>
      </c>
      <c r="BP240" t="e">
        <f t="shared" si="53"/>
        <v>#N/A</v>
      </c>
      <c r="BQ240" t="e">
        <f t="shared" si="54"/>
        <v>#N/A</v>
      </c>
      <c r="BR240">
        <f t="shared" si="55"/>
        <v>0</v>
      </c>
      <c r="BS240" t="e">
        <f t="shared" si="56"/>
        <v>#N/A</v>
      </c>
      <c r="BT240">
        <f t="shared" si="57"/>
        <v>0</v>
      </c>
      <c r="BU240" t="e">
        <f t="shared" si="64"/>
        <v>#N/A</v>
      </c>
      <c r="BV240" t="e">
        <f>VLOOKUP(BN240,Scales!$X$28:$Y$38,2,FALSE)</f>
        <v>#N/A</v>
      </c>
      <c r="BW240" t="e">
        <f>VLOOKUP(BQ240,Scales!$X$28:$Y$38,2,FALSE)</f>
        <v>#N/A</v>
      </c>
      <c r="BX240" t="e">
        <f>VLOOKUP(BU240,Scales!$X$28:$Y$38,2,FALSE)</f>
        <v>#N/A</v>
      </c>
      <c r="BY240" t="e">
        <f t="shared" si="58"/>
        <v>#N/A</v>
      </c>
      <c r="BZ240" t="e">
        <f>VLOOKUP(BY240,Scales!$Y$28:$Z$38,2,FALSE)</f>
        <v>#N/A</v>
      </c>
      <c r="CA240" t="str">
        <f>IFERROR(INDEX(Scales!$Q$28:$U$32,MATCH(BZ240,Scales!$P$28:$P$32,0),MATCH(BQ240,Scales!$Q$27:$U$27,0)),"")</f>
        <v/>
      </c>
      <c r="CB240">
        <f t="shared" si="59"/>
        <v>0</v>
      </c>
      <c r="CC240" t="e">
        <f t="shared" si="60"/>
        <v>#N/A</v>
      </c>
      <c r="CD240" t="str">
        <f>IFERROR(INDEX(Scales!$B$44:$F$48,MATCH(CA240,Scales!$A$44:$A$48,0),MATCH(CC240,Scales!$B$43:$F$43,0)),"")</f>
        <v/>
      </c>
      <c r="CE240" t="e">
        <f t="shared" si="61"/>
        <v>#N/A</v>
      </c>
      <c r="CF240" t="e">
        <f t="shared" si="62"/>
        <v>#N/A</v>
      </c>
    </row>
    <row r="241" spans="1:84" x14ac:dyDescent="0.25">
      <c r="A241">
        <v>0</v>
      </c>
      <c r="B241" s="108" t="e">
        <f>VLOOKUP(A241,'TS Identification'!A$3:H$500,5,FALSE)</f>
        <v>#N/A</v>
      </c>
      <c r="C241" s="108" t="e">
        <f>VLOOKUP(B241,Scales!$A$3:$D$7,3,FALSE)</f>
        <v>#N/A</v>
      </c>
      <c r="D241" t="e">
        <f>VLOOKUP(A241,'TS Identification'!A$3:H$500,6,FALSE)</f>
        <v>#N/A</v>
      </c>
      <c r="E241" t="e">
        <f>VLOOKUP(D241,Scales!$F$3:$I$7,3,FALSE)</f>
        <v>#N/A</v>
      </c>
      <c r="F241" s="108" t="e">
        <f>VLOOKUP(A241,'TS Identification'!A$3:H$500,7,FALSE)</f>
        <v>#N/A</v>
      </c>
      <c r="G241" s="108" t="e">
        <f>VLOOKUP(F241,Scales!$K$3:$N$7,3,FALSE)</f>
        <v>#N/A</v>
      </c>
      <c r="H241" t="e">
        <f>VLOOKUP(A241,'TS Identification'!A$3:H$500,8,FALSE)</f>
        <v>#N/A</v>
      </c>
      <c r="I241" t="e">
        <f>VLOOKUP(H241,Scales!$P$3:$S$7,3,FALSE)</f>
        <v>#N/A</v>
      </c>
      <c r="J241" s="108" t="e">
        <f>VLOOKUP(K241,Scales!$W$28:$X$38,2,FALSE)</f>
        <v>#N/A</v>
      </c>
      <c r="K241" s="108" t="e">
        <f t="shared" si="63"/>
        <v>#N/A</v>
      </c>
      <c r="M241" t="e">
        <v>#N/A</v>
      </c>
      <c r="N241" t="e" cm="1">
        <f t="array" ref="N241">_xlfn.TEXTSPLIT(M241,".",,TRUE)</f>
        <v>#N/A</v>
      </c>
      <c r="P241" s="108" t="e">
        <f>VLOOKUP(CONCATENATE(N241,"."),'TE Identification'!$A$3:$E$500,5,FALSE)</f>
        <v>#N/A</v>
      </c>
      <c r="R241" t="e">
        <v>#N/A</v>
      </c>
      <c r="S241" t="e" cm="1">
        <f t="array" ref="S241">_xlfn.TEXTSPLIT(R241,".",,TRUE)</f>
        <v>#N/A</v>
      </c>
      <c r="V241" t="e">
        <f>VLOOKUP(CONCATENATE(S241,"."),'V Identification'!$A$3:$E$500,5,FALSE)</f>
        <v>#N/A</v>
      </c>
      <c r="Z241" t="e">
        <v>#N/A</v>
      </c>
      <c r="AA241" t="e" cm="1">
        <f t="array" ref="AA241">_xlfn.TEXTSPLIT(Z241,".",,TRUE)</f>
        <v>#N/A</v>
      </c>
      <c r="AE241" t="e">
        <f>VLOOKUP(CONCATENATE(AA241,"."),'I Identification'!$A$3:$F$500,6,FALSE)</f>
        <v>#N/A</v>
      </c>
      <c r="AI241" t="e">
        <v>#N/A</v>
      </c>
      <c r="AJ241" t="e" cm="1">
        <f t="array" ref="AJ241">_xlfn.TEXTSPLIT(AI241,".",,TRUE)</f>
        <v>#N/A</v>
      </c>
      <c r="AO241" t="e">
        <f>VLOOKUP(CONCATENATE(AJ241,"."),'C Identification'!$A$3:$G$500,7,FALSE)</f>
        <v>#N/A</v>
      </c>
      <c r="BF241" t="e" cm="1">
        <f t="array" ref="BF241">_xlfn.TEXTSPLIT(AI241,".",,TRUE)</f>
        <v>#N/A</v>
      </c>
      <c r="BL241" t="e">
        <f t="shared" si="49"/>
        <v>#N/A</v>
      </c>
      <c r="BM241">
        <f t="shared" si="50"/>
        <v>0</v>
      </c>
      <c r="BN241" t="e">
        <f t="shared" si="51"/>
        <v>#N/A</v>
      </c>
      <c r="BO241" t="e">
        <f t="shared" si="52"/>
        <v>#N/A</v>
      </c>
      <c r="BP241" t="e">
        <f t="shared" si="53"/>
        <v>#N/A</v>
      </c>
      <c r="BQ241" t="e">
        <f t="shared" si="54"/>
        <v>#N/A</v>
      </c>
      <c r="BR241">
        <f t="shared" si="55"/>
        <v>0</v>
      </c>
      <c r="BS241" t="e">
        <f t="shared" si="56"/>
        <v>#N/A</v>
      </c>
      <c r="BT241">
        <f t="shared" si="57"/>
        <v>0</v>
      </c>
      <c r="BU241" t="e">
        <f t="shared" si="64"/>
        <v>#N/A</v>
      </c>
      <c r="BV241" t="e">
        <f>VLOOKUP(BN241,Scales!$X$28:$Y$38,2,FALSE)</f>
        <v>#N/A</v>
      </c>
      <c r="BW241" t="e">
        <f>VLOOKUP(BQ241,Scales!$X$28:$Y$38,2,FALSE)</f>
        <v>#N/A</v>
      </c>
      <c r="BX241" t="e">
        <f>VLOOKUP(BU241,Scales!$X$28:$Y$38,2,FALSE)</f>
        <v>#N/A</v>
      </c>
      <c r="BY241" t="e">
        <f t="shared" si="58"/>
        <v>#N/A</v>
      </c>
      <c r="BZ241" t="e">
        <f>VLOOKUP(BY241,Scales!$Y$28:$Z$38,2,FALSE)</f>
        <v>#N/A</v>
      </c>
      <c r="CA241" t="str">
        <f>IFERROR(INDEX(Scales!$Q$28:$U$32,MATCH(BZ241,Scales!$P$28:$P$32,0),MATCH(BQ241,Scales!$Q$27:$U$27,0)),"")</f>
        <v/>
      </c>
      <c r="CB241">
        <f t="shared" si="59"/>
        <v>0</v>
      </c>
      <c r="CC241" t="e">
        <f t="shared" si="60"/>
        <v>#N/A</v>
      </c>
      <c r="CD241" t="str">
        <f>IFERROR(INDEX(Scales!$B$44:$F$48,MATCH(CA241,Scales!$A$44:$A$48,0),MATCH(CC241,Scales!$B$43:$F$43,0)),"")</f>
        <v/>
      </c>
      <c r="CE241" t="e">
        <f t="shared" si="61"/>
        <v>#N/A</v>
      </c>
      <c r="CF241" t="e">
        <f t="shared" si="62"/>
        <v>#N/A</v>
      </c>
    </row>
    <row r="242" spans="1:84" x14ac:dyDescent="0.25">
      <c r="A242">
        <v>0</v>
      </c>
      <c r="B242" s="108" t="e">
        <f>VLOOKUP(A242,'TS Identification'!A$3:H$500,5,FALSE)</f>
        <v>#N/A</v>
      </c>
      <c r="C242" s="108" t="e">
        <f>VLOOKUP(B242,Scales!$A$3:$D$7,3,FALSE)</f>
        <v>#N/A</v>
      </c>
      <c r="D242" t="e">
        <f>VLOOKUP(A242,'TS Identification'!A$3:H$500,6,FALSE)</f>
        <v>#N/A</v>
      </c>
      <c r="E242" t="e">
        <f>VLOOKUP(D242,Scales!$F$3:$I$7,3,FALSE)</f>
        <v>#N/A</v>
      </c>
      <c r="F242" s="108" t="e">
        <f>VLOOKUP(A242,'TS Identification'!A$3:H$500,7,FALSE)</f>
        <v>#N/A</v>
      </c>
      <c r="G242" s="108" t="e">
        <f>VLOOKUP(F242,Scales!$K$3:$N$7,3,FALSE)</f>
        <v>#N/A</v>
      </c>
      <c r="H242" t="e">
        <f>VLOOKUP(A242,'TS Identification'!A$3:H$500,8,FALSE)</f>
        <v>#N/A</v>
      </c>
      <c r="I242" t="e">
        <f>VLOOKUP(H242,Scales!$P$3:$S$7,3,FALSE)</f>
        <v>#N/A</v>
      </c>
      <c r="J242" s="108" t="e">
        <f>VLOOKUP(K242,Scales!$W$28:$X$38,2,FALSE)</f>
        <v>#N/A</v>
      </c>
      <c r="K242" s="108" t="e">
        <f t="shared" si="63"/>
        <v>#N/A</v>
      </c>
      <c r="M242" t="e">
        <v>#N/A</v>
      </c>
      <c r="N242" t="e" cm="1">
        <f t="array" ref="N242">_xlfn.TEXTSPLIT(M242,".",,TRUE)</f>
        <v>#N/A</v>
      </c>
      <c r="P242" s="108" t="e">
        <f>VLOOKUP(CONCATENATE(N242,"."),'TE Identification'!$A$3:$E$500,5,FALSE)</f>
        <v>#N/A</v>
      </c>
      <c r="R242" t="e">
        <v>#N/A</v>
      </c>
      <c r="S242" t="e" cm="1">
        <f t="array" ref="S242">_xlfn.TEXTSPLIT(R242,".",,TRUE)</f>
        <v>#N/A</v>
      </c>
      <c r="V242" t="e">
        <f>VLOOKUP(CONCATENATE(S242,"."),'V Identification'!$A$3:$E$500,5,FALSE)</f>
        <v>#N/A</v>
      </c>
      <c r="Z242" t="e">
        <v>#N/A</v>
      </c>
      <c r="AA242" t="e" cm="1">
        <f t="array" ref="AA242">_xlfn.TEXTSPLIT(Z242,".",,TRUE)</f>
        <v>#N/A</v>
      </c>
      <c r="AE242" t="e">
        <f>VLOOKUP(CONCATENATE(AA242,"."),'I Identification'!$A$3:$F$500,6,FALSE)</f>
        <v>#N/A</v>
      </c>
      <c r="AI242" t="e">
        <v>#N/A</v>
      </c>
      <c r="AJ242" t="e" cm="1">
        <f t="array" ref="AJ242">_xlfn.TEXTSPLIT(AI242,".",,TRUE)</f>
        <v>#N/A</v>
      </c>
      <c r="AO242" t="e">
        <f>VLOOKUP(CONCATENATE(AJ242,"."),'C Identification'!$A$3:$G$500,7,FALSE)</f>
        <v>#N/A</v>
      </c>
      <c r="BF242" t="e" cm="1">
        <f t="array" ref="BF242">_xlfn.TEXTSPLIT(AI242,".",,TRUE)</f>
        <v>#N/A</v>
      </c>
      <c r="BL242" t="e">
        <f t="shared" si="49"/>
        <v>#N/A</v>
      </c>
      <c r="BM242">
        <f t="shared" si="50"/>
        <v>0</v>
      </c>
      <c r="BN242" t="e">
        <f t="shared" si="51"/>
        <v>#N/A</v>
      </c>
      <c r="BO242" t="e">
        <f t="shared" si="52"/>
        <v>#N/A</v>
      </c>
      <c r="BP242" t="e">
        <f t="shared" si="53"/>
        <v>#N/A</v>
      </c>
      <c r="BQ242" t="e">
        <f t="shared" si="54"/>
        <v>#N/A</v>
      </c>
      <c r="BR242">
        <f t="shared" si="55"/>
        <v>0</v>
      </c>
      <c r="BS242" t="e">
        <f t="shared" si="56"/>
        <v>#N/A</v>
      </c>
      <c r="BT242">
        <f t="shared" si="57"/>
        <v>0</v>
      </c>
      <c r="BU242" t="e">
        <f t="shared" si="64"/>
        <v>#N/A</v>
      </c>
      <c r="BV242" t="e">
        <f>VLOOKUP(BN242,Scales!$X$28:$Y$38,2,FALSE)</f>
        <v>#N/A</v>
      </c>
      <c r="BW242" t="e">
        <f>VLOOKUP(BQ242,Scales!$X$28:$Y$38,2,FALSE)</f>
        <v>#N/A</v>
      </c>
      <c r="BX242" t="e">
        <f>VLOOKUP(BU242,Scales!$X$28:$Y$38,2,FALSE)</f>
        <v>#N/A</v>
      </c>
      <c r="BY242" t="e">
        <f t="shared" si="58"/>
        <v>#N/A</v>
      </c>
      <c r="BZ242" t="e">
        <f>VLOOKUP(BY242,Scales!$Y$28:$Z$38,2,FALSE)</f>
        <v>#N/A</v>
      </c>
      <c r="CA242" t="str">
        <f>IFERROR(INDEX(Scales!$Q$28:$U$32,MATCH(BZ242,Scales!$P$28:$P$32,0),MATCH(BQ242,Scales!$Q$27:$U$27,0)),"")</f>
        <v/>
      </c>
      <c r="CB242">
        <f t="shared" si="59"/>
        <v>0</v>
      </c>
      <c r="CC242" t="e">
        <f t="shared" si="60"/>
        <v>#N/A</v>
      </c>
      <c r="CD242" t="str">
        <f>IFERROR(INDEX(Scales!$B$44:$F$48,MATCH(CA242,Scales!$A$44:$A$48,0),MATCH(CC242,Scales!$B$43:$F$43,0)),"")</f>
        <v/>
      </c>
      <c r="CE242" t="e">
        <f t="shared" si="61"/>
        <v>#N/A</v>
      </c>
      <c r="CF242" t="e">
        <f t="shared" si="62"/>
        <v>#N/A</v>
      </c>
    </row>
    <row r="243" spans="1:84" x14ac:dyDescent="0.25">
      <c r="A243">
        <v>0</v>
      </c>
      <c r="B243" s="108" t="e">
        <f>VLOOKUP(A243,'TS Identification'!A$3:H$500,5,FALSE)</f>
        <v>#N/A</v>
      </c>
      <c r="C243" s="108" t="e">
        <f>VLOOKUP(B243,Scales!$A$3:$D$7,3,FALSE)</f>
        <v>#N/A</v>
      </c>
      <c r="D243" t="e">
        <f>VLOOKUP(A243,'TS Identification'!A$3:H$500,6,FALSE)</f>
        <v>#N/A</v>
      </c>
      <c r="E243" t="e">
        <f>VLOOKUP(D243,Scales!$F$3:$I$7,3,FALSE)</f>
        <v>#N/A</v>
      </c>
      <c r="F243" s="108" t="e">
        <f>VLOOKUP(A243,'TS Identification'!A$3:H$500,7,FALSE)</f>
        <v>#N/A</v>
      </c>
      <c r="G243" s="108" t="e">
        <f>VLOOKUP(F243,Scales!$K$3:$N$7,3,FALSE)</f>
        <v>#N/A</v>
      </c>
      <c r="H243" t="e">
        <f>VLOOKUP(A243,'TS Identification'!A$3:H$500,8,FALSE)</f>
        <v>#N/A</v>
      </c>
      <c r="I243" t="e">
        <f>VLOOKUP(H243,Scales!$P$3:$S$7,3,FALSE)</f>
        <v>#N/A</v>
      </c>
      <c r="J243" s="108" t="e">
        <f>VLOOKUP(K243,Scales!$W$28:$X$38,2,FALSE)</f>
        <v>#N/A</v>
      </c>
      <c r="K243" s="108" t="e">
        <f t="shared" si="63"/>
        <v>#N/A</v>
      </c>
      <c r="M243" t="e">
        <v>#N/A</v>
      </c>
      <c r="N243" t="e" cm="1">
        <f t="array" ref="N243">_xlfn.TEXTSPLIT(M243,".",,TRUE)</f>
        <v>#N/A</v>
      </c>
      <c r="P243" s="108" t="e">
        <f>VLOOKUP(CONCATENATE(N243,"."),'TE Identification'!$A$3:$E$500,5,FALSE)</f>
        <v>#N/A</v>
      </c>
      <c r="R243" t="e">
        <v>#N/A</v>
      </c>
      <c r="S243" t="e" cm="1">
        <f t="array" ref="S243">_xlfn.TEXTSPLIT(R243,".",,TRUE)</f>
        <v>#N/A</v>
      </c>
      <c r="V243" t="e">
        <f>VLOOKUP(CONCATENATE(S243,"."),'V Identification'!$A$3:$E$500,5,FALSE)</f>
        <v>#N/A</v>
      </c>
      <c r="Z243" t="e">
        <v>#N/A</v>
      </c>
      <c r="AA243" t="e" cm="1">
        <f t="array" ref="AA243">_xlfn.TEXTSPLIT(Z243,".",,TRUE)</f>
        <v>#N/A</v>
      </c>
      <c r="AE243" t="e">
        <f>VLOOKUP(CONCATENATE(AA243,"."),'I Identification'!$A$3:$F$500,6,FALSE)</f>
        <v>#N/A</v>
      </c>
      <c r="AI243" t="e">
        <v>#N/A</v>
      </c>
      <c r="AJ243" t="e" cm="1">
        <f t="array" ref="AJ243">_xlfn.TEXTSPLIT(AI243,".",,TRUE)</f>
        <v>#N/A</v>
      </c>
      <c r="AO243" t="e">
        <f>VLOOKUP(CONCATENATE(AJ243,"."),'C Identification'!$A$3:$G$500,7,FALSE)</f>
        <v>#N/A</v>
      </c>
      <c r="BF243" t="e" cm="1">
        <f t="array" ref="BF243">_xlfn.TEXTSPLIT(AI243,".",,TRUE)</f>
        <v>#N/A</v>
      </c>
      <c r="BL243" t="e">
        <f t="shared" si="49"/>
        <v>#N/A</v>
      </c>
      <c r="BM243">
        <f t="shared" si="50"/>
        <v>0</v>
      </c>
      <c r="BN243" t="e">
        <f t="shared" si="51"/>
        <v>#N/A</v>
      </c>
      <c r="BO243" t="e">
        <f t="shared" si="52"/>
        <v>#N/A</v>
      </c>
      <c r="BP243" t="e">
        <f t="shared" si="53"/>
        <v>#N/A</v>
      </c>
      <c r="BQ243" t="e">
        <f t="shared" si="54"/>
        <v>#N/A</v>
      </c>
      <c r="BR243">
        <f t="shared" si="55"/>
        <v>0</v>
      </c>
      <c r="BS243" t="e">
        <f t="shared" si="56"/>
        <v>#N/A</v>
      </c>
      <c r="BT243">
        <f t="shared" si="57"/>
        <v>0</v>
      </c>
      <c r="BU243" t="e">
        <f t="shared" si="64"/>
        <v>#N/A</v>
      </c>
      <c r="BV243" t="e">
        <f>VLOOKUP(BN243,Scales!$X$28:$Y$38,2,FALSE)</f>
        <v>#N/A</v>
      </c>
      <c r="BW243" t="e">
        <f>VLOOKUP(BQ243,Scales!$X$28:$Y$38,2,FALSE)</f>
        <v>#N/A</v>
      </c>
      <c r="BX243" t="e">
        <f>VLOOKUP(BU243,Scales!$X$28:$Y$38,2,FALSE)</f>
        <v>#N/A</v>
      </c>
      <c r="BY243" t="e">
        <f t="shared" si="58"/>
        <v>#N/A</v>
      </c>
      <c r="BZ243" t="e">
        <f>VLOOKUP(BY243,Scales!$Y$28:$Z$38,2,FALSE)</f>
        <v>#N/A</v>
      </c>
      <c r="CA243" t="str">
        <f>IFERROR(INDEX(Scales!$Q$28:$U$32,MATCH(BZ243,Scales!$P$28:$P$32,0),MATCH(BQ243,Scales!$Q$27:$U$27,0)),"")</f>
        <v/>
      </c>
      <c r="CB243">
        <f t="shared" si="59"/>
        <v>0</v>
      </c>
      <c r="CC243" t="e">
        <f t="shared" si="60"/>
        <v>#N/A</v>
      </c>
      <c r="CD243" t="str">
        <f>IFERROR(INDEX(Scales!$B$44:$F$48,MATCH(CA243,Scales!$A$44:$A$48,0),MATCH(CC243,Scales!$B$43:$F$43,0)),"")</f>
        <v/>
      </c>
      <c r="CE243" t="e">
        <f t="shared" si="61"/>
        <v>#N/A</v>
      </c>
      <c r="CF243" t="e">
        <f t="shared" si="62"/>
        <v>#N/A</v>
      </c>
    </row>
    <row r="244" spans="1:84" x14ac:dyDescent="0.25">
      <c r="A244">
        <v>0</v>
      </c>
      <c r="B244" s="108" t="e">
        <f>VLOOKUP(A244,'TS Identification'!A$3:H$500,5,FALSE)</f>
        <v>#N/A</v>
      </c>
      <c r="C244" s="108" t="e">
        <f>VLOOKUP(B244,Scales!$A$3:$D$7,3,FALSE)</f>
        <v>#N/A</v>
      </c>
      <c r="D244" t="e">
        <f>VLOOKUP(A244,'TS Identification'!A$3:H$500,6,FALSE)</f>
        <v>#N/A</v>
      </c>
      <c r="E244" t="e">
        <f>VLOOKUP(D244,Scales!$F$3:$I$7,3,FALSE)</f>
        <v>#N/A</v>
      </c>
      <c r="F244" s="108" t="e">
        <f>VLOOKUP(A244,'TS Identification'!A$3:H$500,7,FALSE)</f>
        <v>#N/A</v>
      </c>
      <c r="G244" s="108" t="e">
        <f>VLOOKUP(F244,Scales!$K$3:$N$7,3,FALSE)</f>
        <v>#N/A</v>
      </c>
      <c r="H244" t="e">
        <f>VLOOKUP(A244,'TS Identification'!A$3:H$500,8,FALSE)</f>
        <v>#N/A</v>
      </c>
      <c r="I244" t="e">
        <f>VLOOKUP(H244,Scales!$P$3:$S$7,3,FALSE)</f>
        <v>#N/A</v>
      </c>
      <c r="J244" s="108" t="e">
        <f>VLOOKUP(K244,Scales!$W$28:$X$38,2,FALSE)</f>
        <v>#N/A</v>
      </c>
      <c r="K244" s="108" t="e">
        <f t="shared" si="63"/>
        <v>#N/A</v>
      </c>
      <c r="M244" t="e">
        <v>#N/A</v>
      </c>
      <c r="N244" t="e" cm="1">
        <f t="array" ref="N244">_xlfn.TEXTSPLIT(M244,".",,TRUE)</f>
        <v>#N/A</v>
      </c>
      <c r="P244" s="108" t="e">
        <f>VLOOKUP(CONCATENATE(N244,"."),'TE Identification'!$A$3:$E$500,5,FALSE)</f>
        <v>#N/A</v>
      </c>
      <c r="R244" t="e">
        <v>#N/A</v>
      </c>
      <c r="S244" t="e" cm="1">
        <f t="array" ref="S244">_xlfn.TEXTSPLIT(R244,".",,TRUE)</f>
        <v>#N/A</v>
      </c>
      <c r="V244" t="e">
        <f>VLOOKUP(CONCATENATE(S244,"."),'V Identification'!$A$3:$E$500,5,FALSE)</f>
        <v>#N/A</v>
      </c>
      <c r="Z244" t="e">
        <v>#N/A</v>
      </c>
      <c r="AA244" t="e" cm="1">
        <f t="array" ref="AA244">_xlfn.TEXTSPLIT(Z244,".",,TRUE)</f>
        <v>#N/A</v>
      </c>
      <c r="AE244" t="e">
        <f>VLOOKUP(CONCATENATE(AA244,"."),'I Identification'!$A$3:$F$500,6,FALSE)</f>
        <v>#N/A</v>
      </c>
      <c r="AI244" t="e">
        <v>#N/A</v>
      </c>
      <c r="AJ244" t="e" cm="1">
        <f t="array" ref="AJ244">_xlfn.TEXTSPLIT(AI244,".",,TRUE)</f>
        <v>#N/A</v>
      </c>
      <c r="AO244" t="e">
        <f>VLOOKUP(CONCATENATE(AJ244,"."),'C Identification'!$A$3:$G$500,7,FALSE)</f>
        <v>#N/A</v>
      </c>
      <c r="BF244" t="e" cm="1">
        <f t="array" ref="BF244">_xlfn.TEXTSPLIT(AI244,".",,TRUE)</f>
        <v>#N/A</v>
      </c>
      <c r="BL244" t="e">
        <f t="shared" si="49"/>
        <v>#N/A</v>
      </c>
      <c r="BM244">
        <f t="shared" si="50"/>
        <v>0</v>
      </c>
      <c r="BN244" t="e">
        <f t="shared" si="51"/>
        <v>#N/A</v>
      </c>
      <c r="BO244" t="e">
        <f t="shared" si="52"/>
        <v>#N/A</v>
      </c>
      <c r="BP244" t="e">
        <f t="shared" si="53"/>
        <v>#N/A</v>
      </c>
      <c r="BQ244" t="e">
        <f t="shared" si="54"/>
        <v>#N/A</v>
      </c>
      <c r="BR244">
        <f t="shared" si="55"/>
        <v>0</v>
      </c>
      <c r="BS244" t="e">
        <f t="shared" si="56"/>
        <v>#N/A</v>
      </c>
      <c r="BT244">
        <f t="shared" si="57"/>
        <v>0</v>
      </c>
      <c r="BU244" t="e">
        <f t="shared" si="64"/>
        <v>#N/A</v>
      </c>
      <c r="BV244" t="e">
        <f>VLOOKUP(BN244,Scales!$X$28:$Y$38,2,FALSE)</f>
        <v>#N/A</v>
      </c>
      <c r="BW244" t="e">
        <f>VLOOKUP(BQ244,Scales!$X$28:$Y$38,2,FALSE)</f>
        <v>#N/A</v>
      </c>
      <c r="BX244" t="e">
        <f>VLOOKUP(BU244,Scales!$X$28:$Y$38,2,FALSE)</f>
        <v>#N/A</v>
      </c>
      <c r="BY244" t="e">
        <f t="shared" si="58"/>
        <v>#N/A</v>
      </c>
      <c r="BZ244" t="e">
        <f>VLOOKUP(BY244,Scales!$Y$28:$Z$38,2,FALSE)</f>
        <v>#N/A</v>
      </c>
      <c r="CA244" t="str">
        <f>IFERROR(INDEX(Scales!$Q$28:$U$32,MATCH(BZ244,Scales!$P$28:$P$32,0),MATCH(BQ244,Scales!$Q$27:$U$27,0)),"")</f>
        <v/>
      </c>
      <c r="CB244">
        <f t="shared" si="59"/>
        <v>0</v>
      </c>
      <c r="CC244" t="e">
        <f t="shared" si="60"/>
        <v>#N/A</v>
      </c>
      <c r="CD244" t="str">
        <f>IFERROR(INDEX(Scales!$B$44:$F$48,MATCH(CA244,Scales!$A$44:$A$48,0),MATCH(CC244,Scales!$B$43:$F$43,0)),"")</f>
        <v/>
      </c>
      <c r="CE244" t="e">
        <f t="shared" si="61"/>
        <v>#N/A</v>
      </c>
      <c r="CF244" t="e">
        <f t="shared" si="62"/>
        <v>#N/A</v>
      </c>
    </row>
    <row r="245" spans="1:84" x14ac:dyDescent="0.25">
      <c r="A245">
        <v>0</v>
      </c>
      <c r="B245" s="108" t="e">
        <f>VLOOKUP(A245,'TS Identification'!A$3:H$500,5,FALSE)</f>
        <v>#N/A</v>
      </c>
      <c r="C245" s="108" t="e">
        <f>VLOOKUP(B245,Scales!$A$3:$D$7,3,FALSE)</f>
        <v>#N/A</v>
      </c>
      <c r="D245" t="e">
        <f>VLOOKUP(A245,'TS Identification'!A$3:H$500,6,FALSE)</f>
        <v>#N/A</v>
      </c>
      <c r="E245" t="e">
        <f>VLOOKUP(D245,Scales!$F$3:$I$7,3,FALSE)</f>
        <v>#N/A</v>
      </c>
      <c r="F245" s="108" t="e">
        <f>VLOOKUP(A245,'TS Identification'!A$3:H$500,7,FALSE)</f>
        <v>#N/A</v>
      </c>
      <c r="G245" s="108" t="e">
        <f>VLOOKUP(F245,Scales!$K$3:$N$7,3,FALSE)</f>
        <v>#N/A</v>
      </c>
      <c r="H245" t="e">
        <f>VLOOKUP(A245,'TS Identification'!A$3:H$500,8,FALSE)</f>
        <v>#N/A</v>
      </c>
      <c r="I245" t="e">
        <f>VLOOKUP(H245,Scales!$P$3:$S$7,3,FALSE)</f>
        <v>#N/A</v>
      </c>
      <c r="J245" s="108" t="e">
        <f>VLOOKUP(K245,Scales!$W$28:$X$38,2,FALSE)</f>
        <v>#N/A</v>
      </c>
      <c r="K245" s="108" t="e">
        <f t="shared" si="63"/>
        <v>#N/A</v>
      </c>
      <c r="M245" t="e">
        <v>#N/A</v>
      </c>
      <c r="N245" t="e" cm="1">
        <f t="array" ref="N245">_xlfn.TEXTSPLIT(M245,".",,TRUE)</f>
        <v>#N/A</v>
      </c>
      <c r="P245" s="108" t="e">
        <f>VLOOKUP(CONCATENATE(N245,"."),'TE Identification'!$A$3:$E$500,5,FALSE)</f>
        <v>#N/A</v>
      </c>
      <c r="R245" t="e">
        <v>#N/A</v>
      </c>
      <c r="S245" t="e" cm="1">
        <f t="array" ref="S245">_xlfn.TEXTSPLIT(R245,".",,TRUE)</f>
        <v>#N/A</v>
      </c>
      <c r="V245" t="e">
        <f>VLOOKUP(CONCATENATE(S245,"."),'V Identification'!$A$3:$E$500,5,FALSE)</f>
        <v>#N/A</v>
      </c>
      <c r="Z245" t="e">
        <v>#N/A</v>
      </c>
      <c r="AA245" t="e" cm="1">
        <f t="array" ref="AA245">_xlfn.TEXTSPLIT(Z245,".",,TRUE)</f>
        <v>#N/A</v>
      </c>
      <c r="AE245" t="e">
        <f>VLOOKUP(CONCATENATE(AA245,"."),'I Identification'!$A$3:$F$500,6,FALSE)</f>
        <v>#N/A</v>
      </c>
      <c r="AI245" t="e">
        <v>#N/A</v>
      </c>
      <c r="AJ245" t="e" cm="1">
        <f t="array" ref="AJ245">_xlfn.TEXTSPLIT(AI245,".",,TRUE)</f>
        <v>#N/A</v>
      </c>
      <c r="AO245" t="e">
        <f>VLOOKUP(CONCATENATE(AJ245,"."),'C Identification'!$A$3:$G$500,7,FALSE)</f>
        <v>#N/A</v>
      </c>
      <c r="BF245" t="e" cm="1">
        <f t="array" ref="BF245">_xlfn.TEXTSPLIT(AI245,".",,TRUE)</f>
        <v>#N/A</v>
      </c>
      <c r="BL245" t="e">
        <f t="shared" si="49"/>
        <v>#N/A</v>
      </c>
      <c r="BM245">
        <f t="shared" si="50"/>
        <v>0</v>
      </c>
      <c r="BN245" t="e">
        <f t="shared" si="51"/>
        <v>#N/A</v>
      </c>
      <c r="BO245" t="e">
        <f t="shared" si="52"/>
        <v>#N/A</v>
      </c>
      <c r="BP245" t="e">
        <f t="shared" si="53"/>
        <v>#N/A</v>
      </c>
      <c r="BQ245" t="e">
        <f t="shared" si="54"/>
        <v>#N/A</v>
      </c>
      <c r="BR245">
        <f t="shared" si="55"/>
        <v>0</v>
      </c>
      <c r="BS245" t="e">
        <f t="shared" si="56"/>
        <v>#N/A</v>
      </c>
      <c r="BT245">
        <f t="shared" si="57"/>
        <v>0</v>
      </c>
      <c r="BU245" t="e">
        <f t="shared" si="64"/>
        <v>#N/A</v>
      </c>
      <c r="BV245" t="e">
        <f>VLOOKUP(BN245,Scales!$X$28:$Y$38,2,FALSE)</f>
        <v>#N/A</v>
      </c>
      <c r="BW245" t="e">
        <f>VLOOKUP(BQ245,Scales!$X$28:$Y$38,2,FALSE)</f>
        <v>#N/A</v>
      </c>
      <c r="BX245" t="e">
        <f>VLOOKUP(BU245,Scales!$X$28:$Y$38,2,FALSE)</f>
        <v>#N/A</v>
      </c>
      <c r="BY245" t="e">
        <f t="shared" si="58"/>
        <v>#N/A</v>
      </c>
      <c r="BZ245" t="e">
        <f>VLOOKUP(BY245,Scales!$Y$28:$Z$38,2,FALSE)</f>
        <v>#N/A</v>
      </c>
      <c r="CA245" t="str">
        <f>IFERROR(INDEX(Scales!$Q$28:$U$32,MATCH(BZ245,Scales!$P$28:$P$32,0),MATCH(BQ245,Scales!$Q$27:$U$27,0)),"")</f>
        <v/>
      </c>
      <c r="CB245">
        <f t="shared" si="59"/>
        <v>0</v>
      </c>
      <c r="CC245" t="e">
        <f t="shared" si="60"/>
        <v>#N/A</v>
      </c>
      <c r="CD245" t="str">
        <f>IFERROR(INDEX(Scales!$B$44:$F$48,MATCH(CA245,Scales!$A$44:$A$48,0),MATCH(CC245,Scales!$B$43:$F$43,0)),"")</f>
        <v/>
      </c>
      <c r="CE245" t="e">
        <f t="shared" si="61"/>
        <v>#N/A</v>
      </c>
      <c r="CF245" t="e">
        <f t="shared" si="62"/>
        <v>#N/A</v>
      </c>
    </row>
    <row r="246" spans="1:84" x14ac:dyDescent="0.25">
      <c r="A246">
        <v>0</v>
      </c>
      <c r="B246" s="108" t="e">
        <f>VLOOKUP(A246,'TS Identification'!A$3:H$500,5,FALSE)</f>
        <v>#N/A</v>
      </c>
      <c r="C246" s="108" t="e">
        <f>VLOOKUP(B246,Scales!$A$3:$D$7,3,FALSE)</f>
        <v>#N/A</v>
      </c>
      <c r="D246" t="e">
        <f>VLOOKUP(A246,'TS Identification'!A$3:H$500,6,FALSE)</f>
        <v>#N/A</v>
      </c>
      <c r="E246" t="e">
        <f>VLOOKUP(D246,Scales!$F$3:$I$7,3,FALSE)</f>
        <v>#N/A</v>
      </c>
      <c r="F246" s="108" t="e">
        <f>VLOOKUP(A246,'TS Identification'!A$3:H$500,7,FALSE)</f>
        <v>#N/A</v>
      </c>
      <c r="G246" s="108" t="e">
        <f>VLOOKUP(F246,Scales!$K$3:$N$7,3,FALSE)</f>
        <v>#N/A</v>
      </c>
      <c r="H246" t="e">
        <f>VLOOKUP(A246,'TS Identification'!A$3:H$500,8,FALSE)</f>
        <v>#N/A</v>
      </c>
      <c r="I246" t="e">
        <f>VLOOKUP(H246,Scales!$P$3:$S$7,3,FALSE)</f>
        <v>#N/A</v>
      </c>
      <c r="J246" s="108" t="e">
        <f>VLOOKUP(K246,Scales!$W$28:$X$38,2,FALSE)</f>
        <v>#N/A</v>
      </c>
      <c r="K246" s="108" t="e">
        <f t="shared" si="63"/>
        <v>#N/A</v>
      </c>
      <c r="M246" t="e">
        <v>#N/A</v>
      </c>
      <c r="N246" t="e" cm="1">
        <f t="array" ref="N246">_xlfn.TEXTSPLIT(M246,".",,TRUE)</f>
        <v>#N/A</v>
      </c>
      <c r="P246" s="108" t="e">
        <f>VLOOKUP(CONCATENATE(N246,"."),'TE Identification'!$A$3:$E$500,5,FALSE)</f>
        <v>#N/A</v>
      </c>
      <c r="R246" t="e">
        <v>#N/A</v>
      </c>
      <c r="S246" t="e" cm="1">
        <f t="array" ref="S246">_xlfn.TEXTSPLIT(R246,".",,TRUE)</f>
        <v>#N/A</v>
      </c>
      <c r="V246" t="e">
        <f>VLOOKUP(CONCATENATE(S246,"."),'V Identification'!$A$3:$E$500,5,FALSE)</f>
        <v>#N/A</v>
      </c>
      <c r="Z246" t="e">
        <v>#N/A</v>
      </c>
      <c r="AA246" t="e" cm="1">
        <f t="array" ref="AA246">_xlfn.TEXTSPLIT(Z246,".",,TRUE)</f>
        <v>#N/A</v>
      </c>
      <c r="AE246" t="e">
        <f>VLOOKUP(CONCATENATE(AA246,"."),'I Identification'!$A$3:$F$500,6,FALSE)</f>
        <v>#N/A</v>
      </c>
      <c r="AI246" t="e">
        <v>#N/A</v>
      </c>
      <c r="AJ246" t="e" cm="1">
        <f t="array" ref="AJ246">_xlfn.TEXTSPLIT(AI246,".",,TRUE)</f>
        <v>#N/A</v>
      </c>
      <c r="AO246" t="e">
        <f>VLOOKUP(CONCATENATE(AJ246,"."),'C Identification'!$A$3:$G$500,7,FALSE)</f>
        <v>#N/A</v>
      </c>
      <c r="BF246" t="e" cm="1">
        <f t="array" ref="BF246">_xlfn.TEXTSPLIT(AI246,".",,TRUE)</f>
        <v>#N/A</v>
      </c>
      <c r="BL246" t="e">
        <f t="shared" si="49"/>
        <v>#N/A</v>
      </c>
      <c r="BM246">
        <f t="shared" si="50"/>
        <v>0</v>
      </c>
      <c r="BN246" t="e">
        <f t="shared" si="51"/>
        <v>#N/A</v>
      </c>
      <c r="BO246" t="e">
        <f t="shared" si="52"/>
        <v>#N/A</v>
      </c>
      <c r="BP246" t="e">
        <f t="shared" si="53"/>
        <v>#N/A</v>
      </c>
      <c r="BQ246" t="e">
        <f t="shared" si="54"/>
        <v>#N/A</v>
      </c>
      <c r="BR246">
        <f t="shared" si="55"/>
        <v>0</v>
      </c>
      <c r="BS246" t="e">
        <f t="shared" si="56"/>
        <v>#N/A</v>
      </c>
      <c r="BT246">
        <f t="shared" si="57"/>
        <v>0</v>
      </c>
      <c r="BU246" t="e">
        <f t="shared" si="64"/>
        <v>#N/A</v>
      </c>
      <c r="BV246" t="e">
        <f>VLOOKUP(BN246,Scales!$X$28:$Y$38,2,FALSE)</f>
        <v>#N/A</v>
      </c>
      <c r="BW246" t="e">
        <f>VLOOKUP(BQ246,Scales!$X$28:$Y$38,2,FALSE)</f>
        <v>#N/A</v>
      </c>
      <c r="BX246" t="e">
        <f>VLOOKUP(BU246,Scales!$X$28:$Y$38,2,FALSE)</f>
        <v>#N/A</v>
      </c>
      <c r="BY246" t="e">
        <f t="shared" si="58"/>
        <v>#N/A</v>
      </c>
      <c r="BZ246" t="e">
        <f>VLOOKUP(BY246,Scales!$Y$28:$Z$38,2,FALSE)</f>
        <v>#N/A</v>
      </c>
      <c r="CA246" t="str">
        <f>IFERROR(INDEX(Scales!$Q$28:$U$32,MATCH(BZ246,Scales!$P$28:$P$32,0),MATCH(BQ246,Scales!$Q$27:$U$27,0)),"")</f>
        <v/>
      </c>
      <c r="CB246">
        <f t="shared" si="59"/>
        <v>0</v>
      </c>
      <c r="CC246" t="e">
        <f t="shared" si="60"/>
        <v>#N/A</v>
      </c>
      <c r="CD246" t="str">
        <f>IFERROR(INDEX(Scales!$B$44:$F$48,MATCH(CA246,Scales!$A$44:$A$48,0),MATCH(CC246,Scales!$B$43:$F$43,0)),"")</f>
        <v/>
      </c>
      <c r="CE246" t="e">
        <f t="shared" si="61"/>
        <v>#N/A</v>
      </c>
      <c r="CF246" t="e">
        <f t="shared" si="62"/>
        <v>#N/A</v>
      </c>
    </row>
    <row r="247" spans="1:84" x14ac:dyDescent="0.25">
      <c r="A247">
        <v>0</v>
      </c>
      <c r="B247" s="108" t="e">
        <f>VLOOKUP(A247,'TS Identification'!A$3:H$500,5,FALSE)</f>
        <v>#N/A</v>
      </c>
      <c r="C247" s="108" t="e">
        <f>VLOOKUP(B247,Scales!$A$3:$D$7,3,FALSE)</f>
        <v>#N/A</v>
      </c>
      <c r="D247" t="e">
        <f>VLOOKUP(A247,'TS Identification'!A$3:H$500,6,FALSE)</f>
        <v>#N/A</v>
      </c>
      <c r="E247" t="e">
        <f>VLOOKUP(D247,Scales!$F$3:$I$7,3,FALSE)</f>
        <v>#N/A</v>
      </c>
      <c r="F247" s="108" t="e">
        <f>VLOOKUP(A247,'TS Identification'!A$3:H$500,7,FALSE)</f>
        <v>#N/A</v>
      </c>
      <c r="G247" s="108" t="e">
        <f>VLOOKUP(F247,Scales!$K$3:$N$7,3,FALSE)</f>
        <v>#N/A</v>
      </c>
      <c r="H247" t="e">
        <f>VLOOKUP(A247,'TS Identification'!A$3:H$500,8,FALSE)</f>
        <v>#N/A</v>
      </c>
      <c r="I247" t="e">
        <f>VLOOKUP(H247,Scales!$P$3:$S$7,3,FALSE)</f>
        <v>#N/A</v>
      </c>
      <c r="J247" s="108" t="e">
        <f>VLOOKUP(K247,Scales!$W$28:$X$38,2,FALSE)</f>
        <v>#N/A</v>
      </c>
      <c r="K247" s="108" t="e">
        <f t="shared" si="63"/>
        <v>#N/A</v>
      </c>
      <c r="M247" t="e">
        <v>#N/A</v>
      </c>
      <c r="N247" t="e" cm="1">
        <f t="array" ref="N247">_xlfn.TEXTSPLIT(M247,".",,TRUE)</f>
        <v>#N/A</v>
      </c>
      <c r="P247" s="108" t="e">
        <f>VLOOKUP(CONCATENATE(N247,"."),'TE Identification'!$A$3:$E$500,5,FALSE)</f>
        <v>#N/A</v>
      </c>
      <c r="R247" t="e">
        <v>#N/A</v>
      </c>
      <c r="S247" t="e" cm="1">
        <f t="array" ref="S247">_xlfn.TEXTSPLIT(R247,".",,TRUE)</f>
        <v>#N/A</v>
      </c>
      <c r="V247" t="e">
        <f>VLOOKUP(CONCATENATE(S247,"."),'V Identification'!$A$3:$E$500,5,FALSE)</f>
        <v>#N/A</v>
      </c>
      <c r="Z247" t="e">
        <v>#N/A</v>
      </c>
      <c r="AA247" t="e" cm="1">
        <f t="array" ref="AA247">_xlfn.TEXTSPLIT(Z247,".",,TRUE)</f>
        <v>#N/A</v>
      </c>
      <c r="AE247" t="e">
        <f>VLOOKUP(CONCATENATE(AA247,"."),'I Identification'!$A$3:$F$500,6,FALSE)</f>
        <v>#N/A</v>
      </c>
      <c r="AI247" t="e">
        <v>#N/A</v>
      </c>
      <c r="AJ247" t="e" cm="1">
        <f t="array" ref="AJ247">_xlfn.TEXTSPLIT(AI247,".",,TRUE)</f>
        <v>#N/A</v>
      </c>
      <c r="AO247" t="e">
        <f>VLOOKUP(CONCATENATE(AJ247,"."),'C Identification'!$A$3:$G$500,7,FALSE)</f>
        <v>#N/A</v>
      </c>
      <c r="BF247" t="e" cm="1">
        <f t="array" ref="BF247">_xlfn.TEXTSPLIT(AI247,".",,TRUE)</f>
        <v>#N/A</v>
      </c>
      <c r="BL247" t="e">
        <f t="shared" si="49"/>
        <v>#N/A</v>
      </c>
      <c r="BM247">
        <f t="shared" si="50"/>
        <v>0</v>
      </c>
      <c r="BN247" t="e">
        <f t="shared" si="51"/>
        <v>#N/A</v>
      </c>
      <c r="BO247" t="e">
        <f t="shared" si="52"/>
        <v>#N/A</v>
      </c>
      <c r="BP247" t="e">
        <f t="shared" si="53"/>
        <v>#N/A</v>
      </c>
      <c r="BQ247" t="e">
        <f t="shared" si="54"/>
        <v>#N/A</v>
      </c>
      <c r="BR247">
        <f t="shared" si="55"/>
        <v>0</v>
      </c>
      <c r="BS247" t="e">
        <f t="shared" si="56"/>
        <v>#N/A</v>
      </c>
      <c r="BT247">
        <f t="shared" si="57"/>
        <v>0</v>
      </c>
      <c r="BU247" t="e">
        <f t="shared" si="64"/>
        <v>#N/A</v>
      </c>
      <c r="BV247" t="e">
        <f>VLOOKUP(BN247,Scales!$X$28:$Y$38,2,FALSE)</f>
        <v>#N/A</v>
      </c>
      <c r="BW247" t="e">
        <f>VLOOKUP(BQ247,Scales!$X$28:$Y$38,2,FALSE)</f>
        <v>#N/A</v>
      </c>
      <c r="BX247" t="e">
        <f>VLOOKUP(BU247,Scales!$X$28:$Y$38,2,FALSE)</f>
        <v>#N/A</v>
      </c>
      <c r="BY247" t="e">
        <f t="shared" si="58"/>
        <v>#N/A</v>
      </c>
      <c r="BZ247" t="e">
        <f>VLOOKUP(BY247,Scales!$Y$28:$Z$38,2,FALSE)</f>
        <v>#N/A</v>
      </c>
      <c r="CA247" t="str">
        <f>IFERROR(INDEX(Scales!$Q$28:$U$32,MATCH(BZ247,Scales!$P$28:$P$32,0),MATCH(BQ247,Scales!$Q$27:$U$27,0)),"")</f>
        <v/>
      </c>
      <c r="CB247">
        <f t="shared" si="59"/>
        <v>0</v>
      </c>
      <c r="CC247" t="e">
        <f t="shared" si="60"/>
        <v>#N/A</v>
      </c>
      <c r="CD247" t="str">
        <f>IFERROR(INDEX(Scales!$B$44:$F$48,MATCH(CA247,Scales!$A$44:$A$48,0),MATCH(CC247,Scales!$B$43:$F$43,0)),"")</f>
        <v/>
      </c>
      <c r="CE247" t="e">
        <f t="shared" si="61"/>
        <v>#N/A</v>
      </c>
      <c r="CF247" t="e">
        <f t="shared" si="62"/>
        <v>#N/A</v>
      </c>
    </row>
    <row r="248" spans="1:84" x14ac:dyDescent="0.25">
      <c r="A248">
        <v>0</v>
      </c>
      <c r="B248" s="108" t="e">
        <f>VLOOKUP(A248,'TS Identification'!A$3:H$500,5,FALSE)</f>
        <v>#N/A</v>
      </c>
      <c r="C248" s="108" t="e">
        <f>VLOOKUP(B248,Scales!$A$3:$D$7,3,FALSE)</f>
        <v>#N/A</v>
      </c>
      <c r="D248" t="e">
        <f>VLOOKUP(A248,'TS Identification'!A$3:H$500,6,FALSE)</f>
        <v>#N/A</v>
      </c>
      <c r="E248" t="e">
        <f>VLOOKUP(D248,Scales!$F$3:$I$7,3,FALSE)</f>
        <v>#N/A</v>
      </c>
      <c r="F248" s="108" t="e">
        <f>VLOOKUP(A248,'TS Identification'!A$3:H$500,7,FALSE)</f>
        <v>#N/A</v>
      </c>
      <c r="G248" s="108" t="e">
        <f>VLOOKUP(F248,Scales!$K$3:$N$7,3,FALSE)</f>
        <v>#N/A</v>
      </c>
      <c r="H248" t="e">
        <f>VLOOKUP(A248,'TS Identification'!A$3:H$500,8,FALSE)</f>
        <v>#N/A</v>
      </c>
      <c r="I248" t="e">
        <f>VLOOKUP(H248,Scales!$P$3:$S$7,3,FALSE)</f>
        <v>#N/A</v>
      </c>
      <c r="J248" s="108" t="e">
        <f>VLOOKUP(K248,Scales!$W$28:$X$38,2,FALSE)</f>
        <v>#N/A</v>
      </c>
      <c r="K248" s="108" t="e">
        <f t="shared" si="63"/>
        <v>#N/A</v>
      </c>
      <c r="M248" t="e">
        <v>#N/A</v>
      </c>
      <c r="N248" t="e" cm="1">
        <f t="array" ref="N248">_xlfn.TEXTSPLIT(M248,".",,TRUE)</f>
        <v>#N/A</v>
      </c>
      <c r="P248" s="108" t="e">
        <f>VLOOKUP(CONCATENATE(N248,"."),'TE Identification'!$A$3:$E$500,5,FALSE)</f>
        <v>#N/A</v>
      </c>
      <c r="R248" t="e">
        <v>#N/A</v>
      </c>
      <c r="S248" t="e" cm="1">
        <f t="array" ref="S248">_xlfn.TEXTSPLIT(R248,".",,TRUE)</f>
        <v>#N/A</v>
      </c>
      <c r="V248" t="e">
        <f>VLOOKUP(CONCATENATE(S248,"."),'V Identification'!$A$3:$E$500,5,FALSE)</f>
        <v>#N/A</v>
      </c>
      <c r="Z248" t="e">
        <v>#N/A</v>
      </c>
      <c r="AA248" t="e" cm="1">
        <f t="array" ref="AA248">_xlfn.TEXTSPLIT(Z248,".",,TRUE)</f>
        <v>#N/A</v>
      </c>
      <c r="AE248" t="e">
        <f>VLOOKUP(CONCATENATE(AA248,"."),'I Identification'!$A$3:$F$500,6,FALSE)</f>
        <v>#N/A</v>
      </c>
      <c r="AI248" t="e">
        <v>#N/A</v>
      </c>
      <c r="AJ248" t="e" cm="1">
        <f t="array" ref="AJ248">_xlfn.TEXTSPLIT(AI248,".",,TRUE)</f>
        <v>#N/A</v>
      </c>
      <c r="AO248" t="e">
        <f>VLOOKUP(CONCATENATE(AJ248,"."),'C Identification'!$A$3:$G$500,7,FALSE)</f>
        <v>#N/A</v>
      </c>
      <c r="BF248" t="e" cm="1">
        <f t="array" ref="BF248">_xlfn.TEXTSPLIT(AI248,".",,TRUE)</f>
        <v>#N/A</v>
      </c>
      <c r="BL248" t="e">
        <f t="shared" si="49"/>
        <v>#N/A</v>
      </c>
      <c r="BM248">
        <f t="shared" si="50"/>
        <v>0</v>
      </c>
      <c r="BN248" t="e">
        <f t="shared" si="51"/>
        <v>#N/A</v>
      </c>
      <c r="BO248" t="e">
        <f t="shared" si="52"/>
        <v>#N/A</v>
      </c>
      <c r="BP248" t="e">
        <f t="shared" si="53"/>
        <v>#N/A</v>
      </c>
      <c r="BQ248" t="e">
        <f t="shared" si="54"/>
        <v>#N/A</v>
      </c>
      <c r="BR248">
        <f t="shared" si="55"/>
        <v>0</v>
      </c>
      <c r="BS248" t="e">
        <f t="shared" si="56"/>
        <v>#N/A</v>
      </c>
      <c r="BT248">
        <f t="shared" si="57"/>
        <v>0</v>
      </c>
      <c r="BU248" t="e">
        <f t="shared" si="64"/>
        <v>#N/A</v>
      </c>
      <c r="BV248" t="e">
        <f>VLOOKUP(BN248,Scales!$X$28:$Y$38,2,FALSE)</f>
        <v>#N/A</v>
      </c>
      <c r="BW248" t="e">
        <f>VLOOKUP(BQ248,Scales!$X$28:$Y$38,2,FALSE)</f>
        <v>#N/A</v>
      </c>
      <c r="BX248" t="e">
        <f>VLOOKUP(BU248,Scales!$X$28:$Y$38,2,FALSE)</f>
        <v>#N/A</v>
      </c>
      <c r="BY248" t="e">
        <f t="shared" si="58"/>
        <v>#N/A</v>
      </c>
      <c r="BZ248" t="e">
        <f>VLOOKUP(BY248,Scales!$Y$28:$Z$38,2,FALSE)</f>
        <v>#N/A</v>
      </c>
      <c r="CA248" t="str">
        <f>IFERROR(INDEX(Scales!$Q$28:$U$32,MATCH(BZ248,Scales!$P$28:$P$32,0),MATCH(BQ248,Scales!$Q$27:$U$27,0)),"")</f>
        <v/>
      </c>
      <c r="CB248">
        <f t="shared" si="59"/>
        <v>0</v>
      </c>
      <c r="CC248" t="e">
        <f t="shared" si="60"/>
        <v>#N/A</v>
      </c>
      <c r="CD248" t="str">
        <f>IFERROR(INDEX(Scales!$B$44:$F$48,MATCH(CA248,Scales!$A$44:$A$48,0),MATCH(CC248,Scales!$B$43:$F$43,0)),"")</f>
        <v/>
      </c>
      <c r="CE248" t="e">
        <f t="shared" si="61"/>
        <v>#N/A</v>
      </c>
      <c r="CF248" t="e">
        <f t="shared" si="62"/>
        <v>#N/A</v>
      </c>
    </row>
    <row r="249" spans="1:84" x14ac:dyDescent="0.25">
      <c r="A249">
        <v>0</v>
      </c>
      <c r="B249" s="108" t="e">
        <f>VLOOKUP(A249,'TS Identification'!A$3:H$500,5,FALSE)</f>
        <v>#N/A</v>
      </c>
      <c r="C249" s="108" t="e">
        <f>VLOOKUP(B249,Scales!$A$3:$D$7,3,FALSE)</f>
        <v>#N/A</v>
      </c>
      <c r="D249" t="e">
        <f>VLOOKUP(A249,'TS Identification'!A$3:H$500,6,FALSE)</f>
        <v>#N/A</v>
      </c>
      <c r="E249" t="e">
        <f>VLOOKUP(D249,Scales!$F$3:$I$7,3,FALSE)</f>
        <v>#N/A</v>
      </c>
      <c r="F249" s="108" t="e">
        <f>VLOOKUP(A249,'TS Identification'!A$3:H$500,7,FALSE)</f>
        <v>#N/A</v>
      </c>
      <c r="G249" s="108" t="e">
        <f>VLOOKUP(F249,Scales!$K$3:$N$7,3,FALSE)</f>
        <v>#N/A</v>
      </c>
      <c r="H249" t="e">
        <f>VLOOKUP(A249,'TS Identification'!A$3:H$500,8,FALSE)</f>
        <v>#N/A</v>
      </c>
      <c r="I249" t="e">
        <f>VLOOKUP(H249,Scales!$P$3:$S$7,3,FALSE)</f>
        <v>#N/A</v>
      </c>
      <c r="J249" s="108" t="e">
        <f>VLOOKUP(K249,Scales!$W$28:$X$38,2,FALSE)</f>
        <v>#N/A</v>
      </c>
      <c r="K249" s="108" t="e">
        <f t="shared" si="63"/>
        <v>#N/A</v>
      </c>
      <c r="M249" t="e">
        <v>#N/A</v>
      </c>
      <c r="N249" t="e" cm="1">
        <f t="array" ref="N249">_xlfn.TEXTSPLIT(M249,".",,TRUE)</f>
        <v>#N/A</v>
      </c>
      <c r="P249" s="108" t="e">
        <f>VLOOKUP(CONCATENATE(N249,"."),'TE Identification'!$A$3:$E$500,5,FALSE)</f>
        <v>#N/A</v>
      </c>
      <c r="R249" t="e">
        <v>#N/A</v>
      </c>
      <c r="S249" t="e" cm="1">
        <f t="array" ref="S249">_xlfn.TEXTSPLIT(R249,".",,TRUE)</f>
        <v>#N/A</v>
      </c>
      <c r="V249" t="e">
        <f>VLOOKUP(CONCATENATE(S249,"."),'V Identification'!$A$3:$E$500,5,FALSE)</f>
        <v>#N/A</v>
      </c>
      <c r="Z249" t="e">
        <v>#N/A</v>
      </c>
      <c r="AA249" t="e" cm="1">
        <f t="array" ref="AA249">_xlfn.TEXTSPLIT(Z249,".",,TRUE)</f>
        <v>#N/A</v>
      </c>
      <c r="AE249" t="e">
        <f>VLOOKUP(CONCATENATE(AA249,"."),'I Identification'!$A$3:$F$500,6,FALSE)</f>
        <v>#N/A</v>
      </c>
      <c r="AI249" t="e">
        <v>#N/A</v>
      </c>
      <c r="AJ249" t="e" cm="1">
        <f t="array" ref="AJ249">_xlfn.TEXTSPLIT(AI249,".",,TRUE)</f>
        <v>#N/A</v>
      </c>
      <c r="AO249" t="e">
        <f>VLOOKUP(CONCATENATE(AJ249,"."),'C Identification'!$A$3:$G$500,7,FALSE)</f>
        <v>#N/A</v>
      </c>
      <c r="BF249" t="e" cm="1">
        <f t="array" ref="BF249">_xlfn.TEXTSPLIT(AI249,".",,TRUE)</f>
        <v>#N/A</v>
      </c>
      <c r="BL249" t="e">
        <f t="shared" si="49"/>
        <v>#N/A</v>
      </c>
      <c r="BM249">
        <f t="shared" si="50"/>
        <v>0</v>
      </c>
      <c r="BN249" t="e">
        <f t="shared" si="51"/>
        <v>#N/A</v>
      </c>
      <c r="BO249" t="e">
        <f t="shared" si="52"/>
        <v>#N/A</v>
      </c>
      <c r="BP249" t="e">
        <f t="shared" si="53"/>
        <v>#N/A</v>
      </c>
      <c r="BQ249" t="e">
        <f t="shared" si="54"/>
        <v>#N/A</v>
      </c>
      <c r="BR249">
        <f t="shared" si="55"/>
        <v>0</v>
      </c>
      <c r="BS249" t="e">
        <f t="shared" si="56"/>
        <v>#N/A</v>
      </c>
      <c r="BT249">
        <f t="shared" si="57"/>
        <v>0</v>
      </c>
      <c r="BU249" t="e">
        <f t="shared" si="64"/>
        <v>#N/A</v>
      </c>
      <c r="BV249" t="e">
        <f>VLOOKUP(BN249,Scales!$X$28:$Y$38,2,FALSE)</f>
        <v>#N/A</v>
      </c>
      <c r="BW249" t="e">
        <f>VLOOKUP(BQ249,Scales!$X$28:$Y$38,2,FALSE)</f>
        <v>#N/A</v>
      </c>
      <c r="BX249" t="e">
        <f>VLOOKUP(BU249,Scales!$X$28:$Y$38,2,FALSE)</f>
        <v>#N/A</v>
      </c>
      <c r="BY249" t="e">
        <f t="shared" si="58"/>
        <v>#N/A</v>
      </c>
      <c r="BZ249" t="e">
        <f>VLOOKUP(BY249,Scales!$Y$28:$Z$38,2,FALSE)</f>
        <v>#N/A</v>
      </c>
      <c r="CA249" t="str">
        <f>IFERROR(INDEX(Scales!$Q$28:$U$32,MATCH(BZ249,Scales!$P$28:$P$32,0),MATCH(BQ249,Scales!$Q$27:$U$27,0)),"")</f>
        <v/>
      </c>
      <c r="CB249">
        <f t="shared" si="59"/>
        <v>0</v>
      </c>
      <c r="CC249" t="e">
        <f t="shared" si="60"/>
        <v>#N/A</v>
      </c>
      <c r="CD249" t="str">
        <f>IFERROR(INDEX(Scales!$B$44:$F$48,MATCH(CA249,Scales!$A$44:$A$48,0),MATCH(CC249,Scales!$B$43:$F$43,0)),"")</f>
        <v/>
      </c>
      <c r="CE249" t="e">
        <f t="shared" si="61"/>
        <v>#N/A</v>
      </c>
      <c r="CF249" t="e">
        <f t="shared" si="62"/>
        <v>#N/A</v>
      </c>
    </row>
    <row r="250" spans="1:84" x14ac:dyDescent="0.25">
      <c r="A250">
        <v>0</v>
      </c>
      <c r="B250" s="108" t="e">
        <f>VLOOKUP(A250,'TS Identification'!A$3:H$500,5,FALSE)</f>
        <v>#N/A</v>
      </c>
      <c r="C250" s="108" t="e">
        <f>VLOOKUP(B250,Scales!$A$3:$D$7,3,FALSE)</f>
        <v>#N/A</v>
      </c>
      <c r="D250" t="e">
        <f>VLOOKUP(A250,'TS Identification'!A$3:H$500,6,FALSE)</f>
        <v>#N/A</v>
      </c>
      <c r="E250" t="e">
        <f>VLOOKUP(D250,Scales!$F$3:$I$7,3,FALSE)</f>
        <v>#N/A</v>
      </c>
      <c r="F250" s="108" t="e">
        <f>VLOOKUP(A250,'TS Identification'!A$3:H$500,7,FALSE)</f>
        <v>#N/A</v>
      </c>
      <c r="G250" s="108" t="e">
        <f>VLOOKUP(F250,Scales!$K$3:$N$7,3,FALSE)</f>
        <v>#N/A</v>
      </c>
      <c r="H250" t="e">
        <f>VLOOKUP(A250,'TS Identification'!A$3:H$500,8,FALSE)</f>
        <v>#N/A</v>
      </c>
      <c r="I250" t="e">
        <f>VLOOKUP(H250,Scales!$P$3:$S$7,3,FALSE)</f>
        <v>#N/A</v>
      </c>
      <c r="J250" s="108" t="e">
        <f>VLOOKUP(K250,Scales!$W$28:$X$38,2,FALSE)</f>
        <v>#N/A</v>
      </c>
      <c r="K250" s="108" t="e">
        <f t="shared" si="63"/>
        <v>#N/A</v>
      </c>
      <c r="M250" t="e">
        <v>#N/A</v>
      </c>
      <c r="N250" t="e" cm="1">
        <f t="array" ref="N250">_xlfn.TEXTSPLIT(M250,".",,TRUE)</f>
        <v>#N/A</v>
      </c>
      <c r="P250" s="108" t="e">
        <f>VLOOKUP(CONCATENATE(N250,"."),'TE Identification'!$A$3:$E$500,5,FALSE)</f>
        <v>#N/A</v>
      </c>
      <c r="R250" t="e">
        <v>#N/A</v>
      </c>
      <c r="S250" t="e" cm="1">
        <f t="array" ref="S250">_xlfn.TEXTSPLIT(R250,".",,TRUE)</f>
        <v>#N/A</v>
      </c>
      <c r="V250" t="e">
        <f>VLOOKUP(CONCATENATE(S250,"."),'V Identification'!$A$3:$E$500,5,FALSE)</f>
        <v>#N/A</v>
      </c>
      <c r="Z250" t="e">
        <v>#N/A</v>
      </c>
      <c r="AA250" t="e" cm="1">
        <f t="array" ref="AA250">_xlfn.TEXTSPLIT(Z250,".",,TRUE)</f>
        <v>#N/A</v>
      </c>
      <c r="AE250" t="e">
        <f>VLOOKUP(CONCATENATE(AA250,"."),'I Identification'!$A$3:$F$500,6,FALSE)</f>
        <v>#N/A</v>
      </c>
      <c r="AI250" t="e">
        <v>#N/A</v>
      </c>
      <c r="AJ250" t="e" cm="1">
        <f t="array" ref="AJ250">_xlfn.TEXTSPLIT(AI250,".",,TRUE)</f>
        <v>#N/A</v>
      </c>
      <c r="AO250" t="e">
        <f>VLOOKUP(CONCATENATE(AJ250,"."),'C Identification'!$A$3:$G$500,7,FALSE)</f>
        <v>#N/A</v>
      </c>
      <c r="BF250" t="e" cm="1">
        <f t="array" ref="BF250">_xlfn.TEXTSPLIT(AI250,".",,TRUE)</f>
        <v>#N/A</v>
      </c>
      <c r="BL250" t="e">
        <f t="shared" si="49"/>
        <v>#N/A</v>
      </c>
      <c r="BM250">
        <f t="shared" si="50"/>
        <v>0</v>
      </c>
      <c r="BN250" t="e">
        <f t="shared" si="51"/>
        <v>#N/A</v>
      </c>
      <c r="BO250" t="e">
        <f t="shared" si="52"/>
        <v>#N/A</v>
      </c>
      <c r="BP250" t="e">
        <f t="shared" si="53"/>
        <v>#N/A</v>
      </c>
      <c r="BQ250" t="e">
        <f t="shared" si="54"/>
        <v>#N/A</v>
      </c>
      <c r="BR250">
        <f t="shared" si="55"/>
        <v>0</v>
      </c>
      <c r="BS250" t="e">
        <f t="shared" si="56"/>
        <v>#N/A</v>
      </c>
      <c r="BT250">
        <f t="shared" si="57"/>
        <v>0</v>
      </c>
      <c r="BU250" t="e">
        <f t="shared" si="64"/>
        <v>#N/A</v>
      </c>
      <c r="BV250" t="e">
        <f>VLOOKUP(BN250,Scales!$X$28:$Y$38,2,FALSE)</f>
        <v>#N/A</v>
      </c>
      <c r="BW250" t="e">
        <f>VLOOKUP(BQ250,Scales!$X$28:$Y$38,2,FALSE)</f>
        <v>#N/A</v>
      </c>
      <c r="BX250" t="e">
        <f>VLOOKUP(BU250,Scales!$X$28:$Y$38,2,FALSE)</f>
        <v>#N/A</v>
      </c>
      <c r="BY250" t="e">
        <f t="shared" si="58"/>
        <v>#N/A</v>
      </c>
      <c r="BZ250" t="e">
        <f>VLOOKUP(BY250,Scales!$Y$28:$Z$38,2,FALSE)</f>
        <v>#N/A</v>
      </c>
      <c r="CA250" t="str">
        <f>IFERROR(INDEX(Scales!$Q$28:$U$32,MATCH(BZ250,Scales!$P$28:$P$32,0),MATCH(BQ250,Scales!$Q$27:$U$27,0)),"")</f>
        <v/>
      </c>
      <c r="CB250">
        <f t="shared" si="59"/>
        <v>0</v>
      </c>
      <c r="CC250" t="e">
        <f t="shared" si="60"/>
        <v>#N/A</v>
      </c>
      <c r="CD250" t="str">
        <f>IFERROR(INDEX(Scales!$B$44:$F$48,MATCH(CA250,Scales!$A$44:$A$48,0),MATCH(CC250,Scales!$B$43:$F$43,0)),"")</f>
        <v/>
      </c>
      <c r="CE250" t="e">
        <f t="shared" si="61"/>
        <v>#N/A</v>
      </c>
      <c r="CF250" t="e">
        <f t="shared" si="62"/>
        <v>#N/A</v>
      </c>
    </row>
    <row r="251" spans="1:84" x14ac:dyDescent="0.25">
      <c r="A251">
        <v>0</v>
      </c>
      <c r="B251" s="108" t="e">
        <f>VLOOKUP(A251,'TS Identification'!A$3:H$500,5,FALSE)</f>
        <v>#N/A</v>
      </c>
      <c r="C251" s="108" t="e">
        <f>VLOOKUP(B251,Scales!$A$3:$D$7,3,FALSE)</f>
        <v>#N/A</v>
      </c>
      <c r="D251" t="e">
        <f>VLOOKUP(A251,'TS Identification'!A$3:H$500,6,FALSE)</f>
        <v>#N/A</v>
      </c>
      <c r="E251" t="e">
        <f>VLOOKUP(D251,Scales!$F$3:$I$7,3,FALSE)</f>
        <v>#N/A</v>
      </c>
      <c r="F251" s="108" t="e">
        <f>VLOOKUP(A251,'TS Identification'!A$3:H$500,7,FALSE)</f>
        <v>#N/A</v>
      </c>
      <c r="G251" s="108" t="e">
        <f>VLOOKUP(F251,Scales!$K$3:$N$7,3,FALSE)</f>
        <v>#N/A</v>
      </c>
      <c r="H251" t="e">
        <f>VLOOKUP(A251,'TS Identification'!A$3:H$500,8,FALSE)</f>
        <v>#N/A</v>
      </c>
      <c r="I251" t="e">
        <f>VLOOKUP(H251,Scales!$P$3:$S$7,3,FALSE)</f>
        <v>#N/A</v>
      </c>
      <c r="J251" s="108" t="e">
        <f>VLOOKUP(K251,Scales!$W$28:$X$38,2,FALSE)</f>
        <v>#N/A</v>
      </c>
      <c r="K251" s="108" t="e">
        <f t="shared" si="63"/>
        <v>#N/A</v>
      </c>
      <c r="M251" t="e">
        <v>#N/A</v>
      </c>
      <c r="N251" t="e" cm="1">
        <f t="array" ref="N251">_xlfn.TEXTSPLIT(M251,".",,TRUE)</f>
        <v>#N/A</v>
      </c>
      <c r="P251" s="108" t="e">
        <f>VLOOKUP(CONCATENATE(N251,"."),'TE Identification'!$A$3:$E$500,5,FALSE)</f>
        <v>#N/A</v>
      </c>
      <c r="R251" t="e">
        <v>#N/A</v>
      </c>
      <c r="S251" t="e" cm="1">
        <f t="array" ref="S251">_xlfn.TEXTSPLIT(R251,".",,TRUE)</f>
        <v>#N/A</v>
      </c>
      <c r="V251" t="e">
        <f>VLOOKUP(CONCATENATE(S251,"."),'V Identification'!$A$3:$E$500,5,FALSE)</f>
        <v>#N/A</v>
      </c>
      <c r="Z251" t="e">
        <v>#N/A</v>
      </c>
      <c r="AA251" t="e" cm="1">
        <f t="array" ref="AA251">_xlfn.TEXTSPLIT(Z251,".",,TRUE)</f>
        <v>#N/A</v>
      </c>
      <c r="AE251" t="e">
        <f>VLOOKUP(CONCATENATE(AA251,"."),'I Identification'!$A$3:$F$500,6,FALSE)</f>
        <v>#N/A</v>
      </c>
      <c r="AI251" t="e">
        <v>#N/A</v>
      </c>
      <c r="AJ251" t="e" cm="1">
        <f t="array" ref="AJ251">_xlfn.TEXTSPLIT(AI251,".",,TRUE)</f>
        <v>#N/A</v>
      </c>
      <c r="AO251" t="e">
        <f>VLOOKUP(CONCATENATE(AJ251,"."),'C Identification'!$A$3:$G$500,7,FALSE)</f>
        <v>#N/A</v>
      </c>
      <c r="BF251" t="e" cm="1">
        <f t="array" ref="BF251">_xlfn.TEXTSPLIT(AI251,".",,TRUE)</f>
        <v>#N/A</v>
      </c>
      <c r="BL251" t="e">
        <f t="shared" si="49"/>
        <v>#N/A</v>
      </c>
      <c r="BM251">
        <f t="shared" si="50"/>
        <v>0</v>
      </c>
      <c r="BN251" t="e">
        <f t="shared" si="51"/>
        <v>#N/A</v>
      </c>
      <c r="BO251" t="e">
        <f t="shared" si="52"/>
        <v>#N/A</v>
      </c>
      <c r="BP251" t="e">
        <f t="shared" si="53"/>
        <v>#N/A</v>
      </c>
      <c r="BQ251" t="e">
        <f t="shared" si="54"/>
        <v>#N/A</v>
      </c>
      <c r="BR251">
        <f t="shared" si="55"/>
        <v>0</v>
      </c>
      <c r="BS251" t="e">
        <f t="shared" si="56"/>
        <v>#N/A</v>
      </c>
      <c r="BT251">
        <f t="shared" si="57"/>
        <v>0</v>
      </c>
      <c r="BU251" t="e">
        <f t="shared" si="64"/>
        <v>#N/A</v>
      </c>
      <c r="BV251" t="e">
        <f>VLOOKUP(BN251,Scales!$X$28:$Y$38,2,FALSE)</f>
        <v>#N/A</v>
      </c>
      <c r="BW251" t="e">
        <f>VLOOKUP(BQ251,Scales!$X$28:$Y$38,2,FALSE)</f>
        <v>#N/A</v>
      </c>
      <c r="BX251" t="e">
        <f>VLOOKUP(BU251,Scales!$X$28:$Y$38,2,FALSE)</f>
        <v>#N/A</v>
      </c>
      <c r="BY251" t="e">
        <f t="shared" si="58"/>
        <v>#N/A</v>
      </c>
      <c r="BZ251" t="e">
        <f>VLOOKUP(BY251,Scales!$Y$28:$Z$38,2,FALSE)</f>
        <v>#N/A</v>
      </c>
      <c r="CA251" t="str">
        <f>IFERROR(INDEX(Scales!$Q$28:$U$32,MATCH(BZ251,Scales!$P$28:$P$32,0),MATCH(BQ251,Scales!$Q$27:$U$27,0)),"")</f>
        <v/>
      </c>
      <c r="CB251">
        <f t="shared" si="59"/>
        <v>0</v>
      </c>
      <c r="CC251" t="e">
        <f t="shared" si="60"/>
        <v>#N/A</v>
      </c>
      <c r="CD251" t="str">
        <f>IFERROR(INDEX(Scales!$B$44:$F$48,MATCH(CA251,Scales!$A$44:$A$48,0),MATCH(CC251,Scales!$B$43:$F$43,0)),"")</f>
        <v/>
      </c>
      <c r="CE251" t="e">
        <f t="shared" si="61"/>
        <v>#N/A</v>
      </c>
      <c r="CF251" t="e">
        <f t="shared" si="62"/>
        <v>#N/A</v>
      </c>
    </row>
    <row r="252" spans="1:84" x14ac:dyDescent="0.25">
      <c r="A252">
        <v>0</v>
      </c>
      <c r="B252" s="108" t="e">
        <f>VLOOKUP(A252,'TS Identification'!A$3:H$500,5,FALSE)</f>
        <v>#N/A</v>
      </c>
      <c r="C252" s="108" t="e">
        <f>VLOOKUP(B252,Scales!$A$3:$D$7,3,FALSE)</f>
        <v>#N/A</v>
      </c>
      <c r="D252" t="e">
        <f>VLOOKUP(A252,'TS Identification'!A$3:H$500,6,FALSE)</f>
        <v>#N/A</v>
      </c>
      <c r="E252" t="e">
        <f>VLOOKUP(D252,Scales!$F$3:$I$7,3,FALSE)</f>
        <v>#N/A</v>
      </c>
      <c r="F252" s="108" t="e">
        <f>VLOOKUP(A252,'TS Identification'!A$3:H$500,7,FALSE)</f>
        <v>#N/A</v>
      </c>
      <c r="G252" s="108" t="e">
        <f>VLOOKUP(F252,Scales!$K$3:$N$7,3,FALSE)</f>
        <v>#N/A</v>
      </c>
      <c r="H252" t="e">
        <f>VLOOKUP(A252,'TS Identification'!A$3:H$500,8,FALSE)</f>
        <v>#N/A</v>
      </c>
      <c r="I252" t="e">
        <f>VLOOKUP(H252,Scales!$P$3:$S$7,3,FALSE)</f>
        <v>#N/A</v>
      </c>
      <c r="J252" s="108" t="e">
        <f>VLOOKUP(K252,Scales!$W$28:$X$38,2,FALSE)</f>
        <v>#N/A</v>
      </c>
      <c r="K252" s="108" t="e">
        <f t="shared" si="63"/>
        <v>#N/A</v>
      </c>
      <c r="M252" t="e">
        <v>#N/A</v>
      </c>
      <c r="N252" t="e" cm="1">
        <f t="array" ref="N252">_xlfn.TEXTSPLIT(M252,".",,TRUE)</f>
        <v>#N/A</v>
      </c>
      <c r="P252" s="108" t="e">
        <f>VLOOKUP(CONCATENATE(N252,"."),'TE Identification'!$A$3:$E$500,5,FALSE)</f>
        <v>#N/A</v>
      </c>
      <c r="R252" t="e">
        <v>#N/A</v>
      </c>
      <c r="S252" t="e" cm="1">
        <f t="array" ref="S252">_xlfn.TEXTSPLIT(R252,".",,TRUE)</f>
        <v>#N/A</v>
      </c>
      <c r="V252" t="e">
        <f>VLOOKUP(CONCATENATE(S252,"."),'V Identification'!$A$3:$E$500,5,FALSE)</f>
        <v>#N/A</v>
      </c>
      <c r="Z252" t="e">
        <v>#N/A</v>
      </c>
      <c r="AA252" t="e" cm="1">
        <f t="array" ref="AA252">_xlfn.TEXTSPLIT(Z252,".",,TRUE)</f>
        <v>#N/A</v>
      </c>
      <c r="AE252" t="e">
        <f>VLOOKUP(CONCATENATE(AA252,"."),'I Identification'!$A$3:$F$500,6,FALSE)</f>
        <v>#N/A</v>
      </c>
      <c r="AI252" t="e">
        <v>#N/A</v>
      </c>
      <c r="AJ252" t="e" cm="1">
        <f t="array" ref="AJ252">_xlfn.TEXTSPLIT(AI252,".",,TRUE)</f>
        <v>#N/A</v>
      </c>
      <c r="AO252" t="e">
        <f>VLOOKUP(CONCATENATE(AJ252,"."),'C Identification'!$A$3:$G$500,7,FALSE)</f>
        <v>#N/A</v>
      </c>
      <c r="BF252" t="e" cm="1">
        <f t="array" ref="BF252">_xlfn.TEXTSPLIT(AI252,".",,TRUE)</f>
        <v>#N/A</v>
      </c>
      <c r="BL252" t="e">
        <f t="shared" si="49"/>
        <v>#N/A</v>
      </c>
      <c r="BM252">
        <f t="shared" si="50"/>
        <v>0</v>
      </c>
      <c r="BN252" t="e">
        <f t="shared" si="51"/>
        <v>#N/A</v>
      </c>
      <c r="BO252" t="e">
        <f t="shared" si="52"/>
        <v>#N/A</v>
      </c>
      <c r="BP252" t="e">
        <f t="shared" si="53"/>
        <v>#N/A</v>
      </c>
      <c r="BQ252" t="e">
        <f t="shared" si="54"/>
        <v>#N/A</v>
      </c>
      <c r="BR252">
        <f t="shared" si="55"/>
        <v>0</v>
      </c>
      <c r="BS252" t="e">
        <f t="shared" si="56"/>
        <v>#N/A</v>
      </c>
      <c r="BT252">
        <f t="shared" si="57"/>
        <v>0</v>
      </c>
      <c r="BU252" t="e">
        <f t="shared" si="64"/>
        <v>#N/A</v>
      </c>
      <c r="BV252" t="e">
        <f>VLOOKUP(BN252,Scales!$X$28:$Y$38,2,FALSE)</f>
        <v>#N/A</v>
      </c>
      <c r="BW252" t="e">
        <f>VLOOKUP(BQ252,Scales!$X$28:$Y$38,2,FALSE)</f>
        <v>#N/A</v>
      </c>
      <c r="BX252" t="e">
        <f>VLOOKUP(BU252,Scales!$X$28:$Y$38,2,FALSE)</f>
        <v>#N/A</v>
      </c>
      <c r="BY252" t="e">
        <f t="shared" si="58"/>
        <v>#N/A</v>
      </c>
      <c r="BZ252" t="e">
        <f>VLOOKUP(BY252,Scales!$Y$28:$Z$38,2,FALSE)</f>
        <v>#N/A</v>
      </c>
      <c r="CA252" t="str">
        <f>IFERROR(INDEX(Scales!$Q$28:$U$32,MATCH(BZ252,Scales!$P$28:$P$32,0),MATCH(BQ252,Scales!$Q$27:$U$27,0)),"")</f>
        <v/>
      </c>
      <c r="CB252">
        <f t="shared" si="59"/>
        <v>0</v>
      </c>
      <c r="CC252" t="e">
        <f t="shared" si="60"/>
        <v>#N/A</v>
      </c>
      <c r="CD252" t="str">
        <f>IFERROR(INDEX(Scales!$B$44:$F$48,MATCH(CA252,Scales!$A$44:$A$48,0),MATCH(CC252,Scales!$B$43:$F$43,0)),"")</f>
        <v/>
      </c>
      <c r="CE252" t="e">
        <f t="shared" si="61"/>
        <v>#N/A</v>
      </c>
      <c r="CF252" t="e">
        <f t="shared" si="62"/>
        <v>#N/A</v>
      </c>
    </row>
    <row r="253" spans="1:84" x14ac:dyDescent="0.25">
      <c r="A253">
        <v>0</v>
      </c>
      <c r="B253" s="108" t="e">
        <f>VLOOKUP(A253,'TS Identification'!A$3:H$500,5,FALSE)</f>
        <v>#N/A</v>
      </c>
      <c r="C253" s="108" t="e">
        <f>VLOOKUP(B253,Scales!$A$3:$D$7,3,FALSE)</f>
        <v>#N/A</v>
      </c>
      <c r="D253" t="e">
        <f>VLOOKUP(A253,'TS Identification'!A$3:H$500,6,FALSE)</f>
        <v>#N/A</v>
      </c>
      <c r="E253" t="e">
        <f>VLOOKUP(D253,Scales!$F$3:$I$7,3,FALSE)</f>
        <v>#N/A</v>
      </c>
      <c r="F253" s="108" t="e">
        <f>VLOOKUP(A253,'TS Identification'!A$3:H$500,7,FALSE)</f>
        <v>#N/A</v>
      </c>
      <c r="G253" s="108" t="e">
        <f>VLOOKUP(F253,Scales!$K$3:$N$7,3,FALSE)</f>
        <v>#N/A</v>
      </c>
      <c r="H253" t="e">
        <f>VLOOKUP(A253,'TS Identification'!A$3:H$500,8,FALSE)</f>
        <v>#N/A</v>
      </c>
      <c r="I253" t="e">
        <f>VLOOKUP(H253,Scales!$P$3:$S$7,3,FALSE)</f>
        <v>#N/A</v>
      </c>
      <c r="J253" s="108" t="e">
        <f>VLOOKUP(K253,Scales!$W$28:$X$38,2,FALSE)</f>
        <v>#N/A</v>
      </c>
      <c r="K253" s="108" t="e">
        <f t="shared" si="63"/>
        <v>#N/A</v>
      </c>
      <c r="M253" t="e">
        <v>#N/A</v>
      </c>
      <c r="N253" t="e" cm="1">
        <f t="array" ref="N253">_xlfn.TEXTSPLIT(M253,".",,TRUE)</f>
        <v>#N/A</v>
      </c>
      <c r="P253" s="108" t="e">
        <f>VLOOKUP(CONCATENATE(N253,"."),'TE Identification'!$A$3:$E$500,5,FALSE)</f>
        <v>#N/A</v>
      </c>
      <c r="R253" t="e">
        <v>#N/A</v>
      </c>
      <c r="S253" t="e" cm="1">
        <f t="array" ref="S253">_xlfn.TEXTSPLIT(R253,".",,TRUE)</f>
        <v>#N/A</v>
      </c>
      <c r="V253" t="e">
        <f>VLOOKUP(CONCATENATE(S253,"."),'V Identification'!$A$3:$E$500,5,FALSE)</f>
        <v>#N/A</v>
      </c>
      <c r="Z253" t="e">
        <v>#N/A</v>
      </c>
      <c r="AA253" t="e" cm="1">
        <f t="array" ref="AA253">_xlfn.TEXTSPLIT(Z253,".",,TRUE)</f>
        <v>#N/A</v>
      </c>
      <c r="AE253" t="e">
        <f>VLOOKUP(CONCATENATE(AA253,"."),'I Identification'!$A$3:$F$500,6,FALSE)</f>
        <v>#N/A</v>
      </c>
      <c r="AI253" t="e">
        <v>#N/A</v>
      </c>
      <c r="AJ253" t="e" cm="1">
        <f t="array" ref="AJ253">_xlfn.TEXTSPLIT(AI253,".",,TRUE)</f>
        <v>#N/A</v>
      </c>
      <c r="AO253" t="e">
        <f>VLOOKUP(CONCATENATE(AJ253,"."),'C Identification'!$A$3:$G$500,7,FALSE)</f>
        <v>#N/A</v>
      </c>
      <c r="BF253" t="e" cm="1">
        <f t="array" ref="BF253">_xlfn.TEXTSPLIT(AI253,".",,TRUE)</f>
        <v>#N/A</v>
      </c>
      <c r="BL253" t="e">
        <f t="shared" si="49"/>
        <v>#N/A</v>
      </c>
      <c r="BM253">
        <f t="shared" si="50"/>
        <v>0</v>
      </c>
      <c r="BN253" t="e">
        <f t="shared" si="51"/>
        <v>#N/A</v>
      </c>
      <c r="BO253" t="e">
        <f t="shared" si="52"/>
        <v>#N/A</v>
      </c>
      <c r="BP253" t="e">
        <f t="shared" si="53"/>
        <v>#N/A</v>
      </c>
      <c r="BQ253" t="e">
        <f t="shared" si="54"/>
        <v>#N/A</v>
      </c>
      <c r="BR253">
        <f t="shared" si="55"/>
        <v>0</v>
      </c>
      <c r="BS253" t="e">
        <f t="shared" si="56"/>
        <v>#N/A</v>
      </c>
      <c r="BT253">
        <f t="shared" si="57"/>
        <v>0</v>
      </c>
      <c r="BU253" t="e">
        <f t="shared" si="64"/>
        <v>#N/A</v>
      </c>
      <c r="BV253" t="e">
        <f>VLOOKUP(BN253,Scales!$X$28:$Y$38,2,FALSE)</f>
        <v>#N/A</v>
      </c>
      <c r="BW253" t="e">
        <f>VLOOKUP(BQ253,Scales!$X$28:$Y$38,2,FALSE)</f>
        <v>#N/A</v>
      </c>
      <c r="BX253" t="e">
        <f>VLOOKUP(BU253,Scales!$X$28:$Y$38,2,FALSE)</f>
        <v>#N/A</v>
      </c>
      <c r="BY253" t="e">
        <f t="shared" si="58"/>
        <v>#N/A</v>
      </c>
      <c r="BZ253" t="e">
        <f>VLOOKUP(BY253,Scales!$Y$28:$Z$38,2,FALSE)</f>
        <v>#N/A</v>
      </c>
      <c r="CA253" t="str">
        <f>IFERROR(INDEX(Scales!$Q$28:$U$32,MATCH(BZ253,Scales!$P$28:$P$32,0),MATCH(BQ253,Scales!$Q$27:$U$27,0)),"")</f>
        <v/>
      </c>
      <c r="CB253">
        <f t="shared" si="59"/>
        <v>0</v>
      </c>
      <c r="CC253" t="e">
        <f t="shared" si="60"/>
        <v>#N/A</v>
      </c>
      <c r="CD253" t="str">
        <f>IFERROR(INDEX(Scales!$B$44:$F$48,MATCH(CA253,Scales!$A$44:$A$48,0),MATCH(CC253,Scales!$B$43:$F$43,0)),"")</f>
        <v/>
      </c>
      <c r="CE253" t="e">
        <f t="shared" si="61"/>
        <v>#N/A</v>
      </c>
      <c r="CF253" t="e">
        <f t="shared" si="62"/>
        <v>#N/A</v>
      </c>
    </row>
    <row r="254" spans="1:84" x14ac:dyDescent="0.25">
      <c r="A254">
        <v>0</v>
      </c>
      <c r="B254" s="108" t="e">
        <f>VLOOKUP(A254,'TS Identification'!A$3:H$500,5,FALSE)</f>
        <v>#N/A</v>
      </c>
      <c r="C254" s="108" t="e">
        <f>VLOOKUP(B254,Scales!$A$3:$D$7,3,FALSE)</f>
        <v>#N/A</v>
      </c>
      <c r="D254" t="e">
        <f>VLOOKUP(A254,'TS Identification'!A$3:H$500,6,FALSE)</f>
        <v>#N/A</v>
      </c>
      <c r="E254" t="e">
        <f>VLOOKUP(D254,Scales!$F$3:$I$7,3,FALSE)</f>
        <v>#N/A</v>
      </c>
      <c r="F254" s="108" t="e">
        <f>VLOOKUP(A254,'TS Identification'!A$3:H$500,7,FALSE)</f>
        <v>#N/A</v>
      </c>
      <c r="G254" s="108" t="e">
        <f>VLOOKUP(F254,Scales!$K$3:$N$7,3,FALSE)</f>
        <v>#N/A</v>
      </c>
      <c r="H254" t="e">
        <f>VLOOKUP(A254,'TS Identification'!A$3:H$500,8,FALSE)</f>
        <v>#N/A</v>
      </c>
      <c r="I254" t="e">
        <f>VLOOKUP(H254,Scales!$P$3:$S$7,3,FALSE)</f>
        <v>#N/A</v>
      </c>
      <c r="J254" s="108" t="e">
        <f>VLOOKUP(K254,Scales!$W$28:$X$38,2,FALSE)</f>
        <v>#N/A</v>
      </c>
      <c r="K254" s="108" t="e">
        <f t="shared" si="63"/>
        <v>#N/A</v>
      </c>
      <c r="M254" t="e">
        <v>#N/A</v>
      </c>
      <c r="N254" t="e" cm="1">
        <f t="array" ref="N254">_xlfn.TEXTSPLIT(M254,".",,TRUE)</f>
        <v>#N/A</v>
      </c>
      <c r="P254" s="108" t="e">
        <f>VLOOKUP(CONCATENATE(N254,"."),'TE Identification'!$A$3:$E$500,5,FALSE)</f>
        <v>#N/A</v>
      </c>
      <c r="R254" t="e">
        <v>#N/A</v>
      </c>
      <c r="S254" t="e" cm="1">
        <f t="array" ref="S254">_xlfn.TEXTSPLIT(R254,".",,TRUE)</f>
        <v>#N/A</v>
      </c>
      <c r="V254" t="e">
        <f>VLOOKUP(CONCATENATE(S254,"."),'V Identification'!$A$3:$E$500,5,FALSE)</f>
        <v>#N/A</v>
      </c>
      <c r="Z254" t="e">
        <v>#N/A</v>
      </c>
      <c r="AA254" t="e" cm="1">
        <f t="array" ref="AA254">_xlfn.TEXTSPLIT(Z254,".",,TRUE)</f>
        <v>#N/A</v>
      </c>
      <c r="AE254" t="e">
        <f>VLOOKUP(CONCATENATE(AA254,"."),'I Identification'!$A$3:$F$500,6,FALSE)</f>
        <v>#N/A</v>
      </c>
      <c r="AI254" t="e">
        <v>#N/A</v>
      </c>
      <c r="AJ254" t="e" cm="1">
        <f t="array" ref="AJ254">_xlfn.TEXTSPLIT(AI254,".",,TRUE)</f>
        <v>#N/A</v>
      </c>
      <c r="AO254" t="e">
        <f>VLOOKUP(CONCATENATE(AJ254,"."),'C Identification'!$A$3:$G$500,7,FALSE)</f>
        <v>#N/A</v>
      </c>
      <c r="BF254" t="e" cm="1">
        <f t="array" ref="BF254">_xlfn.TEXTSPLIT(AI254,".",,TRUE)</f>
        <v>#N/A</v>
      </c>
      <c r="BL254" t="e">
        <f t="shared" si="49"/>
        <v>#N/A</v>
      </c>
      <c r="BM254">
        <f t="shared" si="50"/>
        <v>0</v>
      </c>
      <c r="BN254" t="e">
        <f t="shared" si="51"/>
        <v>#N/A</v>
      </c>
      <c r="BO254" t="e">
        <f t="shared" si="52"/>
        <v>#N/A</v>
      </c>
      <c r="BP254" t="e">
        <f t="shared" si="53"/>
        <v>#N/A</v>
      </c>
      <c r="BQ254" t="e">
        <f t="shared" si="54"/>
        <v>#N/A</v>
      </c>
      <c r="BR254">
        <f t="shared" si="55"/>
        <v>0</v>
      </c>
      <c r="BS254" t="e">
        <f t="shared" si="56"/>
        <v>#N/A</v>
      </c>
      <c r="BT254">
        <f t="shared" si="57"/>
        <v>0</v>
      </c>
      <c r="BU254" t="e">
        <f t="shared" si="64"/>
        <v>#N/A</v>
      </c>
      <c r="BV254" t="e">
        <f>VLOOKUP(BN254,Scales!$X$28:$Y$38,2,FALSE)</f>
        <v>#N/A</v>
      </c>
      <c r="BW254" t="e">
        <f>VLOOKUP(BQ254,Scales!$X$28:$Y$38,2,FALSE)</f>
        <v>#N/A</v>
      </c>
      <c r="BX254" t="e">
        <f>VLOOKUP(BU254,Scales!$X$28:$Y$38,2,FALSE)</f>
        <v>#N/A</v>
      </c>
      <c r="BY254" t="e">
        <f t="shared" si="58"/>
        <v>#N/A</v>
      </c>
      <c r="BZ254" t="e">
        <f>VLOOKUP(BY254,Scales!$Y$28:$Z$38,2,FALSE)</f>
        <v>#N/A</v>
      </c>
      <c r="CA254" t="str">
        <f>IFERROR(INDEX(Scales!$Q$28:$U$32,MATCH(BZ254,Scales!$P$28:$P$32,0),MATCH(BQ254,Scales!$Q$27:$U$27,0)),"")</f>
        <v/>
      </c>
      <c r="CB254">
        <f t="shared" si="59"/>
        <v>0</v>
      </c>
      <c r="CC254" t="e">
        <f t="shared" si="60"/>
        <v>#N/A</v>
      </c>
      <c r="CD254" t="str">
        <f>IFERROR(INDEX(Scales!$B$44:$F$48,MATCH(CA254,Scales!$A$44:$A$48,0),MATCH(CC254,Scales!$B$43:$F$43,0)),"")</f>
        <v/>
      </c>
      <c r="CE254" t="e">
        <f t="shared" si="61"/>
        <v>#N/A</v>
      </c>
      <c r="CF254" t="e">
        <f t="shared" si="62"/>
        <v>#N/A</v>
      </c>
    </row>
    <row r="255" spans="1:84" x14ac:dyDescent="0.25">
      <c r="A255">
        <v>0</v>
      </c>
      <c r="B255" s="108" t="e">
        <f>VLOOKUP(A255,'TS Identification'!A$3:H$500,5,FALSE)</f>
        <v>#N/A</v>
      </c>
      <c r="C255" s="108" t="e">
        <f>VLOOKUP(B255,Scales!$A$3:$D$7,3,FALSE)</f>
        <v>#N/A</v>
      </c>
      <c r="D255" t="e">
        <f>VLOOKUP(A255,'TS Identification'!A$3:H$500,6,FALSE)</f>
        <v>#N/A</v>
      </c>
      <c r="E255" t="e">
        <f>VLOOKUP(D255,Scales!$F$3:$I$7,3,FALSE)</f>
        <v>#N/A</v>
      </c>
      <c r="F255" s="108" t="e">
        <f>VLOOKUP(A255,'TS Identification'!A$3:H$500,7,FALSE)</f>
        <v>#N/A</v>
      </c>
      <c r="G255" s="108" t="e">
        <f>VLOOKUP(F255,Scales!$K$3:$N$7,3,FALSE)</f>
        <v>#N/A</v>
      </c>
      <c r="H255" t="e">
        <f>VLOOKUP(A255,'TS Identification'!A$3:H$500,8,FALSE)</f>
        <v>#N/A</v>
      </c>
      <c r="I255" t="e">
        <f>VLOOKUP(H255,Scales!$P$3:$S$7,3,FALSE)</f>
        <v>#N/A</v>
      </c>
      <c r="J255" s="108" t="e">
        <f>VLOOKUP(K255,Scales!$W$28:$X$38,2,FALSE)</f>
        <v>#N/A</v>
      </c>
      <c r="K255" s="108" t="e">
        <f t="shared" si="63"/>
        <v>#N/A</v>
      </c>
      <c r="M255" t="e">
        <v>#N/A</v>
      </c>
      <c r="N255" t="e" cm="1">
        <f t="array" ref="N255">_xlfn.TEXTSPLIT(M255,".",,TRUE)</f>
        <v>#N/A</v>
      </c>
      <c r="P255" s="108" t="e">
        <f>VLOOKUP(CONCATENATE(N255,"."),'TE Identification'!$A$3:$E$500,5,FALSE)</f>
        <v>#N/A</v>
      </c>
      <c r="R255" t="e">
        <v>#N/A</v>
      </c>
      <c r="S255" t="e" cm="1">
        <f t="array" ref="S255">_xlfn.TEXTSPLIT(R255,".",,TRUE)</f>
        <v>#N/A</v>
      </c>
      <c r="V255" t="e">
        <f>VLOOKUP(CONCATENATE(S255,"."),'V Identification'!$A$3:$E$500,5,FALSE)</f>
        <v>#N/A</v>
      </c>
      <c r="Z255" t="e">
        <v>#N/A</v>
      </c>
      <c r="AA255" t="e" cm="1">
        <f t="array" ref="AA255">_xlfn.TEXTSPLIT(Z255,".",,TRUE)</f>
        <v>#N/A</v>
      </c>
      <c r="AE255" t="e">
        <f>VLOOKUP(CONCATENATE(AA255,"."),'I Identification'!$A$3:$F$500,6,FALSE)</f>
        <v>#N/A</v>
      </c>
      <c r="AI255" t="e">
        <v>#N/A</v>
      </c>
      <c r="AJ255" t="e" cm="1">
        <f t="array" ref="AJ255">_xlfn.TEXTSPLIT(AI255,".",,TRUE)</f>
        <v>#N/A</v>
      </c>
      <c r="AO255" t="e">
        <f>VLOOKUP(CONCATENATE(AJ255,"."),'C Identification'!$A$3:$G$500,7,FALSE)</f>
        <v>#N/A</v>
      </c>
      <c r="BF255" t="e" cm="1">
        <f t="array" ref="BF255">_xlfn.TEXTSPLIT(AI255,".",,TRUE)</f>
        <v>#N/A</v>
      </c>
      <c r="BL255" t="e">
        <f t="shared" si="49"/>
        <v>#N/A</v>
      </c>
      <c r="BM255">
        <f t="shared" si="50"/>
        <v>0</v>
      </c>
      <c r="BN255" t="e">
        <f t="shared" si="51"/>
        <v>#N/A</v>
      </c>
      <c r="BO255" t="e">
        <f t="shared" si="52"/>
        <v>#N/A</v>
      </c>
      <c r="BP255" t="e">
        <f t="shared" si="53"/>
        <v>#N/A</v>
      </c>
      <c r="BQ255" t="e">
        <f t="shared" si="54"/>
        <v>#N/A</v>
      </c>
      <c r="BR255">
        <f t="shared" si="55"/>
        <v>0</v>
      </c>
      <c r="BS255" t="e">
        <f t="shared" si="56"/>
        <v>#N/A</v>
      </c>
      <c r="BT255">
        <f t="shared" si="57"/>
        <v>0</v>
      </c>
      <c r="BU255" t="e">
        <f t="shared" si="64"/>
        <v>#N/A</v>
      </c>
      <c r="BV255" t="e">
        <f>VLOOKUP(BN255,Scales!$X$28:$Y$38,2,FALSE)</f>
        <v>#N/A</v>
      </c>
      <c r="BW255" t="e">
        <f>VLOOKUP(BQ255,Scales!$X$28:$Y$38,2,FALSE)</f>
        <v>#N/A</v>
      </c>
      <c r="BX255" t="e">
        <f>VLOOKUP(BU255,Scales!$X$28:$Y$38,2,FALSE)</f>
        <v>#N/A</v>
      </c>
      <c r="BY255" t="e">
        <f t="shared" si="58"/>
        <v>#N/A</v>
      </c>
      <c r="BZ255" t="e">
        <f>VLOOKUP(BY255,Scales!$Y$28:$Z$38,2,FALSE)</f>
        <v>#N/A</v>
      </c>
      <c r="CA255" t="str">
        <f>IFERROR(INDEX(Scales!$Q$28:$U$32,MATCH(BZ255,Scales!$P$28:$P$32,0),MATCH(BQ255,Scales!$Q$27:$U$27,0)),"")</f>
        <v/>
      </c>
      <c r="CB255">
        <f t="shared" si="59"/>
        <v>0</v>
      </c>
      <c r="CC255" t="e">
        <f t="shared" si="60"/>
        <v>#N/A</v>
      </c>
      <c r="CD255" t="str">
        <f>IFERROR(INDEX(Scales!$B$44:$F$48,MATCH(CA255,Scales!$A$44:$A$48,0),MATCH(CC255,Scales!$B$43:$F$43,0)),"")</f>
        <v/>
      </c>
      <c r="CE255" t="e">
        <f t="shared" si="61"/>
        <v>#N/A</v>
      </c>
      <c r="CF255" t="e">
        <f t="shared" si="62"/>
        <v>#N/A</v>
      </c>
    </row>
    <row r="256" spans="1:84" x14ac:dyDescent="0.25">
      <c r="A256">
        <v>0</v>
      </c>
      <c r="B256" s="108" t="e">
        <f>VLOOKUP(A256,'TS Identification'!A$3:H$500,5,FALSE)</f>
        <v>#N/A</v>
      </c>
      <c r="C256" s="108" t="e">
        <f>VLOOKUP(B256,Scales!$A$3:$D$7,3,FALSE)</f>
        <v>#N/A</v>
      </c>
      <c r="D256" t="e">
        <f>VLOOKUP(A256,'TS Identification'!A$3:H$500,6,FALSE)</f>
        <v>#N/A</v>
      </c>
      <c r="E256" t="e">
        <f>VLOOKUP(D256,Scales!$F$3:$I$7,3,FALSE)</f>
        <v>#N/A</v>
      </c>
      <c r="F256" s="108" t="e">
        <f>VLOOKUP(A256,'TS Identification'!A$3:H$500,7,FALSE)</f>
        <v>#N/A</v>
      </c>
      <c r="G256" s="108" t="e">
        <f>VLOOKUP(F256,Scales!$K$3:$N$7,3,FALSE)</f>
        <v>#N/A</v>
      </c>
      <c r="H256" t="e">
        <f>VLOOKUP(A256,'TS Identification'!A$3:H$500,8,FALSE)</f>
        <v>#N/A</v>
      </c>
      <c r="I256" t="e">
        <f>VLOOKUP(H256,Scales!$P$3:$S$7,3,FALSE)</f>
        <v>#N/A</v>
      </c>
      <c r="J256" s="108" t="e">
        <f>VLOOKUP(K256,Scales!$W$28:$X$38,2,FALSE)</f>
        <v>#N/A</v>
      </c>
      <c r="K256" s="108" t="e">
        <f t="shared" si="63"/>
        <v>#N/A</v>
      </c>
      <c r="M256" t="e">
        <v>#N/A</v>
      </c>
      <c r="N256" t="e" cm="1">
        <f t="array" ref="N256">_xlfn.TEXTSPLIT(M256,".",,TRUE)</f>
        <v>#N/A</v>
      </c>
      <c r="P256" s="108" t="e">
        <f>VLOOKUP(CONCATENATE(N256,"."),'TE Identification'!$A$3:$E$500,5,FALSE)</f>
        <v>#N/A</v>
      </c>
      <c r="R256" t="e">
        <v>#N/A</v>
      </c>
      <c r="S256" t="e" cm="1">
        <f t="array" ref="S256">_xlfn.TEXTSPLIT(R256,".",,TRUE)</f>
        <v>#N/A</v>
      </c>
      <c r="V256" t="e">
        <f>VLOOKUP(CONCATENATE(S256,"."),'V Identification'!$A$3:$E$500,5,FALSE)</f>
        <v>#N/A</v>
      </c>
      <c r="Z256" t="e">
        <v>#N/A</v>
      </c>
      <c r="AA256" t="e" cm="1">
        <f t="array" ref="AA256">_xlfn.TEXTSPLIT(Z256,".",,TRUE)</f>
        <v>#N/A</v>
      </c>
      <c r="AE256" t="e">
        <f>VLOOKUP(CONCATENATE(AA256,"."),'I Identification'!$A$3:$F$500,6,FALSE)</f>
        <v>#N/A</v>
      </c>
      <c r="AI256" t="e">
        <v>#N/A</v>
      </c>
      <c r="AJ256" t="e" cm="1">
        <f t="array" ref="AJ256">_xlfn.TEXTSPLIT(AI256,".",,TRUE)</f>
        <v>#N/A</v>
      </c>
      <c r="AO256" t="e">
        <f>VLOOKUP(CONCATENATE(AJ256,"."),'C Identification'!$A$3:$G$500,7,FALSE)</f>
        <v>#N/A</v>
      </c>
      <c r="BF256" t="e" cm="1">
        <f t="array" ref="BF256">_xlfn.TEXTSPLIT(AI256,".",,TRUE)</f>
        <v>#N/A</v>
      </c>
      <c r="BL256" t="e">
        <f t="shared" si="49"/>
        <v>#N/A</v>
      </c>
      <c r="BM256">
        <f t="shared" si="50"/>
        <v>0</v>
      </c>
      <c r="BN256" t="e">
        <f t="shared" si="51"/>
        <v>#N/A</v>
      </c>
      <c r="BO256" t="e">
        <f t="shared" si="52"/>
        <v>#N/A</v>
      </c>
      <c r="BP256" t="e">
        <f t="shared" si="53"/>
        <v>#N/A</v>
      </c>
      <c r="BQ256" t="e">
        <f t="shared" si="54"/>
        <v>#N/A</v>
      </c>
      <c r="BR256">
        <f t="shared" si="55"/>
        <v>0</v>
      </c>
      <c r="BS256" t="e">
        <f t="shared" si="56"/>
        <v>#N/A</v>
      </c>
      <c r="BT256">
        <f t="shared" si="57"/>
        <v>0</v>
      </c>
      <c r="BU256" t="e">
        <f t="shared" si="64"/>
        <v>#N/A</v>
      </c>
      <c r="BV256" t="e">
        <f>VLOOKUP(BN256,Scales!$X$28:$Y$38,2,FALSE)</f>
        <v>#N/A</v>
      </c>
      <c r="BW256" t="e">
        <f>VLOOKUP(BQ256,Scales!$X$28:$Y$38,2,FALSE)</f>
        <v>#N/A</v>
      </c>
      <c r="BX256" t="e">
        <f>VLOOKUP(BU256,Scales!$X$28:$Y$38,2,FALSE)</f>
        <v>#N/A</v>
      </c>
      <c r="BY256" t="e">
        <f t="shared" si="58"/>
        <v>#N/A</v>
      </c>
      <c r="BZ256" t="e">
        <f>VLOOKUP(BY256,Scales!$Y$28:$Z$38,2,FALSE)</f>
        <v>#N/A</v>
      </c>
      <c r="CA256" t="str">
        <f>IFERROR(INDEX(Scales!$Q$28:$U$32,MATCH(BZ256,Scales!$P$28:$P$32,0),MATCH(BQ256,Scales!$Q$27:$U$27,0)),"")</f>
        <v/>
      </c>
      <c r="CB256">
        <f t="shared" si="59"/>
        <v>0</v>
      </c>
      <c r="CC256" t="e">
        <f t="shared" si="60"/>
        <v>#N/A</v>
      </c>
      <c r="CD256" t="str">
        <f>IFERROR(INDEX(Scales!$B$44:$F$48,MATCH(CA256,Scales!$A$44:$A$48,0),MATCH(CC256,Scales!$B$43:$F$43,0)),"")</f>
        <v/>
      </c>
      <c r="CE256" t="e">
        <f t="shared" si="61"/>
        <v>#N/A</v>
      </c>
      <c r="CF256" t="e">
        <f t="shared" si="62"/>
        <v>#N/A</v>
      </c>
    </row>
    <row r="257" spans="1:84" x14ac:dyDescent="0.25">
      <c r="A257">
        <v>0</v>
      </c>
      <c r="B257" s="108" t="e">
        <f>VLOOKUP(A257,'TS Identification'!A$3:H$500,5,FALSE)</f>
        <v>#N/A</v>
      </c>
      <c r="C257" s="108" t="e">
        <f>VLOOKUP(B257,Scales!$A$3:$D$7,3,FALSE)</f>
        <v>#N/A</v>
      </c>
      <c r="D257" t="e">
        <f>VLOOKUP(A257,'TS Identification'!A$3:H$500,6,FALSE)</f>
        <v>#N/A</v>
      </c>
      <c r="E257" t="e">
        <f>VLOOKUP(D257,Scales!$F$3:$I$7,3,FALSE)</f>
        <v>#N/A</v>
      </c>
      <c r="F257" s="108" t="e">
        <f>VLOOKUP(A257,'TS Identification'!A$3:H$500,7,FALSE)</f>
        <v>#N/A</v>
      </c>
      <c r="G257" s="108" t="e">
        <f>VLOOKUP(F257,Scales!$K$3:$N$7,3,FALSE)</f>
        <v>#N/A</v>
      </c>
      <c r="H257" t="e">
        <f>VLOOKUP(A257,'TS Identification'!A$3:H$500,8,FALSE)</f>
        <v>#N/A</v>
      </c>
      <c r="I257" t="e">
        <f>VLOOKUP(H257,Scales!$P$3:$S$7,3,FALSE)</f>
        <v>#N/A</v>
      </c>
      <c r="J257" s="108" t="e">
        <f>VLOOKUP(K257,Scales!$W$28:$X$38,2,FALSE)</f>
        <v>#N/A</v>
      </c>
      <c r="K257" s="108" t="e">
        <f t="shared" si="63"/>
        <v>#N/A</v>
      </c>
      <c r="M257" t="e">
        <v>#N/A</v>
      </c>
      <c r="N257" t="e" cm="1">
        <f t="array" ref="N257">_xlfn.TEXTSPLIT(M257,".",,TRUE)</f>
        <v>#N/A</v>
      </c>
      <c r="P257" s="108" t="e">
        <f>VLOOKUP(CONCATENATE(N257,"."),'TE Identification'!$A$3:$E$500,5,FALSE)</f>
        <v>#N/A</v>
      </c>
      <c r="R257" t="e">
        <v>#N/A</v>
      </c>
      <c r="S257" t="e" cm="1">
        <f t="array" ref="S257">_xlfn.TEXTSPLIT(R257,".",,TRUE)</f>
        <v>#N/A</v>
      </c>
      <c r="V257" t="e">
        <f>VLOOKUP(CONCATENATE(S257,"."),'V Identification'!$A$3:$E$500,5,FALSE)</f>
        <v>#N/A</v>
      </c>
      <c r="Z257" t="e">
        <v>#N/A</v>
      </c>
      <c r="AA257" t="e" cm="1">
        <f t="array" ref="AA257">_xlfn.TEXTSPLIT(Z257,".",,TRUE)</f>
        <v>#N/A</v>
      </c>
      <c r="AE257" t="e">
        <f>VLOOKUP(CONCATENATE(AA257,"."),'I Identification'!$A$3:$F$500,6,FALSE)</f>
        <v>#N/A</v>
      </c>
      <c r="AI257" t="e">
        <v>#N/A</v>
      </c>
      <c r="AJ257" t="e" cm="1">
        <f t="array" ref="AJ257">_xlfn.TEXTSPLIT(AI257,".",,TRUE)</f>
        <v>#N/A</v>
      </c>
      <c r="AO257" t="e">
        <f>VLOOKUP(CONCATENATE(AJ257,"."),'C Identification'!$A$3:$G$500,7,FALSE)</f>
        <v>#N/A</v>
      </c>
      <c r="BF257" t="e" cm="1">
        <f t="array" ref="BF257">_xlfn.TEXTSPLIT(AI257,".",,TRUE)</f>
        <v>#N/A</v>
      </c>
      <c r="BL257" t="e">
        <f t="shared" si="49"/>
        <v>#N/A</v>
      </c>
      <c r="BM257">
        <f t="shared" si="50"/>
        <v>0</v>
      </c>
      <c r="BN257" t="e">
        <f t="shared" si="51"/>
        <v>#N/A</v>
      </c>
      <c r="BO257" t="e">
        <f t="shared" si="52"/>
        <v>#N/A</v>
      </c>
      <c r="BP257" t="e">
        <f t="shared" si="53"/>
        <v>#N/A</v>
      </c>
      <c r="BQ257" t="e">
        <f t="shared" si="54"/>
        <v>#N/A</v>
      </c>
      <c r="BR257">
        <f t="shared" si="55"/>
        <v>0</v>
      </c>
      <c r="BS257" t="e">
        <f t="shared" si="56"/>
        <v>#N/A</v>
      </c>
      <c r="BT257">
        <f t="shared" si="57"/>
        <v>0</v>
      </c>
      <c r="BU257" t="e">
        <f t="shared" si="64"/>
        <v>#N/A</v>
      </c>
      <c r="BV257" t="e">
        <f>VLOOKUP(BN257,Scales!$X$28:$Y$38,2,FALSE)</f>
        <v>#N/A</v>
      </c>
      <c r="BW257" t="e">
        <f>VLOOKUP(BQ257,Scales!$X$28:$Y$38,2,FALSE)</f>
        <v>#N/A</v>
      </c>
      <c r="BX257" t="e">
        <f>VLOOKUP(BU257,Scales!$X$28:$Y$38,2,FALSE)</f>
        <v>#N/A</v>
      </c>
      <c r="BY257" t="e">
        <f t="shared" si="58"/>
        <v>#N/A</v>
      </c>
      <c r="BZ257" t="e">
        <f>VLOOKUP(BY257,Scales!$Y$28:$Z$38,2,FALSE)</f>
        <v>#N/A</v>
      </c>
      <c r="CA257" t="str">
        <f>IFERROR(INDEX(Scales!$Q$28:$U$32,MATCH(BZ257,Scales!$P$28:$P$32,0),MATCH(BQ257,Scales!$Q$27:$U$27,0)),"")</f>
        <v/>
      </c>
      <c r="CB257">
        <f t="shared" si="59"/>
        <v>0</v>
      </c>
      <c r="CC257" t="e">
        <f t="shared" si="60"/>
        <v>#N/A</v>
      </c>
      <c r="CD257" t="str">
        <f>IFERROR(INDEX(Scales!$B$44:$F$48,MATCH(CA257,Scales!$A$44:$A$48,0),MATCH(CC257,Scales!$B$43:$F$43,0)),"")</f>
        <v/>
      </c>
      <c r="CE257" t="e">
        <f t="shared" si="61"/>
        <v>#N/A</v>
      </c>
      <c r="CF257" t="e">
        <f t="shared" si="62"/>
        <v>#N/A</v>
      </c>
    </row>
    <row r="258" spans="1:84" x14ac:dyDescent="0.25">
      <c r="A258">
        <v>0</v>
      </c>
      <c r="B258" s="108" t="e">
        <f>VLOOKUP(A258,'TS Identification'!A$3:H$500,5,FALSE)</f>
        <v>#N/A</v>
      </c>
      <c r="C258" s="108" t="e">
        <f>VLOOKUP(B258,Scales!$A$3:$D$7,3,FALSE)</f>
        <v>#N/A</v>
      </c>
      <c r="D258" t="e">
        <f>VLOOKUP(A258,'TS Identification'!A$3:H$500,6,FALSE)</f>
        <v>#N/A</v>
      </c>
      <c r="E258" t="e">
        <f>VLOOKUP(D258,Scales!$F$3:$I$7,3,FALSE)</f>
        <v>#N/A</v>
      </c>
      <c r="F258" s="108" t="e">
        <f>VLOOKUP(A258,'TS Identification'!A$3:H$500,7,FALSE)</f>
        <v>#N/A</v>
      </c>
      <c r="G258" s="108" t="e">
        <f>VLOOKUP(F258,Scales!$K$3:$N$7,3,FALSE)</f>
        <v>#N/A</v>
      </c>
      <c r="H258" t="e">
        <f>VLOOKUP(A258,'TS Identification'!A$3:H$500,8,FALSE)</f>
        <v>#N/A</v>
      </c>
      <c r="I258" t="e">
        <f>VLOOKUP(H258,Scales!$P$3:$S$7,3,FALSE)</f>
        <v>#N/A</v>
      </c>
      <c r="J258" s="108" t="e">
        <f>VLOOKUP(K258,Scales!$W$28:$X$38,2,FALSE)</f>
        <v>#N/A</v>
      </c>
      <c r="K258" s="108" t="e">
        <f t="shared" si="63"/>
        <v>#N/A</v>
      </c>
      <c r="M258" t="e">
        <v>#N/A</v>
      </c>
      <c r="N258" t="e" cm="1">
        <f t="array" ref="N258">_xlfn.TEXTSPLIT(M258,".",,TRUE)</f>
        <v>#N/A</v>
      </c>
      <c r="P258" s="108" t="e">
        <f>VLOOKUP(CONCATENATE(N258,"."),'TE Identification'!$A$3:$E$500,5,FALSE)</f>
        <v>#N/A</v>
      </c>
      <c r="R258" t="e">
        <v>#N/A</v>
      </c>
      <c r="S258" t="e" cm="1">
        <f t="array" ref="S258">_xlfn.TEXTSPLIT(R258,".",,TRUE)</f>
        <v>#N/A</v>
      </c>
      <c r="V258" t="e">
        <f>VLOOKUP(CONCATENATE(S258,"."),'V Identification'!$A$3:$E$500,5,FALSE)</f>
        <v>#N/A</v>
      </c>
      <c r="Z258" t="e">
        <v>#N/A</v>
      </c>
      <c r="AA258" t="e" cm="1">
        <f t="array" ref="AA258">_xlfn.TEXTSPLIT(Z258,".",,TRUE)</f>
        <v>#N/A</v>
      </c>
      <c r="AE258" t="e">
        <f>VLOOKUP(CONCATENATE(AA258,"."),'I Identification'!$A$3:$F$500,6,FALSE)</f>
        <v>#N/A</v>
      </c>
      <c r="AI258" t="e">
        <v>#N/A</v>
      </c>
      <c r="AJ258" t="e" cm="1">
        <f t="array" ref="AJ258">_xlfn.TEXTSPLIT(AI258,".",,TRUE)</f>
        <v>#N/A</v>
      </c>
      <c r="AO258" t="e">
        <f>VLOOKUP(CONCATENATE(AJ258,"."),'C Identification'!$A$3:$G$500,7,FALSE)</f>
        <v>#N/A</v>
      </c>
      <c r="BF258" t="e" cm="1">
        <f t="array" ref="BF258">_xlfn.TEXTSPLIT(AI258,".",,TRUE)</f>
        <v>#N/A</v>
      </c>
      <c r="BL258" t="e">
        <f t="shared" si="49"/>
        <v>#N/A</v>
      </c>
      <c r="BM258">
        <f t="shared" si="50"/>
        <v>0</v>
      </c>
      <c r="BN258" t="e">
        <f t="shared" si="51"/>
        <v>#N/A</v>
      </c>
      <c r="BO258" t="e">
        <f t="shared" si="52"/>
        <v>#N/A</v>
      </c>
      <c r="BP258" t="e">
        <f t="shared" si="53"/>
        <v>#N/A</v>
      </c>
      <c r="BQ258" t="e">
        <f t="shared" si="54"/>
        <v>#N/A</v>
      </c>
      <c r="BR258">
        <f t="shared" si="55"/>
        <v>0</v>
      </c>
      <c r="BS258" t="e">
        <f t="shared" si="56"/>
        <v>#N/A</v>
      </c>
      <c r="BT258">
        <f t="shared" si="57"/>
        <v>0</v>
      </c>
      <c r="BU258" t="e">
        <f t="shared" si="64"/>
        <v>#N/A</v>
      </c>
      <c r="BV258" t="e">
        <f>VLOOKUP(BN258,Scales!$X$28:$Y$38,2,FALSE)</f>
        <v>#N/A</v>
      </c>
      <c r="BW258" t="e">
        <f>VLOOKUP(BQ258,Scales!$X$28:$Y$38,2,FALSE)</f>
        <v>#N/A</v>
      </c>
      <c r="BX258" t="e">
        <f>VLOOKUP(BU258,Scales!$X$28:$Y$38,2,FALSE)</f>
        <v>#N/A</v>
      </c>
      <c r="BY258" t="e">
        <f t="shared" si="58"/>
        <v>#N/A</v>
      </c>
      <c r="BZ258" t="e">
        <f>VLOOKUP(BY258,Scales!$Y$28:$Z$38,2,FALSE)</f>
        <v>#N/A</v>
      </c>
      <c r="CA258" t="str">
        <f>IFERROR(INDEX(Scales!$Q$28:$U$32,MATCH(BZ258,Scales!$P$28:$P$32,0),MATCH(BQ258,Scales!$Q$27:$U$27,0)),"")</f>
        <v/>
      </c>
      <c r="CB258">
        <f t="shared" si="59"/>
        <v>0</v>
      </c>
      <c r="CC258" t="e">
        <f t="shared" si="60"/>
        <v>#N/A</v>
      </c>
      <c r="CD258" t="str">
        <f>IFERROR(INDEX(Scales!$B$44:$F$48,MATCH(CA258,Scales!$A$44:$A$48,0),MATCH(CC258,Scales!$B$43:$F$43,0)),"")</f>
        <v/>
      </c>
      <c r="CE258" t="e">
        <f t="shared" si="61"/>
        <v>#N/A</v>
      </c>
      <c r="CF258" t="e">
        <f t="shared" si="62"/>
        <v>#N/A</v>
      </c>
    </row>
    <row r="259" spans="1:84" x14ac:dyDescent="0.25">
      <c r="A259">
        <v>0</v>
      </c>
      <c r="B259" s="108" t="e">
        <f>VLOOKUP(A259,'TS Identification'!A$3:H$500,5,FALSE)</f>
        <v>#N/A</v>
      </c>
      <c r="C259" s="108" t="e">
        <f>VLOOKUP(B259,Scales!$A$3:$D$7,3,FALSE)</f>
        <v>#N/A</v>
      </c>
      <c r="D259" t="e">
        <f>VLOOKUP(A259,'TS Identification'!A$3:H$500,6,FALSE)</f>
        <v>#N/A</v>
      </c>
      <c r="E259" t="e">
        <f>VLOOKUP(D259,Scales!$F$3:$I$7,3,FALSE)</f>
        <v>#N/A</v>
      </c>
      <c r="F259" s="108" t="e">
        <f>VLOOKUP(A259,'TS Identification'!A$3:H$500,7,FALSE)</f>
        <v>#N/A</v>
      </c>
      <c r="G259" s="108" t="e">
        <f>VLOOKUP(F259,Scales!$K$3:$N$7,3,FALSE)</f>
        <v>#N/A</v>
      </c>
      <c r="H259" t="e">
        <f>VLOOKUP(A259,'TS Identification'!A$3:H$500,8,FALSE)</f>
        <v>#N/A</v>
      </c>
      <c r="I259" t="e">
        <f>VLOOKUP(H259,Scales!$P$3:$S$7,3,FALSE)</f>
        <v>#N/A</v>
      </c>
      <c r="J259" s="108" t="e">
        <f>VLOOKUP(K259,Scales!$W$28:$X$38,2,FALSE)</f>
        <v>#N/A</v>
      </c>
      <c r="K259" s="108" t="e">
        <f t="shared" si="63"/>
        <v>#N/A</v>
      </c>
      <c r="M259" t="e">
        <v>#N/A</v>
      </c>
      <c r="N259" t="e" cm="1">
        <f t="array" ref="N259">_xlfn.TEXTSPLIT(M259,".",,TRUE)</f>
        <v>#N/A</v>
      </c>
      <c r="P259" s="108" t="e">
        <f>VLOOKUP(CONCATENATE(N259,"."),'TE Identification'!$A$3:$E$500,5,FALSE)</f>
        <v>#N/A</v>
      </c>
      <c r="R259" t="e">
        <v>#N/A</v>
      </c>
      <c r="S259" t="e" cm="1">
        <f t="array" ref="S259">_xlfn.TEXTSPLIT(R259,".",,TRUE)</f>
        <v>#N/A</v>
      </c>
      <c r="V259" t="e">
        <f>VLOOKUP(CONCATENATE(S259,"."),'V Identification'!$A$3:$E$500,5,FALSE)</f>
        <v>#N/A</v>
      </c>
      <c r="Z259" t="e">
        <v>#N/A</v>
      </c>
      <c r="AA259" t="e" cm="1">
        <f t="array" ref="AA259">_xlfn.TEXTSPLIT(Z259,".",,TRUE)</f>
        <v>#N/A</v>
      </c>
      <c r="AE259" t="e">
        <f>VLOOKUP(CONCATENATE(AA259,"."),'I Identification'!$A$3:$F$500,6,FALSE)</f>
        <v>#N/A</v>
      </c>
      <c r="AI259" t="e">
        <v>#N/A</v>
      </c>
      <c r="AJ259" t="e" cm="1">
        <f t="array" ref="AJ259">_xlfn.TEXTSPLIT(AI259,".",,TRUE)</f>
        <v>#N/A</v>
      </c>
      <c r="AO259" t="e">
        <f>VLOOKUP(CONCATENATE(AJ259,"."),'C Identification'!$A$3:$G$500,7,FALSE)</f>
        <v>#N/A</v>
      </c>
      <c r="BF259" t="e" cm="1">
        <f t="array" ref="BF259">_xlfn.TEXTSPLIT(AI259,".",,TRUE)</f>
        <v>#N/A</v>
      </c>
      <c r="BL259" t="e">
        <f t="shared" ref="BL259:BL322" si="65">AI259</f>
        <v>#N/A</v>
      </c>
      <c r="BM259">
        <f t="shared" ref="BM259:BM322" si="66">BJ259</f>
        <v>0</v>
      </c>
      <c r="BN259" t="e">
        <f t="shared" ref="BN259:BN322" si="67">VLOOKUP(CONCATENATE(BJ259,"."),$A$2:$K$500,2,TRUE)</f>
        <v>#N/A</v>
      </c>
      <c r="BO259" t="e">
        <f t="shared" ref="BO259:BO322" si="68">VLOOKUP(CONCATENATE(BJ259,"."),$A$2:$K$500,4,TRUE)</f>
        <v>#N/A</v>
      </c>
      <c r="BP259" t="e">
        <f t="shared" ref="BP259:BP322" si="69">VLOOKUP(CONCATENATE(BJ259,"."),$A$2:$K$500,6,TRUE)</f>
        <v>#N/A</v>
      </c>
      <c r="BQ259" t="e">
        <f t="shared" ref="BQ259:BQ322" si="70">VLOOKUP(CONCATENATE(BJ259,"."),$A$2:$K$500,10,TRUE)</f>
        <v>#N/A</v>
      </c>
      <c r="BR259">
        <f t="shared" ref="BR259:BR322" si="71">BI259</f>
        <v>0</v>
      </c>
      <c r="BS259" t="e">
        <f t="shared" ref="BS259:BS322" si="72">VLOOKUP(BI259,$N$2:$P$500,3,FALSE)</f>
        <v>#N/A</v>
      </c>
      <c r="BT259">
        <f t="shared" ref="BT259:BT322" si="73">BH259</f>
        <v>0</v>
      </c>
      <c r="BU259" t="e">
        <f t="shared" si="64"/>
        <v>#N/A</v>
      </c>
      <c r="BV259" t="e">
        <f>VLOOKUP(BN259,Scales!$X$28:$Y$38,2,FALSE)</f>
        <v>#N/A</v>
      </c>
      <c r="BW259" t="e">
        <f>VLOOKUP(BQ259,Scales!$X$28:$Y$38,2,FALSE)</f>
        <v>#N/A</v>
      </c>
      <c r="BX259" t="e">
        <f>VLOOKUP(BU259,Scales!$X$28:$Y$38,2,FALSE)</f>
        <v>#N/A</v>
      </c>
      <c r="BY259" t="e">
        <f t="shared" ref="BY259:BY322" si="74">_xlfn.IFNA(ROUND(AVERAGE(BV259,BX259),0),ROUND(AVERAGE(BW259,BX259),0))</f>
        <v>#N/A</v>
      </c>
      <c r="BZ259" t="e">
        <f>VLOOKUP(BY259,Scales!$Y$28:$Z$38,2,FALSE)</f>
        <v>#N/A</v>
      </c>
      <c r="CA259" t="str">
        <f>IFERROR(INDEX(Scales!$Q$28:$U$32,MATCH(BZ259,Scales!$P$28:$P$32,0),MATCH(BQ259,Scales!$Q$27:$U$27,0)),"")</f>
        <v/>
      </c>
      <c r="CB259">
        <f t="shared" ref="CB259:CB322" si="75">BG259</f>
        <v>0</v>
      </c>
      <c r="CC259" t="e">
        <f t="shared" ref="CC259:CC322" si="76">VLOOKUP(CB259,$AA$2:$AE$500,5,FALSE)</f>
        <v>#N/A</v>
      </c>
      <c r="CD259" t="str">
        <f>IFERROR(INDEX(Scales!$B$44:$F$48,MATCH(CA259,Scales!$A$44:$A$48,0),MATCH(CC259,Scales!$B$43:$F$43,0)),"")</f>
        <v/>
      </c>
      <c r="CE259" t="e">
        <f t="shared" ref="CE259:CE322" si="77">BF259</f>
        <v>#N/A</v>
      </c>
      <c r="CF259" t="e">
        <f t="shared" ref="CF259:CF322" si="78">VLOOKUP(CE259,$AJ$2:$AO$500,6,FALSE)</f>
        <v>#N/A</v>
      </c>
    </row>
    <row r="260" spans="1:84" x14ac:dyDescent="0.25">
      <c r="A260">
        <v>0</v>
      </c>
      <c r="B260" s="108" t="e">
        <f>VLOOKUP(A260,'TS Identification'!A$3:H$500,5,FALSE)</f>
        <v>#N/A</v>
      </c>
      <c r="C260" s="108" t="e">
        <f>VLOOKUP(B260,Scales!$A$3:$D$7,3,FALSE)</f>
        <v>#N/A</v>
      </c>
      <c r="D260" t="e">
        <f>VLOOKUP(A260,'TS Identification'!A$3:H$500,6,FALSE)</f>
        <v>#N/A</v>
      </c>
      <c r="E260" t="e">
        <f>VLOOKUP(D260,Scales!$F$3:$I$7,3,FALSE)</f>
        <v>#N/A</v>
      </c>
      <c r="F260" s="108" t="e">
        <f>VLOOKUP(A260,'TS Identification'!A$3:H$500,7,FALSE)</f>
        <v>#N/A</v>
      </c>
      <c r="G260" s="108" t="e">
        <f>VLOOKUP(F260,Scales!$K$3:$N$7,3,FALSE)</f>
        <v>#N/A</v>
      </c>
      <c r="H260" t="e">
        <f>VLOOKUP(A260,'TS Identification'!A$3:H$500,8,FALSE)</f>
        <v>#N/A</v>
      </c>
      <c r="I260" t="e">
        <f>VLOOKUP(H260,Scales!$P$3:$S$7,3,FALSE)</f>
        <v>#N/A</v>
      </c>
      <c r="J260" s="108" t="e">
        <f>VLOOKUP(K260,Scales!$W$28:$X$38,2,FALSE)</f>
        <v>#N/A</v>
      </c>
      <c r="K260" s="108" t="e">
        <f t="shared" ref="K260:K323" si="79">IF(B260&lt;&gt;"N/A",ROUND(AVERAGE(C260,E260,G260),0),I260)</f>
        <v>#N/A</v>
      </c>
      <c r="M260" t="e">
        <v>#N/A</v>
      </c>
      <c r="N260" t="e" cm="1">
        <f t="array" ref="N260">_xlfn.TEXTSPLIT(M260,".",,TRUE)</f>
        <v>#N/A</v>
      </c>
      <c r="P260" s="108" t="e">
        <f>VLOOKUP(CONCATENATE(N260,"."),'TE Identification'!$A$3:$E$500,5,FALSE)</f>
        <v>#N/A</v>
      </c>
      <c r="R260" t="e">
        <v>#N/A</v>
      </c>
      <c r="S260" t="e" cm="1">
        <f t="array" ref="S260">_xlfn.TEXTSPLIT(R260,".",,TRUE)</f>
        <v>#N/A</v>
      </c>
      <c r="V260" t="e">
        <f>VLOOKUP(CONCATENATE(S260,"."),'V Identification'!$A$3:$E$500,5,FALSE)</f>
        <v>#N/A</v>
      </c>
      <c r="Z260" t="e">
        <v>#N/A</v>
      </c>
      <c r="AA260" t="e" cm="1">
        <f t="array" ref="AA260">_xlfn.TEXTSPLIT(Z260,".",,TRUE)</f>
        <v>#N/A</v>
      </c>
      <c r="AE260" t="e">
        <f>VLOOKUP(CONCATENATE(AA260,"."),'I Identification'!$A$3:$F$500,6,FALSE)</f>
        <v>#N/A</v>
      </c>
      <c r="AI260" t="e">
        <v>#N/A</v>
      </c>
      <c r="AJ260" t="e" cm="1">
        <f t="array" ref="AJ260">_xlfn.TEXTSPLIT(AI260,".",,TRUE)</f>
        <v>#N/A</v>
      </c>
      <c r="AO260" t="e">
        <f>VLOOKUP(CONCATENATE(AJ260,"."),'C Identification'!$A$3:$G$500,7,FALSE)</f>
        <v>#N/A</v>
      </c>
      <c r="BF260" t="e" cm="1">
        <f t="array" ref="BF260">_xlfn.TEXTSPLIT(AI260,".",,TRUE)</f>
        <v>#N/A</v>
      </c>
      <c r="BL260" t="e">
        <f t="shared" si="65"/>
        <v>#N/A</v>
      </c>
      <c r="BM260">
        <f t="shared" si="66"/>
        <v>0</v>
      </c>
      <c r="BN260" t="e">
        <f t="shared" si="67"/>
        <v>#N/A</v>
      </c>
      <c r="BO260" t="e">
        <f t="shared" si="68"/>
        <v>#N/A</v>
      </c>
      <c r="BP260" t="e">
        <f t="shared" si="69"/>
        <v>#N/A</v>
      </c>
      <c r="BQ260" t="e">
        <f t="shared" si="70"/>
        <v>#N/A</v>
      </c>
      <c r="BR260">
        <f t="shared" si="71"/>
        <v>0</v>
      </c>
      <c r="BS260" t="e">
        <f t="shared" si="72"/>
        <v>#N/A</v>
      </c>
      <c r="BT260">
        <f t="shared" si="73"/>
        <v>0</v>
      </c>
      <c r="BU260" t="e">
        <f t="shared" si="64"/>
        <v>#N/A</v>
      </c>
      <c r="BV260" t="e">
        <f>VLOOKUP(BN260,Scales!$X$28:$Y$38,2,FALSE)</f>
        <v>#N/A</v>
      </c>
      <c r="BW260" t="e">
        <f>VLOOKUP(BQ260,Scales!$X$28:$Y$38,2,FALSE)</f>
        <v>#N/A</v>
      </c>
      <c r="BX260" t="e">
        <f>VLOOKUP(BU260,Scales!$X$28:$Y$38,2,FALSE)</f>
        <v>#N/A</v>
      </c>
      <c r="BY260" t="e">
        <f t="shared" si="74"/>
        <v>#N/A</v>
      </c>
      <c r="BZ260" t="e">
        <f>VLOOKUP(BY260,Scales!$Y$28:$Z$38,2,FALSE)</f>
        <v>#N/A</v>
      </c>
      <c r="CA260" t="str">
        <f>IFERROR(INDEX(Scales!$Q$28:$U$32,MATCH(BZ260,Scales!$P$28:$P$32,0),MATCH(BQ260,Scales!$Q$27:$U$27,0)),"")</f>
        <v/>
      </c>
      <c r="CB260">
        <f t="shared" si="75"/>
        <v>0</v>
      </c>
      <c r="CC260" t="e">
        <f t="shared" si="76"/>
        <v>#N/A</v>
      </c>
      <c r="CD260" t="str">
        <f>IFERROR(INDEX(Scales!$B$44:$F$48,MATCH(CA260,Scales!$A$44:$A$48,0),MATCH(CC260,Scales!$B$43:$F$43,0)),"")</f>
        <v/>
      </c>
      <c r="CE260" t="e">
        <f t="shared" si="77"/>
        <v>#N/A</v>
      </c>
      <c r="CF260" t="e">
        <f t="shared" si="78"/>
        <v>#N/A</v>
      </c>
    </row>
    <row r="261" spans="1:84" x14ac:dyDescent="0.25">
      <c r="A261">
        <v>0</v>
      </c>
      <c r="B261" s="108" t="e">
        <f>VLOOKUP(A261,'TS Identification'!A$3:H$500,5,FALSE)</f>
        <v>#N/A</v>
      </c>
      <c r="C261" s="108" t="e">
        <f>VLOOKUP(B261,Scales!$A$3:$D$7,3,FALSE)</f>
        <v>#N/A</v>
      </c>
      <c r="D261" t="e">
        <f>VLOOKUP(A261,'TS Identification'!A$3:H$500,6,FALSE)</f>
        <v>#N/A</v>
      </c>
      <c r="E261" t="e">
        <f>VLOOKUP(D261,Scales!$F$3:$I$7,3,FALSE)</f>
        <v>#N/A</v>
      </c>
      <c r="F261" s="108" t="e">
        <f>VLOOKUP(A261,'TS Identification'!A$3:H$500,7,FALSE)</f>
        <v>#N/A</v>
      </c>
      <c r="G261" s="108" t="e">
        <f>VLOOKUP(F261,Scales!$K$3:$N$7,3,FALSE)</f>
        <v>#N/A</v>
      </c>
      <c r="H261" t="e">
        <f>VLOOKUP(A261,'TS Identification'!A$3:H$500,8,FALSE)</f>
        <v>#N/A</v>
      </c>
      <c r="I261" t="e">
        <f>VLOOKUP(H261,Scales!$P$3:$S$7,3,FALSE)</f>
        <v>#N/A</v>
      </c>
      <c r="J261" s="108" t="e">
        <f>VLOOKUP(K261,Scales!$W$28:$X$38,2,FALSE)</f>
        <v>#N/A</v>
      </c>
      <c r="K261" s="108" t="e">
        <f t="shared" si="79"/>
        <v>#N/A</v>
      </c>
      <c r="M261" t="e">
        <v>#N/A</v>
      </c>
      <c r="N261" t="e" cm="1">
        <f t="array" ref="N261">_xlfn.TEXTSPLIT(M261,".",,TRUE)</f>
        <v>#N/A</v>
      </c>
      <c r="P261" s="108" t="e">
        <f>VLOOKUP(CONCATENATE(N261,"."),'TE Identification'!$A$3:$E$500,5,FALSE)</f>
        <v>#N/A</v>
      </c>
      <c r="R261" t="e">
        <v>#N/A</v>
      </c>
      <c r="S261" t="e" cm="1">
        <f t="array" ref="S261">_xlfn.TEXTSPLIT(R261,".",,TRUE)</f>
        <v>#N/A</v>
      </c>
      <c r="V261" t="e">
        <f>VLOOKUP(CONCATENATE(S261,"."),'V Identification'!$A$3:$E$500,5,FALSE)</f>
        <v>#N/A</v>
      </c>
      <c r="Z261" t="e">
        <v>#N/A</v>
      </c>
      <c r="AA261" t="e" cm="1">
        <f t="array" ref="AA261">_xlfn.TEXTSPLIT(Z261,".",,TRUE)</f>
        <v>#N/A</v>
      </c>
      <c r="AE261" t="e">
        <f>VLOOKUP(CONCATENATE(AA261,"."),'I Identification'!$A$3:$F$500,6,FALSE)</f>
        <v>#N/A</v>
      </c>
      <c r="AI261" t="e">
        <v>#N/A</v>
      </c>
      <c r="AJ261" t="e" cm="1">
        <f t="array" ref="AJ261">_xlfn.TEXTSPLIT(AI261,".",,TRUE)</f>
        <v>#N/A</v>
      </c>
      <c r="AO261" t="e">
        <f>VLOOKUP(CONCATENATE(AJ261,"."),'C Identification'!$A$3:$G$500,7,FALSE)</f>
        <v>#N/A</v>
      </c>
      <c r="BF261" t="e" cm="1">
        <f t="array" ref="BF261">_xlfn.TEXTSPLIT(AI261,".",,TRUE)</f>
        <v>#N/A</v>
      </c>
      <c r="BL261" t="e">
        <f t="shared" si="65"/>
        <v>#N/A</v>
      </c>
      <c r="BM261">
        <f t="shared" si="66"/>
        <v>0</v>
      </c>
      <c r="BN261" t="e">
        <f t="shared" si="67"/>
        <v>#N/A</v>
      </c>
      <c r="BO261" t="e">
        <f t="shared" si="68"/>
        <v>#N/A</v>
      </c>
      <c r="BP261" t="e">
        <f t="shared" si="69"/>
        <v>#N/A</v>
      </c>
      <c r="BQ261" t="e">
        <f t="shared" si="70"/>
        <v>#N/A</v>
      </c>
      <c r="BR261">
        <f t="shared" si="71"/>
        <v>0</v>
      </c>
      <c r="BS261" t="e">
        <f t="shared" si="72"/>
        <v>#N/A</v>
      </c>
      <c r="BT261">
        <f t="shared" si="73"/>
        <v>0</v>
      </c>
      <c r="BU261" t="e">
        <f t="shared" si="64"/>
        <v>#N/A</v>
      </c>
      <c r="BV261" t="e">
        <f>VLOOKUP(BN261,Scales!$X$28:$Y$38,2,FALSE)</f>
        <v>#N/A</v>
      </c>
      <c r="BW261" t="e">
        <f>VLOOKUP(BQ261,Scales!$X$28:$Y$38,2,FALSE)</f>
        <v>#N/A</v>
      </c>
      <c r="BX261" t="e">
        <f>VLOOKUP(BU261,Scales!$X$28:$Y$38,2,FALSE)</f>
        <v>#N/A</v>
      </c>
      <c r="BY261" t="e">
        <f t="shared" si="74"/>
        <v>#N/A</v>
      </c>
      <c r="BZ261" t="e">
        <f>VLOOKUP(BY261,Scales!$Y$28:$Z$38,2,FALSE)</f>
        <v>#N/A</v>
      </c>
      <c r="CA261" t="str">
        <f>IFERROR(INDEX(Scales!$Q$28:$U$32,MATCH(BZ261,Scales!$P$28:$P$32,0),MATCH(BQ261,Scales!$Q$27:$U$27,0)),"")</f>
        <v/>
      </c>
      <c r="CB261">
        <f t="shared" si="75"/>
        <v>0</v>
      </c>
      <c r="CC261" t="e">
        <f t="shared" si="76"/>
        <v>#N/A</v>
      </c>
      <c r="CD261" t="str">
        <f>IFERROR(INDEX(Scales!$B$44:$F$48,MATCH(CA261,Scales!$A$44:$A$48,0),MATCH(CC261,Scales!$B$43:$F$43,0)),"")</f>
        <v/>
      </c>
      <c r="CE261" t="e">
        <f t="shared" si="77"/>
        <v>#N/A</v>
      </c>
      <c r="CF261" t="e">
        <f t="shared" si="78"/>
        <v>#N/A</v>
      </c>
    </row>
    <row r="262" spans="1:84" x14ac:dyDescent="0.25">
      <c r="A262">
        <v>0</v>
      </c>
      <c r="B262" s="108" t="e">
        <f>VLOOKUP(A262,'TS Identification'!A$3:H$500,5,FALSE)</f>
        <v>#N/A</v>
      </c>
      <c r="C262" s="108" t="e">
        <f>VLOOKUP(B262,Scales!$A$3:$D$7,3,FALSE)</f>
        <v>#N/A</v>
      </c>
      <c r="D262" t="e">
        <f>VLOOKUP(A262,'TS Identification'!A$3:H$500,6,FALSE)</f>
        <v>#N/A</v>
      </c>
      <c r="E262" t="e">
        <f>VLOOKUP(D262,Scales!$F$3:$I$7,3,FALSE)</f>
        <v>#N/A</v>
      </c>
      <c r="F262" s="108" t="e">
        <f>VLOOKUP(A262,'TS Identification'!A$3:H$500,7,FALSE)</f>
        <v>#N/A</v>
      </c>
      <c r="G262" s="108" t="e">
        <f>VLOOKUP(F262,Scales!$K$3:$N$7,3,FALSE)</f>
        <v>#N/A</v>
      </c>
      <c r="H262" t="e">
        <f>VLOOKUP(A262,'TS Identification'!A$3:H$500,8,FALSE)</f>
        <v>#N/A</v>
      </c>
      <c r="I262" t="e">
        <f>VLOOKUP(H262,Scales!$P$3:$S$7,3,FALSE)</f>
        <v>#N/A</v>
      </c>
      <c r="J262" s="108" t="e">
        <f>VLOOKUP(K262,Scales!$W$28:$X$38,2,FALSE)</f>
        <v>#N/A</v>
      </c>
      <c r="K262" s="108" t="e">
        <f t="shared" si="79"/>
        <v>#N/A</v>
      </c>
      <c r="M262" t="e">
        <v>#N/A</v>
      </c>
      <c r="N262" t="e" cm="1">
        <f t="array" ref="N262">_xlfn.TEXTSPLIT(M262,".",,TRUE)</f>
        <v>#N/A</v>
      </c>
      <c r="P262" s="108" t="e">
        <f>VLOOKUP(CONCATENATE(N262,"."),'TE Identification'!$A$3:$E$500,5,FALSE)</f>
        <v>#N/A</v>
      </c>
      <c r="R262" t="e">
        <v>#N/A</v>
      </c>
      <c r="S262" t="e" cm="1">
        <f t="array" ref="S262">_xlfn.TEXTSPLIT(R262,".",,TRUE)</f>
        <v>#N/A</v>
      </c>
      <c r="V262" t="e">
        <f>VLOOKUP(CONCATENATE(S262,"."),'V Identification'!$A$3:$E$500,5,FALSE)</f>
        <v>#N/A</v>
      </c>
      <c r="Z262" t="e">
        <v>#N/A</v>
      </c>
      <c r="AA262" t="e" cm="1">
        <f t="array" ref="AA262">_xlfn.TEXTSPLIT(Z262,".",,TRUE)</f>
        <v>#N/A</v>
      </c>
      <c r="AE262" t="e">
        <f>VLOOKUP(CONCATENATE(AA262,"."),'I Identification'!$A$3:$F$500,6,FALSE)</f>
        <v>#N/A</v>
      </c>
      <c r="AI262" t="e">
        <v>#N/A</v>
      </c>
      <c r="AJ262" t="e" cm="1">
        <f t="array" ref="AJ262">_xlfn.TEXTSPLIT(AI262,".",,TRUE)</f>
        <v>#N/A</v>
      </c>
      <c r="AO262" t="e">
        <f>VLOOKUP(CONCATENATE(AJ262,"."),'C Identification'!$A$3:$G$500,7,FALSE)</f>
        <v>#N/A</v>
      </c>
      <c r="BF262" t="e" cm="1">
        <f t="array" ref="BF262">_xlfn.TEXTSPLIT(AI262,".",,TRUE)</f>
        <v>#N/A</v>
      </c>
      <c r="BL262" t="e">
        <f t="shared" si="65"/>
        <v>#N/A</v>
      </c>
      <c r="BM262">
        <f t="shared" si="66"/>
        <v>0</v>
      </c>
      <c r="BN262" t="e">
        <f t="shared" si="67"/>
        <v>#N/A</v>
      </c>
      <c r="BO262" t="e">
        <f t="shared" si="68"/>
        <v>#N/A</v>
      </c>
      <c r="BP262" t="e">
        <f t="shared" si="69"/>
        <v>#N/A</v>
      </c>
      <c r="BQ262" t="e">
        <f t="shared" si="70"/>
        <v>#N/A</v>
      </c>
      <c r="BR262">
        <f t="shared" si="71"/>
        <v>0</v>
      </c>
      <c r="BS262" t="e">
        <f t="shared" si="72"/>
        <v>#N/A</v>
      </c>
      <c r="BT262">
        <f t="shared" si="73"/>
        <v>0</v>
      </c>
      <c r="BU262" t="e">
        <f t="shared" si="64"/>
        <v>#N/A</v>
      </c>
      <c r="BV262" t="e">
        <f>VLOOKUP(BN262,Scales!$X$28:$Y$38,2,FALSE)</f>
        <v>#N/A</v>
      </c>
      <c r="BW262" t="e">
        <f>VLOOKUP(BQ262,Scales!$X$28:$Y$38,2,FALSE)</f>
        <v>#N/A</v>
      </c>
      <c r="BX262" t="e">
        <f>VLOOKUP(BU262,Scales!$X$28:$Y$38,2,FALSE)</f>
        <v>#N/A</v>
      </c>
      <c r="BY262" t="e">
        <f t="shared" si="74"/>
        <v>#N/A</v>
      </c>
      <c r="BZ262" t="e">
        <f>VLOOKUP(BY262,Scales!$Y$28:$Z$38,2,FALSE)</f>
        <v>#N/A</v>
      </c>
      <c r="CA262" t="str">
        <f>IFERROR(INDEX(Scales!$Q$28:$U$32,MATCH(BZ262,Scales!$P$28:$P$32,0),MATCH(BQ262,Scales!$Q$27:$U$27,0)),"")</f>
        <v/>
      </c>
      <c r="CB262">
        <f t="shared" si="75"/>
        <v>0</v>
      </c>
      <c r="CC262" t="e">
        <f t="shared" si="76"/>
        <v>#N/A</v>
      </c>
      <c r="CD262" t="str">
        <f>IFERROR(INDEX(Scales!$B$44:$F$48,MATCH(CA262,Scales!$A$44:$A$48,0),MATCH(CC262,Scales!$B$43:$F$43,0)),"")</f>
        <v/>
      </c>
      <c r="CE262" t="e">
        <f t="shared" si="77"/>
        <v>#N/A</v>
      </c>
      <c r="CF262" t="e">
        <f t="shared" si="78"/>
        <v>#N/A</v>
      </c>
    </row>
    <row r="263" spans="1:84" x14ac:dyDescent="0.25">
      <c r="A263">
        <v>0</v>
      </c>
      <c r="B263" s="108" t="e">
        <f>VLOOKUP(A263,'TS Identification'!A$3:H$500,5,FALSE)</f>
        <v>#N/A</v>
      </c>
      <c r="C263" s="108" t="e">
        <f>VLOOKUP(B263,Scales!$A$3:$D$7,3,FALSE)</f>
        <v>#N/A</v>
      </c>
      <c r="D263" t="e">
        <f>VLOOKUP(A263,'TS Identification'!A$3:H$500,6,FALSE)</f>
        <v>#N/A</v>
      </c>
      <c r="E263" t="e">
        <f>VLOOKUP(D263,Scales!$F$3:$I$7,3,FALSE)</f>
        <v>#N/A</v>
      </c>
      <c r="F263" s="108" t="e">
        <f>VLOOKUP(A263,'TS Identification'!A$3:H$500,7,FALSE)</f>
        <v>#N/A</v>
      </c>
      <c r="G263" s="108" t="e">
        <f>VLOOKUP(F263,Scales!$K$3:$N$7,3,FALSE)</f>
        <v>#N/A</v>
      </c>
      <c r="H263" t="e">
        <f>VLOOKUP(A263,'TS Identification'!A$3:H$500,8,FALSE)</f>
        <v>#N/A</v>
      </c>
      <c r="I263" t="e">
        <f>VLOOKUP(H263,Scales!$P$3:$S$7,3,FALSE)</f>
        <v>#N/A</v>
      </c>
      <c r="J263" s="108" t="e">
        <f>VLOOKUP(K263,Scales!$W$28:$X$38,2,FALSE)</f>
        <v>#N/A</v>
      </c>
      <c r="K263" s="108" t="e">
        <f t="shared" si="79"/>
        <v>#N/A</v>
      </c>
      <c r="M263" t="e">
        <v>#N/A</v>
      </c>
      <c r="N263" t="e" cm="1">
        <f t="array" ref="N263">_xlfn.TEXTSPLIT(M263,".",,TRUE)</f>
        <v>#N/A</v>
      </c>
      <c r="P263" s="108" t="e">
        <f>VLOOKUP(CONCATENATE(N263,"."),'TE Identification'!$A$3:$E$500,5,FALSE)</f>
        <v>#N/A</v>
      </c>
      <c r="R263" t="e">
        <v>#N/A</v>
      </c>
      <c r="S263" t="e" cm="1">
        <f t="array" ref="S263">_xlfn.TEXTSPLIT(R263,".",,TRUE)</f>
        <v>#N/A</v>
      </c>
      <c r="V263" t="e">
        <f>VLOOKUP(CONCATENATE(S263,"."),'V Identification'!$A$3:$E$500,5,FALSE)</f>
        <v>#N/A</v>
      </c>
      <c r="Z263" t="e">
        <v>#N/A</v>
      </c>
      <c r="AA263" t="e" cm="1">
        <f t="array" ref="AA263">_xlfn.TEXTSPLIT(Z263,".",,TRUE)</f>
        <v>#N/A</v>
      </c>
      <c r="AE263" t="e">
        <f>VLOOKUP(CONCATENATE(AA263,"."),'I Identification'!$A$3:$F$500,6,FALSE)</f>
        <v>#N/A</v>
      </c>
      <c r="AI263" t="e">
        <v>#N/A</v>
      </c>
      <c r="AJ263" t="e" cm="1">
        <f t="array" ref="AJ263">_xlfn.TEXTSPLIT(AI263,".",,TRUE)</f>
        <v>#N/A</v>
      </c>
      <c r="AO263" t="e">
        <f>VLOOKUP(CONCATENATE(AJ263,"."),'C Identification'!$A$3:$G$500,7,FALSE)</f>
        <v>#N/A</v>
      </c>
      <c r="BF263" t="e" cm="1">
        <f t="array" ref="BF263">_xlfn.TEXTSPLIT(AI263,".",,TRUE)</f>
        <v>#N/A</v>
      </c>
      <c r="BL263" t="e">
        <f t="shared" si="65"/>
        <v>#N/A</v>
      </c>
      <c r="BM263">
        <f t="shared" si="66"/>
        <v>0</v>
      </c>
      <c r="BN263" t="e">
        <f t="shared" si="67"/>
        <v>#N/A</v>
      </c>
      <c r="BO263" t="e">
        <f t="shared" si="68"/>
        <v>#N/A</v>
      </c>
      <c r="BP263" t="e">
        <f t="shared" si="69"/>
        <v>#N/A</v>
      </c>
      <c r="BQ263" t="e">
        <f t="shared" si="70"/>
        <v>#N/A</v>
      </c>
      <c r="BR263">
        <f t="shared" si="71"/>
        <v>0</v>
      </c>
      <c r="BS263" t="e">
        <f t="shared" si="72"/>
        <v>#N/A</v>
      </c>
      <c r="BT263">
        <f t="shared" si="73"/>
        <v>0</v>
      </c>
      <c r="BU263" t="e">
        <f t="shared" si="64"/>
        <v>#N/A</v>
      </c>
      <c r="BV263" t="e">
        <f>VLOOKUP(BN263,Scales!$X$28:$Y$38,2,FALSE)</f>
        <v>#N/A</v>
      </c>
      <c r="BW263" t="e">
        <f>VLOOKUP(BQ263,Scales!$X$28:$Y$38,2,FALSE)</f>
        <v>#N/A</v>
      </c>
      <c r="BX263" t="e">
        <f>VLOOKUP(BU263,Scales!$X$28:$Y$38,2,FALSE)</f>
        <v>#N/A</v>
      </c>
      <c r="BY263" t="e">
        <f t="shared" si="74"/>
        <v>#N/A</v>
      </c>
      <c r="BZ263" t="e">
        <f>VLOOKUP(BY263,Scales!$Y$28:$Z$38,2,FALSE)</f>
        <v>#N/A</v>
      </c>
      <c r="CA263" t="str">
        <f>IFERROR(INDEX(Scales!$Q$28:$U$32,MATCH(BZ263,Scales!$P$28:$P$32,0),MATCH(BQ263,Scales!$Q$27:$U$27,0)),"")</f>
        <v/>
      </c>
      <c r="CB263">
        <f t="shared" si="75"/>
        <v>0</v>
      </c>
      <c r="CC263" t="e">
        <f t="shared" si="76"/>
        <v>#N/A</v>
      </c>
      <c r="CD263" t="str">
        <f>IFERROR(INDEX(Scales!$B$44:$F$48,MATCH(CA263,Scales!$A$44:$A$48,0),MATCH(CC263,Scales!$B$43:$F$43,0)),"")</f>
        <v/>
      </c>
      <c r="CE263" t="e">
        <f t="shared" si="77"/>
        <v>#N/A</v>
      </c>
      <c r="CF263" t="e">
        <f t="shared" si="78"/>
        <v>#N/A</v>
      </c>
    </row>
    <row r="264" spans="1:84" x14ac:dyDescent="0.25">
      <c r="A264">
        <v>0</v>
      </c>
      <c r="B264" s="108" t="e">
        <f>VLOOKUP(A264,'TS Identification'!A$3:H$500,5,FALSE)</f>
        <v>#N/A</v>
      </c>
      <c r="C264" s="108" t="e">
        <f>VLOOKUP(B264,Scales!$A$3:$D$7,3,FALSE)</f>
        <v>#N/A</v>
      </c>
      <c r="D264" t="e">
        <f>VLOOKUP(A264,'TS Identification'!A$3:H$500,6,FALSE)</f>
        <v>#N/A</v>
      </c>
      <c r="E264" t="e">
        <f>VLOOKUP(D264,Scales!$F$3:$I$7,3,FALSE)</f>
        <v>#N/A</v>
      </c>
      <c r="F264" s="108" t="e">
        <f>VLOOKUP(A264,'TS Identification'!A$3:H$500,7,FALSE)</f>
        <v>#N/A</v>
      </c>
      <c r="G264" s="108" t="e">
        <f>VLOOKUP(F264,Scales!$K$3:$N$7,3,FALSE)</f>
        <v>#N/A</v>
      </c>
      <c r="H264" t="e">
        <f>VLOOKUP(A264,'TS Identification'!A$3:H$500,8,FALSE)</f>
        <v>#N/A</v>
      </c>
      <c r="I264" t="e">
        <f>VLOOKUP(H264,Scales!$P$3:$S$7,3,FALSE)</f>
        <v>#N/A</v>
      </c>
      <c r="J264" s="108" t="e">
        <f>VLOOKUP(K264,Scales!$W$28:$X$38,2,FALSE)</f>
        <v>#N/A</v>
      </c>
      <c r="K264" s="108" t="e">
        <f t="shared" si="79"/>
        <v>#N/A</v>
      </c>
      <c r="M264" t="e">
        <v>#N/A</v>
      </c>
      <c r="N264" t="e" cm="1">
        <f t="array" ref="N264">_xlfn.TEXTSPLIT(M264,".",,TRUE)</f>
        <v>#N/A</v>
      </c>
      <c r="P264" s="108" t="e">
        <f>VLOOKUP(CONCATENATE(N264,"."),'TE Identification'!$A$3:$E$500,5,FALSE)</f>
        <v>#N/A</v>
      </c>
      <c r="R264" t="e">
        <v>#N/A</v>
      </c>
      <c r="S264" t="e" cm="1">
        <f t="array" ref="S264">_xlfn.TEXTSPLIT(R264,".",,TRUE)</f>
        <v>#N/A</v>
      </c>
      <c r="V264" t="e">
        <f>VLOOKUP(CONCATENATE(S264,"."),'V Identification'!$A$3:$E$500,5,FALSE)</f>
        <v>#N/A</v>
      </c>
      <c r="Z264" t="e">
        <v>#N/A</v>
      </c>
      <c r="AA264" t="e" cm="1">
        <f t="array" ref="AA264">_xlfn.TEXTSPLIT(Z264,".",,TRUE)</f>
        <v>#N/A</v>
      </c>
      <c r="AE264" t="e">
        <f>VLOOKUP(CONCATENATE(AA264,"."),'I Identification'!$A$3:$F$500,6,FALSE)</f>
        <v>#N/A</v>
      </c>
      <c r="AI264" t="e">
        <v>#N/A</v>
      </c>
      <c r="AJ264" t="e" cm="1">
        <f t="array" ref="AJ264">_xlfn.TEXTSPLIT(AI264,".",,TRUE)</f>
        <v>#N/A</v>
      </c>
      <c r="AO264" t="e">
        <f>VLOOKUP(CONCATENATE(AJ264,"."),'C Identification'!$A$3:$G$500,7,FALSE)</f>
        <v>#N/A</v>
      </c>
      <c r="BF264" t="e" cm="1">
        <f t="array" ref="BF264">_xlfn.TEXTSPLIT(AI264,".",,TRUE)</f>
        <v>#N/A</v>
      </c>
      <c r="BL264" t="e">
        <f t="shared" si="65"/>
        <v>#N/A</v>
      </c>
      <c r="BM264">
        <f t="shared" si="66"/>
        <v>0</v>
      </c>
      <c r="BN264" t="e">
        <f t="shared" si="67"/>
        <v>#N/A</v>
      </c>
      <c r="BO264" t="e">
        <f t="shared" si="68"/>
        <v>#N/A</v>
      </c>
      <c r="BP264" t="e">
        <f t="shared" si="69"/>
        <v>#N/A</v>
      </c>
      <c r="BQ264" t="e">
        <f t="shared" si="70"/>
        <v>#N/A</v>
      </c>
      <c r="BR264">
        <f t="shared" si="71"/>
        <v>0</v>
      </c>
      <c r="BS264" t="e">
        <f t="shared" si="72"/>
        <v>#N/A</v>
      </c>
      <c r="BT264">
        <f t="shared" si="73"/>
        <v>0</v>
      </c>
      <c r="BU264" t="e">
        <f t="shared" si="64"/>
        <v>#N/A</v>
      </c>
      <c r="BV264" t="e">
        <f>VLOOKUP(BN264,Scales!$X$28:$Y$38,2,FALSE)</f>
        <v>#N/A</v>
      </c>
      <c r="BW264" t="e">
        <f>VLOOKUP(BQ264,Scales!$X$28:$Y$38,2,FALSE)</f>
        <v>#N/A</v>
      </c>
      <c r="BX264" t="e">
        <f>VLOOKUP(BU264,Scales!$X$28:$Y$38,2,FALSE)</f>
        <v>#N/A</v>
      </c>
      <c r="BY264" t="e">
        <f t="shared" si="74"/>
        <v>#N/A</v>
      </c>
      <c r="BZ264" t="e">
        <f>VLOOKUP(BY264,Scales!$Y$28:$Z$38,2,FALSE)</f>
        <v>#N/A</v>
      </c>
      <c r="CA264" t="str">
        <f>IFERROR(INDEX(Scales!$Q$28:$U$32,MATCH(BZ264,Scales!$P$28:$P$32,0),MATCH(BQ264,Scales!$Q$27:$U$27,0)),"")</f>
        <v/>
      </c>
      <c r="CB264">
        <f t="shared" si="75"/>
        <v>0</v>
      </c>
      <c r="CC264" t="e">
        <f t="shared" si="76"/>
        <v>#N/A</v>
      </c>
      <c r="CD264" t="str">
        <f>IFERROR(INDEX(Scales!$B$44:$F$48,MATCH(CA264,Scales!$A$44:$A$48,0),MATCH(CC264,Scales!$B$43:$F$43,0)),"")</f>
        <v/>
      </c>
      <c r="CE264" t="e">
        <f t="shared" si="77"/>
        <v>#N/A</v>
      </c>
      <c r="CF264" t="e">
        <f t="shared" si="78"/>
        <v>#N/A</v>
      </c>
    </row>
    <row r="265" spans="1:84" x14ac:dyDescent="0.25">
      <c r="A265">
        <v>0</v>
      </c>
      <c r="B265" s="108" t="e">
        <f>VLOOKUP(A265,'TS Identification'!A$3:H$500,5,FALSE)</f>
        <v>#N/A</v>
      </c>
      <c r="C265" s="108" t="e">
        <f>VLOOKUP(B265,Scales!$A$3:$D$7,3,FALSE)</f>
        <v>#N/A</v>
      </c>
      <c r="D265" t="e">
        <f>VLOOKUP(A265,'TS Identification'!A$3:H$500,6,FALSE)</f>
        <v>#N/A</v>
      </c>
      <c r="E265" t="e">
        <f>VLOOKUP(D265,Scales!$F$3:$I$7,3,FALSE)</f>
        <v>#N/A</v>
      </c>
      <c r="F265" s="108" t="e">
        <f>VLOOKUP(A265,'TS Identification'!A$3:H$500,7,FALSE)</f>
        <v>#N/A</v>
      </c>
      <c r="G265" s="108" t="e">
        <f>VLOOKUP(F265,Scales!$K$3:$N$7,3,FALSE)</f>
        <v>#N/A</v>
      </c>
      <c r="H265" t="e">
        <f>VLOOKUP(A265,'TS Identification'!A$3:H$500,8,FALSE)</f>
        <v>#N/A</v>
      </c>
      <c r="I265" t="e">
        <f>VLOOKUP(H265,Scales!$P$3:$S$7,3,FALSE)</f>
        <v>#N/A</v>
      </c>
      <c r="J265" s="108" t="e">
        <f>VLOOKUP(K265,Scales!$W$28:$X$38,2,FALSE)</f>
        <v>#N/A</v>
      </c>
      <c r="K265" s="108" t="e">
        <f t="shared" si="79"/>
        <v>#N/A</v>
      </c>
      <c r="M265" t="e">
        <v>#N/A</v>
      </c>
      <c r="N265" t="e" cm="1">
        <f t="array" ref="N265">_xlfn.TEXTSPLIT(M265,".",,TRUE)</f>
        <v>#N/A</v>
      </c>
      <c r="P265" s="108" t="e">
        <f>VLOOKUP(CONCATENATE(N265,"."),'TE Identification'!$A$3:$E$500,5,FALSE)</f>
        <v>#N/A</v>
      </c>
      <c r="R265" t="e">
        <v>#N/A</v>
      </c>
      <c r="S265" t="e" cm="1">
        <f t="array" ref="S265">_xlfn.TEXTSPLIT(R265,".",,TRUE)</f>
        <v>#N/A</v>
      </c>
      <c r="V265" t="e">
        <f>VLOOKUP(CONCATENATE(S265,"."),'V Identification'!$A$3:$E$500,5,FALSE)</f>
        <v>#N/A</v>
      </c>
      <c r="Z265" t="e">
        <v>#N/A</v>
      </c>
      <c r="AA265" t="e" cm="1">
        <f t="array" ref="AA265">_xlfn.TEXTSPLIT(Z265,".",,TRUE)</f>
        <v>#N/A</v>
      </c>
      <c r="AE265" t="e">
        <f>VLOOKUP(CONCATENATE(AA265,"."),'I Identification'!$A$3:$F$500,6,FALSE)</f>
        <v>#N/A</v>
      </c>
      <c r="AI265" t="e">
        <v>#N/A</v>
      </c>
      <c r="AJ265" t="e" cm="1">
        <f t="array" ref="AJ265">_xlfn.TEXTSPLIT(AI265,".",,TRUE)</f>
        <v>#N/A</v>
      </c>
      <c r="AO265" t="e">
        <f>VLOOKUP(CONCATENATE(AJ265,"."),'C Identification'!$A$3:$G$500,7,FALSE)</f>
        <v>#N/A</v>
      </c>
      <c r="BF265" t="e" cm="1">
        <f t="array" ref="BF265">_xlfn.TEXTSPLIT(AI265,".",,TRUE)</f>
        <v>#N/A</v>
      </c>
      <c r="BL265" t="e">
        <f t="shared" si="65"/>
        <v>#N/A</v>
      </c>
      <c r="BM265">
        <f t="shared" si="66"/>
        <v>0</v>
      </c>
      <c r="BN265" t="e">
        <f t="shared" si="67"/>
        <v>#N/A</v>
      </c>
      <c r="BO265" t="e">
        <f t="shared" si="68"/>
        <v>#N/A</v>
      </c>
      <c r="BP265" t="e">
        <f t="shared" si="69"/>
        <v>#N/A</v>
      </c>
      <c r="BQ265" t="e">
        <f t="shared" si="70"/>
        <v>#N/A</v>
      </c>
      <c r="BR265">
        <f t="shared" si="71"/>
        <v>0</v>
      </c>
      <c r="BS265" t="e">
        <f t="shared" si="72"/>
        <v>#N/A</v>
      </c>
      <c r="BT265">
        <f t="shared" si="73"/>
        <v>0</v>
      </c>
      <c r="BU265" t="e">
        <f t="shared" si="64"/>
        <v>#N/A</v>
      </c>
      <c r="BV265" t="e">
        <f>VLOOKUP(BN265,Scales!$X$28:$Y$38,2,FALSE)</f>
        <v>#N/A</v>
      </c>
      <c r="BW265" t="e">
        <f>VLOOKUP(BQ265,Scales!$X$28:$Y$38,2,FALSE)</f>
        <v>#N/A</v>
      </c>
      <c r="BX265" t="e">
        <f>VLOOKUP(BU265,Scales!$X$28:$Y$38,2,FALSE)</f>
        <v>#N/A</v>
      </c>
      <c r="BY265" t="e">
        <f t="shared" si="74"/>
        <v>#N/A</v>
      </c>
      <c r="BZ265" t="e">
        <f>VLOOKUP(BY265,Scales!$Y$28:$Z$38,2,FALSE)</f>
        <v>#N/A</v>
      </c>
      <c r="CA265" t="str">
        <f>IFERROR(INDEX(Scales!$Q$28:$U$32,MATCH(BZ265,Scales!$P$28:$P$32,0),MATCH(BQ265,Scales!$Q$27:$U$27,0)),"")</f>
        <v/>
      </c>
      <c r="CB265">
        <f t="shared" si="75"/>
        <v>0</v>
      </c>
      <c r="CC265" t="e">
        <f t="shared" si="76"/>
        <v>#N/A</v>
      </c>
      <c r="CD265" t="str">
        <f>IFERROR(INDEX(Scales!$B$44:$F$48,MATCH(CA265,Scales!$A$44:$A$48,0),MATCH(CC265,Scales!$B$43:$F$43,0)),"")</f>
        <v/>
      </c>
      <c r="CE265" t="e">
        <f t="shared" si="77"/>
        <v>#N/A</v>
      </c>
      <c r="CF265" t="e">
        <f t="shared" si="78"/>
        <v>#N/A</v>
      </c>
    </row>
    <row r="266" spans="1:84" x14ac:dyDescent="0.25">
      <c r="A266">
        <v>0</v>
      </c>
      <c r="B266" s="108" t="e">
        <f>VLOOKUP(A266,'TS Identification'!A$3:H$500,5,FALSE)</f>
        <v>#N/A</v>
      </c>
      <c r="C266" s="108" t="e">
        <f>VLOOKUP(B266,Scales!$A$3:$D$7,3,FALSE)</f>
        <v>#N/A</v>
      </c>
      <c r="D266" t="e">
        <f>VLOOKUP(A266,'TS Identification'!A$3:H$500,6,FALSE)</f>
        <v>#N/A</v>
      </c>
      <c r="E266" t="e">
        <f>VLOOKUP(D266,Scales!$F$3:$I$7,3,FALSE)</f>
        <v>#N/A</v>
      </c>
      <c r="F266" s="108" t="e">
        <f>VLOOKUP(A266,'TS Identification'!A$3:H$500,7,FALSE)</f>
        <v>#N/A</v>
      </c>
      <c r="G266" s="108" t="e">
        <f>VLOOKUP(F266,Scales!$K$3:$N$7,3,FALSE)</f>
        <v>#N/A</v>
      </c>
      <c r="H266" t="e">
        <f>VLOOKUP(A266,'TS Identification'!A$3:H$500,8,FALSE)</f>
        <v>#N/A</v>
      </c>
      <c r="I266" t="e">
        <f>VLOOKUP(H266,Scales!$P$3:$S$7,3,FALSE)</f>
        <v>#N/A</v>
      </c>
      <c r="J266" s="108" t="e">
        <f>VLOOKUP(K266,Scales!$W$28:$X$38,2,FALSE)</f>
        <v>#N/A</v>
      </c>
      <c r="K266" s="108" t="e">
        <f t="shared" si="79"/>
        <v>#N/A</v>
      </c>
      <c r="M266" t="e">
        <v>#N/A</v>
      </c>
      <c r="N266" t="e" cm="1">
        <f t="array" ref="N266">_xlfn.TEXTSPLIT(M266,".",,TRUE)</f>
        <v>#N/A</v>
      </c>
      <c r="P266" s="108" t="e">
        <f>VLOOKUP(CONCATENATE(N266,"."),'TE Identification'!$A$3:$E$500,5,FALSE)</f>
        <v>#N/A</v>
      </c>
      <c r="R266" t="e">
        <v>#N/A</v>
      </c>
      <c r="S266" t="e" cm="1">
        <f t="array" ref="S266">_xlfn.TEXTSPLIT(R266,".",,TRUE)</f>
        <v>#N/A</v>
      </c>
      <c r="V266" t="e">
        <f>VLOOKUP(CONCATENATE(S266,"."),'V Identification'!$A$3:$E$500,5,FALSE)</f>
        <v>#N/A</v>
      </c>
      <c r="Z266" t="e">
        <v>#N/A</v>
      </c>
      <c r="AA266" t="e" cm="1">
        <f t="array" ref="AA266">_xlfn.TEXTSPLIT(Z266,".",,TRUE)</f>
        <v>#N/A</v>
      </c>
      <c r="AE266" t="e">
        <f>VLOOKUP(CONCATENATE(AA266,"."),'I Identification'!$A$3:$F$500,6,FALSE)</f>
        <v>#N/A</v>
      </c>
      <c r="AI266" t="e">
        <v>#N/A</v>
      </c>
      <c r="AJ266" t="e" cm="1">
        <f t="array" ref="AJ266">_xlfn.TEXTSPLIT(AI266,".",,TRUE)</f>
        <v>#N/A</v>
      </c>
      <c r="AO266" t="e">
        <f>VLOOKUP(CONCATENATE(AJ266,"."),'C Identification'!$A$3:$G$500,7,FALSE)</f>
        <v>#N/A</v>
      </c>
      <c r="BF266" t="e" cm="1">
        <f t="array" ref="BF266">_xlfn.TEXTSPLIT(AI266,".",,TRUE)</f>
        <v>#N/A</v>
      </c>
      <c r="BL266" t="e">
        <f t="shared" si="65"/>
        <v>#N/A</v>
      </c>
      <c r="BM266">
        <f t="shared" si="66"/>
        <v>0</v>
      </c>
      <c r="BN266" t="e">
        <f t="shared" si="67"/>
        <v>#N/A</v>
      </c>
      <c r="BO266" t="e">
        <f t="shared" si="68"/>
        <v>#N/A</v>
      </c>
      <c r="BP266" t="e">
        <f t="shared" si="69"/>
        <v>#N/A</v>
      </c>
      <c r="BQ266" t="e">
        <f t="shared" si="70"/>
        <v>#N/A</v>
      </c>
      <c r="BR266">
        <f t="shared" si="71"/>
        <v>0</v>
      </c>
      <c r="BS266" t="e">
        <f t="shared" si="72"/>
        <v>#N/A</v>
      </c>
      <c r="BT266">
        <f t="shared" si="73"/>
        <v>0</v>
      </c>
      <c r="BU266" t="e">
        <f t="shared" si="64"/>
        <v>#N/A</v>
      </c>
      <c r="BV266" t="e">
        <f>VLOOKUP(BN266,Scales!$X$28:$Y$38,2,FALSE)</f>
        <v>#N/A</v>
      </c>
      <c r="BW266" t="e">
        <f>VLOOKUP(BQ266,Scales!$X$28:$Y$38,2,FALSE)</f>
        <v>#N/A</v>
      </c>
      <c r="BX266" t="e">
        <f>VLOOKUP(BU266,Scales!$X$28:$Y$38,2,FALSE)</f>
        <v>#N/A</v>
      </c>
      <c r="BY266" t="e">
        <f t="shared" si="74"/>
        <v>#N/A</v>
      </c>
      <c r="BZ266" t="e">
        <f>VLOOKUP(BY266,Scales!$Y$28:$Z$38,2,FALSE)</f>
        <v>#N/A</v>
      </c>
      <c r="CA266" t="str">
        <f>IFERROR(INDEX(Scales!$Q$28:$U$32,MATCH(BZ266,Scales!$P$28:$P$32,0),MATCH(BQ266,Scales!$Q$27:$U$27,0)),"")</f>
        <v/>
      </c>
      <c r="CB266">
        <f t="shared" si="75"/>
        <v>0</v>
      </c>
      <c r="CC266" t="e">
        <f t="shared" si="76"/>
        <v>#N/A</v>
      </c>
      <c r="CD266" t="str">
        <f>IFERROR(INDEX(Scales!$B$44:$F$48,MATCH(CA266,Scales!$A$44:$A$48,0),MATCH(CC266,Scales!$B$43:$F$43,0)),"")</f>
        <v/>
      </c>
      <c r="CE266" t="e">
        <f t="shared" si="77"/>
        <v>#N/A</v>
      </c>
      <c r="CF266" t="e">
        <f t="shared" si="78"/>
        <v>#N/A</v>
      </c>
    </row>
    <row r="267" spans="1:84" x14ac:dyDescent="0.25">
      <c r="A267">
        <v>0</v>
      </c>
      <c r="B267" s="108" t="e">
        <f>VLOOKUP(A267,'TS Identification'!A$3:H$500,5,FALSE)</f>
        <v>#N/A</v>
      </c>
      <c r="C267" s="108" t="e">
        <f>VLOOKUP(B267,Scales!$A$3:$D$7,3,FALSE)</f>
        <v>#N/A</v>
      </c>
      <c r="D267" t="e">
        <f>VLOOKUP(A267,'TS Identification'!A$3:H$500,6,FALSE)</f>
        <v>#N/A</v>
      </c>
      <c r="E267" t="e">
        <f>VLOOKUP(D267,Scales!$F$3:$I$7,3,FALSE)</f>
        <v>#N/A</v>
      </c>
      <c r="F267" s="108" t="e">
        <f>VLOOKUP(A267,'TS Identification'!A$3:H$500,7,FALSE)</f>
        <v>#N/A</v>
      </c>
      <c r="G267" s="108" t="e">
        <f>VLOOKUP(F267,Scales!$K$3:$N$7,3,FALSE)</f>
        <v>#N/A</v>
      </c>
      <c r="H267" t="e">
        <f>VLOOKUP(A267,'TS Identification'!A$3:H$500,8,FALSE)</f>
        <v>#N/A</v>
      </c>
      <c r="I267" t="e">
        <f>VLOOKUP(H267,Scales!$P$3:$S$7,3,FALSE)</f>
        <v>#N/A</v>
      </c>
      <c r="J267" s="108" t="e">
        <f>VLOOKUP(K267,Scales!$W$28:$X$38,2,FALSE)</f>
        <v>#N/A</v>
      </c>
      <c r="K267" s="108" t="e">
        <f t="shared" si="79"/>
        <v>#N/A</v>
      </c>
      <c r="M267" t="e">
        <v>#N/A</v>
      </c>
      <c r="N267" t="e" cm="1">
        <f t="array" ref="N267">_xlfn.TEXTSPLIT(M267,".",,TRUE)</f>
        <v>#N/A</v>
      </c>
      <c r="P267" s="108" t="e">
        <f>VLOOKUP(CONCATENATE(N267,"."),'TE Identification'!$A$3:$E$500,5,FALSE)</f>
        <v>#N/A</v>
      </c>
      <c r="R267" t="e">
        <v>#N/A</v>
      </c>
      <c r="S267" t="e" cm="1">
        <f t="array" ref="S267">_xlfn.TEXTSPLIT(R267,".",,TRUE)</f>
        <v>#N/A</v>
      </c>
      <c r="V267" t="e">
        <f>VLOOKUP(CONCATENATE(S267,"."),'V Identification'!$A$3:$E$500,5,FALSE)</f>
        <v>#N/A</v>
      </c>
      <c r="Z267" t="e">
        <v>#N/A</v>
      </c>
      <c r="AA267" t="e" cm="1">
        <f t="array" ref="AA267">_xlfn.TEXTSPLIT(Z267,".",,TRUE)</f>
        <v>#N/A</v>
      </c>
      <c r="AE267" t="e">
        <f>VLOOKUP(CONCATENATE(AA267,"."),'I Identification'!$A$3:$F$500,6,FALSE)</f>
        <v>#N/A</v>
      </c>
      <c r="AI267" t="e">
        <v>#N/A</v>
      </c>
      <c r="AJ267" t="e" cm="1">
        <f t="array" ref="AJ267">_xlfn.TEXTSPLIT(AI267,".",,TRUE)</f>
        <v>#N/A</v>
      </c>
      <c r="AO267" t="e">
        <f>VLOOKUP(CONCATENATE(AJ267,"."),'C Identification'!$A$3:$G$500,7,FALSE)</f>
        <v>#N/A</v>
      </c>
      <c r="BF267" t="e" cm="1">
        <f t="array" ref="BF267">_xlfn.TEXTSPLIT(AI267,".",,TRUE)</f>
        <v>#N/A</v>
      </c>
      <c r="BL267" t="e">
        <f t="shared" si="65"/>
        <v>#N/A</v>
      </c>
      <c r="BM267">
        <f t="shared" si="66"/>
        <v>0</v>
      </c>
      <c r="BN267" t="e">
        <f t="shared" si="67"/>
        <v>#N/A</v>
      </c>
      <c r="BO267" t="e">
        <f t="shared" si="68"/>
        <v>#N/A</v>
      </c>
      <c r="BP267" t="e">
        <f t="shared" si="69"/>
        <v>#N/A</v>
      </c>
      <c r="BQ267" t="e">
        <f t="shared" si="70"/>
        <v>#N/A</v>
      </c>
      <c r="BR267">
        <f t="shared" si="71"/>
        <v>0</v>
      </c>
      <c r="BS267" t="e">
        <f t="shared" si="72"/>
        <v>#N/A</v>
      </c>
      <c r="BT267">
        <f t="shared" si="73"/>
        <v>0</v>
      </c>
      <c r="BU267" t="e">
        <f t="shared" si="64"/>
        <v>#N/A</v>
      </c>
      <c r="BV267" t="e">
        <f>VLOOKUP(BN267,Scales!$X$28:$Y$38,2,FALSE)</f>
        <v>#N/A</v>
      </c>
      <c r="BW267" t="e">
        <f>VLOOKUP(BQ267,Scales!$X$28:$Y$38,2,FALSE)</f>
        <v>#N/A</v>
      </c>
      <c r="BX267" t="e">
        <f>VLOOKUP(BU267,Scales!$X$28:$Y$38,2,FALSE)</f>
        <v>#N/A</v>
      </c>
      <c r="BY267" t="e">
        <f t="shared" si="74"/>
        <v>#N/A</v>
      </c>
      <c r="BZ267" t="e">
        <f>VLOOKUP(BY267,Scales!$Y$28:$Z$38,2,FALSE)</f>
        <v>#N/A</v>
      </c>
      <c r="CA267" t="str">
        <f>IFERROR(INDEX(Scales!$Q$28:$U$32,MATCH(BZ267,Scales!$P$28:$P$32,0),MATCH(BQ267,Scales!$Q$27:$U$27,0)),"")</f>
        <v/>
      </c>
      <c r="CB267">
        <f t="shared" si="75"/>
        <v>0</v>
      </c>
      <c r="CC267" t="e">
        <f t="shared" si="76"/>
        <v>#N/A</v>
      </c>
      <c r="CD267" t="str">
        <f>IFERROR(INDEX(Scales!$B$44:$F$48,MATCH(CA267,Scales!$A$44:$A$48,0),MATCH(CC267,Scales!$B$43:$F$43,0)),"")</f>
        <v/>
      </c>
      <c r="CE267" t="e">
        <f t="shared" si="77"/>
        <v>#N/A</v>
      </c>
      <c r="CF267" t="e">
        <f t="shared" si="78"/>
        <v>#N/A</v>
      </c>
    </row>
    <row r="268" spans="1:84" x14ac:dyDescent="0.25">
      <c r="A268">
        <v>0</v>
      </c>
      <c r="B268" s="108" t="e">
        <f>VLOOKUP(A268,'TS Identification'!A$3:H$500,5,FALSE)</f>
        <v>#N/A</v>
      </c>
      <c r="C268" s="108" t="e">
        <f>VLOOKUP(B268,Scales!$A$3:$D$7,3,FALSE)</f>
        <v>#N/A</v>
      </c>
      <c r="D268" t="e">
        <f>VLOOKUP(A268,'TS Identification'!A$3:H$500,6,FALSE)</f>
        <v>#N/A</v>
      </c>
      <c r="E268" t="e">
        <f>VLOOKUP(D268,Scales!$F$3:$I$7,3,FALSE)</f>
        <v>#N/A</v>
      </c>
      <c r="F268" s="108" t="e">
        <f>VLOOKUP(A268,'TS Identification'!A$3:H$500,7,FALSE)</f>
        <v>#N/A</v>
      </c>
      <c r="G268" s="108" t="e">
        <f>VLOOKUP(F268,Scales!$K$3:$N$7,3,FALSE)</f>
        <v>#N/A</v>
      </c>
      <c r="H268" t="e">
        <f>VLOOKUP(A268,'TS Identification'!A$3:H$500,8,FALSE)</f>
        <v>#N/A</v>
      </c>
      <c r="I268" t="e">
        <f>VLOOKUP(H268,Scales!$P$3:$S$7,3,FALSE)</f>
        <v>#N/A</v>
      </c>
      <c r="J268" s="108" t="e">
        <f>VLOOKUP(K268,Scales!$W$28:$X$38,2,FALSE)</f>
        <v>#N/A</v>
      </c>
      <c r="K268" s="108" t="e">
        <f t="shared" si="79"/>
        <v>#N/A</v>
      </c>
      <c r="M268" t="e">
        <v>#N/A</v>
      </c>
      <c r="N268" t="e" cm="1">
        <f t="array" ref="N268">_xlfn.TEXTSPLIT(M268,".",,TRUE)</f>
        <v>#N/A</v>
      </c>
      <c r="P268" s="108" t="e">
        <f>VLOOKUP(CONCATENATE(N268,"."),'TE Identification'!$A$3:$E$500,5,FALSE)</f>
        <v>#N/A</v>
      </c>
      <c r="R268" t="e">
        <v>#N/A</v>
      </c>
      <c r="S268" t="e" cm="1">
        <f t="array" ref="S268">_xlfn.TEXTSPLIT(R268,".",,TRUE)</f>
        <v>#N/A</v>
      </c>
      <c r="V268" t="e">
        <f>VLOOKUP(CONCATENATE(S268,"."),'V Identification'!$A$3:$E$500,5,FALSE)</f>
        <v>#N/A</v>
      </c>
      <c r="Z268" t="e">
        <v>#N/A</v>
      </c>
      <c r="AA268" t="e" cm="1">
        <f t="array" ref="AA268">_xlfn.TEXTSPLIT(Z268,".",,TRUE)</f>
        <v>#N/A</v>
      </c>
      <c r="AE268" t="e">
        <f>VLOOKUP(CONCATENATE(AA268,"."),'I Identification'!$A$3:$F$500,6,FALSE)</f>
        <v>#N/A</v>
      </c>
      <c r="AI268" t="e">
        <v>#N/A</v>
      </c>
      <c r="AJ268" t="e" cm="1">
        <f t="array" ref="AJ268">_xlfn.TEXTSPLIT(AI268,".",,TRUE)</f>
        <v>#N/A</v>
      </c>
      <c r="AO268" t="e">
        <f>VLOOKUP(CONCATENATE(AJ268,"."),'C Identification'!$A$3:$G$500,7,FALSE)</f>
        <v>#N/A</v>
      </c>
      <c r="BF268" t="e" cm="1">
        <f t="array" ref="BF268">_xlfn.TEXTSPLIT(AI268,".",,TRUE)</f>
        <v>#N/A</v>
      </c>
      <c r="BL268" t="e">
        <f t="shared" si="65"/>
        <v>#N/A</v>
      </c>
      <c r="BM268">
        <f t="shared" si="66"/>
        <v>0</v>
      </c>
      <c r="BN268" t="e">
        <f t="shared" si="67"/>
        <v>#N/A</v>
      </c>
      <c r="BO268" t="e">
        <f t="shared" si="68"/>
        <v>#N/A</v>
      </c>
      <c r="BP268" t="e">
        <f t="shared" si="69"/>
        <v>#N/A</v>
      </c>
      <c r="BQ268" t="e">
        <f t="shared" si="70"/>
        <v>#N/A</v>
      </c>
      <c r="BR268">
        <f t="shared" si="71"/>
        <v>0</v>
      </c>
      <c r="BS268" t="e">
        <f t="shared" si="72"/>
        <v>#N/A</v>
      </c>
      <c r="BT268">
        <f t="shared" si="73"/>
        <v>0</v>
      </c>
      <c r="BU268" t="e">
        <f t="shared" ref="BU268:BU331" si="80">VLOOKUP(BH268,$S$2:$V$500,4,FALSE)</f>
        <v>#N/A</v>
      </c>
      <c r="BV268" t="e">
        <f>VLOOKUP(BN268,Scales!$X$28:$Y$38,2,FALSE)</f>
        <v>#N/A</v>
      </c>
      <c r="BW268" t="e">
        <f>VLOOKUP(BQ268,Scales!$X$28:$Y$38,2,FALSE)</f>
        <v>#N/A</v>
      </c>
      <c r="BX268" t="e">
        <f>VLOOKUP(BU268,Scales!$X$28:$Y$38,2,FALSE)</f>
        <v>#N/A</v>
      </c>
      <c r="BY268" t="e">
        <f t="shared" si="74"/>
        <v>#N/A</v>
      </c>
      <c r="BZ268" t="e">
        <f>VLOOKUP(BY268,Scales!$Y$28:$Z$38,2,FALSE)</f>
        <v>#N/A</v>
      </c>
      <c r="CA268" t="str">
        <f>IFERROR(INDEX(Scales!$Q$28:$U$32,MATCH(BZ268,Scales!$P$28:$P$32,0),MATCH(BQ268,Scales!$Q$27:$U$27,0)),"")</f>
        <v/>
      </c>
      <c r="CB268">
        <f t="shared" si="75"/>
        <v>0</v>
      </c>
      <c r="CC268" t="e">
        <f t="shared" si="76"/>
        <v>#N/A</v>
      </c>
      <c r="CD268" t="str">
        <f>IFERROR(INDEX(Scales!$B$44:$F$48,MATCH(CA268,Scales!$A$44:$A$48,0),MATCH(CC268,Scales!$B$43:$F$43,0)),"")</f>
        <v/>
      </c>
      <c r="CE268" t="e">
        <f t="shared" si="77"/>
        <v>#N/A</v>
      </c>
      <c r="CF268" t="e">
        <f t="shared" si="78"/>
        <v>#N/A</v>
      </c>
    </row>
    <row r="269" spans="1:84" x14ac:dyDescent="0.25">
      <c r="A269">
        <v>0</v>
      </c>
      <c r="B269" s="108" t="e">
        <f>VLOOKUP(A269,'TS Identification'!A$3:H$500,5,FALSE)</f>
        <v>#N/A</v>
      </c>
      <c r="C269" s="108" t="e">
        <f>VLOOKUP(B269,Scales!$A$3:$D$7,3,FALSE)</f>
        <v>#N/A</v>
      </c>
      <c r="D269" t="e">
        <f>VLOOKUP(A269,'TS Identification'!A$3:H$500,6,FALSE)</f>
        <v>#N/A</v>
      </c>
      <c r="E269" t="e">
        <f>VLOOKUP(D269,Scales!$F$3:$I$7,3,FALSE)</f>
        <v>#N/A</v>
      </c>
      <c r="F269" s="108" t="e">
        <f>VLOOKUP(A269,'TS Identification'!A$3:H$500,7,FALSE)</f>
        <v>#N/A</v>
      </c>
      <c r="G269" s="108" t="e">
        <f>VLOOKUP(F269,Scales!$K$3:$N$7,3,FALSE)</f>
        <v>#N/A</v>
      </c>
      <c r="H269" t="e">
        <f>VLOOKUP(A269,'TS Identification'!A$3:H$500,8,FALSE)</f>
        <v>#N/A</v>
      </c>
      <c r="I269" t="e">
        <f>VLOOKUP(H269,Scales!$P$3:$S$7,3,FALSE)</f>
        <v>#N/A</v>
      </c>
      <c r="J269" s="108" t="e">
        <f>VLOOKUP(K269,Scales!$W$28:$X$38,2,FALSE)</f>
        <v>#N/A</v>
      </c>
      <c r="K269" s="108" t="e">
        <f t="shared" si="79"/>
        <v>#N/A</v>
      </c>
      <c r="M269" t="e">
        <v>#N/A</v>
      </c>
      <c r="N269" t="e" cm="1">
        <f t="array" ref="N269">_xlfn.TEXTSPLIT(M269,".",,TRUE)</f>
        <v>#N/A</v>
      </c>
      <c r="P269" s="108" t="e">
        <f>VLOOKUP(CONCATENATE(N269,"."),'TE Identification'!$A$3:$E$500,5,FALSE)</f>
        <v>#N/A</v>
      </c>
      <c r="R269" t="e">
        <v>#N/A</v>
      </c>
      <c r="S269" t="e" cm="1">
        <f t="array" ref="S269">_xlfn.TEXTSPLIT(R269,".",,TRUE)</f>
        <v>#N/A</v>
      </c>
      <c r="V269" t="e">
        <f>VLOOKUP(CONCATENATE(S269,"."),'V Identification'!$A$3:$E$500,5,FALSE)</f>
        <v>#N/A</v>
      </c>
      <c r="Z269" t="e">
        <v>#N/A</v>
      </c>
      <c r="AA269" t="e" cm="1">
        <f t="array" ref="AA269">_xlfn.TEXTSPLIT(Z269,".",,TRUE)</f>
        <v>#N/A</v>
      </c>
      <c r="AE269" t="e">
        <f>VLOOKUP(CONCATENATE(AA269,"."),'I Identification'!$A$3:$F$500,6,FALSE)</f>
        <v>#N/A</v>
      </c>
      <c r="AI269" t="e">
        <v>#N/A</v>
      </c>
      <c r="AJ269" t="e" cm="1">
        <f t="array" ref="AJ269">_xlfn.TEXTSPLIT(AI269,".",,TRUE)</f>
        <v>#N/A</v>
      </c>
      <c r="AO269" t="e">
        <f>VLOOKUP(CONCATENATE(AJ269,"."),'C Identification'!$A$3:$G$500,7,FALSE)</f>
        <v>#N/A</v>
      </c>
      <c r="BF269" t="e" cm="1">
        <f t="array" ref="BF269">_xlfn.TEXTSPLIT(AI269,".",,TRUE)</f>
        <v>#N/A</v>
      </c>
      <c r="BL269" t="e">
        <f t="shared" si="65"/>
        <v>#N/A</v>
      </c>
      <c r="BM269">
        <f t="shared" si="66"/>
        <v>0</v>
      </c>
      <c r="BN269" t="e">
        <f t="shared" si="67"/>
        <v>#N/A</v>
      </c>
      <c r="BO269" t="e">
        <f t="shared" si="68"/>
        <v>#N/A</v>
      </c>
      <c r="BP269" t="e">
        <f t="shared" si="69"/>
        <v>#N/A</v>
      </c>
      <c r="BQ269" t="e">
        <f t="shared" si="70"/>
        <v>#N/A</v>
      </c>
      <c r="BR269">
        <f t="shared" si="71"/>
        <v>0</v>
      </c>
      <c r="BS269" t="e">
        <f t="shared" si="72"/>
        <v>#N/A</v>
      </c>
      <c r="BT269">
        <f t="shared" si="73"/>
        <v>0</v>
      </c>
      <c r="BU269" t="e">
        <f t="shared" si="80"/>
        <v>#N/A</v>
      </c>
      <c r="BV269" t="e">
        <f>VLOOKUP(BN269,Scales!$X$28:$Y$38,2,FALSE)</f>
        <v>#N/A</v>
      </c>
      <c r="BW269" t="e">
        <f>VLOOKUP(BQ269,Scales!$X$28:$Y$38,2,FALSE)</f>
        <v>#N/A</v>
      </c>
      <c r="BX269" t="e">
        <f>VLOOKUP(BU269,Scales!$X$28:$Y$38,2,FALSE)</f>
        <v>#N/A</v>
      </c>
      <c r="BY269" t="e">
        <f t="shared" si="74"/>
        <v>#N/A</v>
      </c>
      <c r="BZ269" t="e">
        <f>VLOOKUP(BY269,Scales!$Y$28:$Z$38,2,FALSE)</f>
        <v>#N/A</v>
      </c>
      <c r="CA269" t="str">
        <f>IFERROR(INDEX(Scales!$Q$28:$U$32,MATCH(BZ269,Scales!$P$28:$P$32,0),MATCH(BQ269,Scales!$Q$27:$U$27,0)),"")</f>
        <v/>
      </c>
      <c r="CB269">
        <f t="shared" si="75"/>
        <v>0</v>
      </c>
      <c r="CC269" t="e">
        <f t="shared" si="76"/>
        <v>#N/A</v>
      </c>
      <c r="CD269" t="str">
        <f>IFERROR(INDEX(Scales!$B$44:$F$48,MATCH(CA269,Scales!$A$44:$A$48,0),MATCH(CC269,Scales!$B$43:$F$43,0)),"")</f>
        <v/>
      </c>
      <c r="CE269" t="e">
        <f t="shared" si="77"/>
        <v>#N/A</v>
      </c>
      <c r="CF269" t="e">
        <f t="shared" si="78"/>
        <v>#N/A</v>
      </c>
    </row>
    <row r="270" spans="1:84" x14ac:dyDescent="0.25">
      <c r="A270">
        <v>0</v>
      </c>
      <c r="B270" s="108" t="e">
        <f>VLOOKUP(A270,'TS Identification'!A$3:H$500,5,FALSE)</f>
        <v>#N/A</v>
      </c>
      <c r="C270" s="108" t="e">
        <f>VLOOKUP(B270,Scales!$A$3:$D$7,3,FALSE)</f>
        <v>#N/A</v>
      </c>
      <c r="D270" t="e">
        <f>VLOOKUP(A270,'TS Identification'!A$3:H$500,6,FALSE)</f>
        <v>#N/A</v>
      </c>
      <c r="E270" t="e">
        <f>VLOOKUP(D270,Scales!$F$3:$I$7,3,FALSE)</f>
        <v>#N/A</v>
      </c>
      <c r="F270" s="108" t="e">
        <f>VLOOKUP(A270,'TS Identification'!A$3:H$500,7,FALSE)</f>
        <v>#N/A</v>
      </c>
      <c r="G270" s="108" t="e">
        <f>VLOOKUP(F270,Scales!$K$3:$N$7,3,FALSE)</f>
        <v>#N/A</v>
      </c>
      <c r="H270" t="e">
        <f>VLOOKUP(A270,'TS Identification'!A$3:H$500,8,FALSE)</f>
        <v>#N/A</v>
      </c>
      <c r="I270" t="e">
        <f>VLOOKUP(H270,Scales!$P$3:$S$7,3,FALSE)</f>
        <v>#N/A</v>
      </c>
      <c r="J270" s="108" t="e">
        <f>VLOOKUP(K270,Scales!$W$28:$X$38,2,FALSE)</f>
        <v>#N/A</v>
      </c>
      <c r="K270" s="108" t="e">
        <f t="shared" si="79"/>
        <v>#N/A</v>
      </c>
      <c r="M270" t="e">
        <v>#N/A</v>
      </c>
      <c r="N270" t="e" cm="1">
        <f t="array" ref="N270">_xlfn.TEXTSPLIT(M270,".",,TRUE)</f>
        <v>#N/A</v>
      </c>
      <c r="P270" s="108" t="e">
        <f>VLOOKUP(CONCATENATE(N270,"."),'TE Identification'!$A$3:$E$500,5,FALSE)</f>
        <v>#N/A</v>
      </c>
      <c r="R270" t="e">
        <v>#N/A</v>
      </c>
      <c r="S270" t="e" cm="1">
        <f t="array" ref="S270">_xlfn.TEXTSPLIT(R270,".",,TRUE)</f>
        <v>#N/A</v>
      </c>
      <c r="V270" t="e">
        <f>VLOOKUP(CONCATENATE(S270,"."),'V Identification'!$A$3:$E$500,5,FALSE)</f>
        <v>#N/A</v>
      </c>
      <c r="Z270" t="e">
        <v>#N/A</v>
      </c>
      <c r="AA270" t="e" cm="1">
        <f t="array" ref="AA270">_xlfn.TEXTSPLIT(Z270,".",,TRUE)</f>
        <v>#N/A</v>
      </c>
      <c r="AE270" t="e">
        <f>VLOOKUP(CONCATENATE(AA270,"."),'I Identification'!$A$3:$F$500,6,FALSE)</f>
        <v>#N/A</v>
      </c>
      <c r="AI270" t="e">
        <v>#N/A</v>
      </c>
      <c r="AJ270" t="e" cm="1">
        <f t="array" ref="AJ270">_xlfn.TEXTSPLIT(AI270,".",,TRUE)</f>
        <v>#N/A</v>
      </c>
      <c r="AO270" t="e">
        <f>VLOOKUP(CONCATENATE(AJ270,"."),'C Identification'!$A$3:$G$500,7,FALSE)</f>
        <v>#N/A</v>
      </c>
      <c r="BF270" t="e" cm="1">
        <f t="array" ref="BF270">_xlfn.TEXTSPLIT(AI270,".",,TRUE)</f>
        <v>#N/A</v>
      </c>
      <c r="BL270" t="e">
        <f t="shared" si="65"/>
        <v>#N/A</v>
      </c>
      <c r="BM270">
        <f t="shared" si="66"/>
        <v>0</v>
      </c>
      <c r="BN270" t="e">
        <f t="shared" si="67"/>
        <v>#N/A</v>
      </c>
      <c r="BO270" t="e">
        <f t="shared" si="68"/>
        <v>#N/A</v>
      </c>
      <c r="BP270" t="e">
        <f t="shared" si="69"/>
        <v>#N/A</v>
      </c>
      <c r="BQ270" t="e">
        <f t="shared" si="70"/>
        <v>#N/A</v>
      </c>
      <c r="BR270">
        <f t="shared" si="71"/>
        <v>0</v>
      </c>
      <c r="BS270" t="e">
        <f t="shared" si="72"/>
        <v>#N/A</v>
      </c>
      <c r="BT270">
        <f t="shared" si="73"/>
        <v>0</v>
      </c>
      <c r="BU270" t="e">
        <f t="shared" si="80"/>
        <v>#N/A</v>
      </c>
      <c r="BV270" t="e">
        <f>VLOOKUP(BN270,Scales!$X$28:$Y$38,2,FALSE)</f>
        <v>#N/A</v>
      </c>
      <c r="BW270" t="e">
        <f>VLOOKUP(BQ270,Scales!$X$28:$Y$38,2,FALSE)</f>
        <v>#N/A</v>
      </c>
      <c r="BX270" t="e">
        <f>VLOOKUP(BU270,Scales!$X$28:$Y$38,2,FALSE)</f>
        <v>#N/A</v>
      </c>
      <c r="BY270" t="e">
        <f t="shared" si="74"/>
        <v>#N/A</v>
      </c>
      <c r="BZ270" t="e">
        <f>VLOOKUP(BY270,Scales!$Y$28:$Z$38,2,FALSE)</f>
        <v>#N/A</v>
      </c>
      <c r="CA270" t="str">
        <f>IFERROR(INDEX(Scales!$Q$28:$U$32,MATCH(BZ270,Scales!$P$28:$P$32,0),MATCH(BQ270,Scales!$Q$27:$U$27,0)),"")</f>
        <v/>
      </c>
      <c r="CB270">
        <f t="shared" si="75"/>
        <v>0</v>
      </c>
      <c r="CC270" t="e">
        <f t="shared" si="76"/>
        <v>#N/A</v>
      </c>
      <c r="CD270" t="str">
        <f>IFERROR(INDEX(Scales!$B$44:$F$48,MATCH(CA270,Scales!$A$44:$A$48,0),MATCH(CC270,Scales!$B$43:$F$43,0)),"")</f>
        <v/>
      </c>
      <c r="CE270" t="e">
        <f t="shared" si="77"/>
        <v>#N/A</v>
      </c>
      <c r="CF270" t="e">
        <f t="shared" si="78"/>
        <v>#N/A</v>
      </c>
    </row>
    <row r="271" spans="1:84" x14ac:dyDescent="0.25">
      <c r="A271">
        <v>0</v>
      </c>
      <c r="B271" s="108" t="e">
        <f>VLOOKUP(A271,'TS Identification'!A$3:H$500,5,FALSE)</f>
        <v>#N/A</v>
      </c>
      <c r="C271" s="108" t="e">
        <f>VLOOKUP(B271,Scales!$A$3:$D$7,3,FALSE)</f>
        <v>#N/A</v>
      </c>
      <c r="D271" t="e">
        <f>VLOOKUP(A271,'TS Identification'!A$3:H$500,6,FALSE)</f>
        <v>#N/A</v>
      </c>
      <c r="E271" t="e">
        <f>VLOOKUP(D271,Scales!$F$3:$I$7,3,FALSE)</f>
        <v>#N/A</v>
      </c>
      <c r="F271" s="108" t="e">
        <f>VLOOKUP(A271,'TS Identification'!A$3:H$500,7,FALSE)</f>
        <v>#N/A</v>
      </c>
      <c r="G271" s="108" t="e">
        <f>VLOOKUP(F271,Scales!$K$3:$N$7,3,FALSE)</f>
        <v>#N/A</v>
      </c>
      <c r="H271" t="e">
        <f>VLOOKUP(A271,'TS Identification'!A$3:H$500,8,FALSE)</f>
        <v>#N/A</v>
      </c>
      <c r="I271" t="e">
        <f>VLOOKUP(H271,Scales!$P$3:$S$7,3,FALSE)</f>
        <v>#N/A</v>
      </c>
      <c r="J271" s="108" t="e">
        <f>VLOOKUP(K271,Scales!$W$28:$X$38,2,FALSE)</f>
        <v>#N/A</v>
      </c>
      <c r="K271" s="108" t="e">
        <f t="shared" si="79"/>
        <v>#N/A</v>
      </c>
      <c r="M271" t="e">
        <v>#N/A</v>
      </c>
      <c r="N271" t="e" cm="1">
        <f t="array" ref="N271">_xlfn.TEXTSPLIT(M271,".",,TRUE)</f>
        <v>#N/A</v>
      </c>
      <c r="P271" s="108" t="e">
        <f>VLOOKUP(CONCATENATE(N271,"."),'TE Identification'!$A$3:$E$500,5,FALSE)</f>
        <v>#N/A</v>
      </c>
      <c r="R271" t="e">
        <v>#N/A</v>
      </c>
      <c r="S271" t="e" cm="1">
        <f t="array" ref="S271">_xlfn.TEXTSPLIT(R271,".",,TRUE)</f>
        <v>#N/A</v>
      </c>
      <c r="V271" t="e">
        <f>VLOOKUP(CONCATENATE(S271,"."),'V Identification'!$A$3:$E$500,5,FALSE)</f>
        <v>#N/A</v>
      </c>
      <c r="Z271" t="e">
        <v>#N/A</v>
      </c>
      <c r="AA271" t="e" cm="1">
        <f t="array" ref="AA271">_xlfn.TEXTSPLIT(Z271,".",,TRUE)</f>
        <v>#N/A</v>
      </c>
      <c r="AE271" t="e">
        <f>VLOOKUP(CONCATENATE(AA271,"."),'I Identification'!$A$3:$F$500,6,FALSE)</f>
        <v>#N/A</v>
      </c>
      <c r="AI271" t="e">
        <v>#N/A</v>
      </c>
      <c r="AJ271" t="e" cm="1">
        <f t="array" ref="AJ271">_xlfn.TEXTSPLIT(AI271,".",,TRUE)</f>
        <v>#N/A</v>
      </c>
      <c r="AO271" t="e">
        <f>VLOOKUP(CONCATENATE(AJ271,"."),'C Identification'!$A$3:$G$500,7,FALSE)</f>
        <v>#N/A</v>
      </c>
      <c r="BF271" t="e" cm="1">
        <f t="array" ref="BF271">_xlfn.TEXTSPLIT(AI271,".",,TRUE)</f>
        <v>#N/A</v>
      </c>
      <c r="BL271" t="e">
        <f t="shared" si="65"/>
        <v>#N/A</v>
      </c>
      <c r="BM271">
        <f t="shared" si="66"/>
        <v>0</v>
      </c>
      <c r="BN271" t="e">
        <f t="shared" si="67"/>
        <v>#N/A</v>
      </c>
      <c r="BO271" t="e">
        <f t="shared" si="68"/>
        <v>#N/A</v>
      </c>
      <c r="BP271" t="e">
        <f t="shared" si="69"/>
        <v>#N/A</v>
      </c>
      <c r="BQ271" t="e">
        <f t="shared" si="70"/>
        <v>#N/A</v>
      </c>
      <c r="BR271">
        <f t="shared" si="71"/>
        <v>0</v>
      </c>
      <c r="BS271" t="e">
        <f t="shared" si="72"/>
        <v>#N/A</v>
      </c>
      <c r="BT271">
        <f t="shared" si="73"/>
        <v>0</v>
      </c>
      <c r="BU271" t="e">
        <f t="shared" si="80"/>
        <v>#N/A</v>
      </c>
      <c r="BV271" t="e">
        <f>VLOOKUP(BN271,Scales!$X$28:$Y$38,2,FALSE)</f>
        <v>#N/A</v>
      </c>
      <c r="BW271" t="e">
        <f>VLOOKUP(BQ271,Scales!$X$28:$Y$38,2,FALSE)</f>
        <v>#N/A</v>
      </c>
      <c r="BX271" t="e">
        <f>VLOOKUP(BU271,Scales!$X$28:$Y$38,2,FALSE)</f>
        <v>#N/A</v>
      </c>
      <c r="BY271" t="e">
        <f t="shared" si="74"/>
        <v>#N/A</v>
      </c>
      <c r="BZ271" t="e">
        <f>VLOOKUP(BY271,Scales!$Y$28:$Z$38,2,FALSE)</f>
        <v>#N/A</v>
      </c>
      <c r="CA271" t="str">
        <f>IFERROR(INDEX(Scales!$Q$28:$U$32,MATCH(BZ271,Scales!$P$28:$P$32,0),MATCH(BQ271,Scales!$Q$27:$U$27,0)),"")</f>
        <v/>
      </c>
      <c r="CB271">
        <f t="shared" si="75"/>
        <v>0</v>
      </c>
      <c r="CC271" t="e">
        <f t="shared" si="76"/>
        <v>#N/A</v>
      </c>
      <c r="CD271" t="str">
        <f>IFERROR(INDEX(Scales!$B$44:$F$48,MATCH(CA271,Scales!$A$44:$A$48,0),MATCH(CC271,Scales!$B$43:$F$43,0)),"")</f>
        <v/>
      </c>
      <c r="CE271" t="e">
        <f t="shared" si="77"/>
        <v>#N/A</v>
      </c>
      <c r="CF271" t="e">
        <f t="shared" si="78"/>
        <v>#N/A</v>
      </c>
    </row>
    <row r="272" spans="1:84" x14ac:dyDescent="0.25">
      <c r="A272">
        <v>0</v>
      </c>
      <c r="B272" s="108" t="e">
        <f>VLOOKUP(A272,'TS Identification'!A$3:H$500,5,FALSE)</f>
        <v>#N/A</v>
      </c>
      <c r="C272" s="108" t="e">
        <f>VLOOKUP(B272,Scales!$A$3:$D$7,3,FALSE)</f>
        <v>#N/A</v>
      </c>
      <c r="D272" t="e">
        <f>VLOOKUP(A272,'TS Identification'!A$3:H$500,6,FALSE)</f>
        <v>#N/A</v>
      </c>
      <c r="E272" t="e">
        <f>VLOOKUP(D272,Scales!$F$3:$I$7,3,FALSE)</f>
        <v>#N/A</v>
      </c>
      <c r="F272" s="108" t="e">
        <f>VLOOKUP(A272,'TS Identification'!A$3:H$500,7,FALSE)</f>
        <v>#N/A</v>
      </c>
      <c r="G272" s="108" t="e">
        <f>VLOOKUP(F272,Scales!$K$3:$N$7,3,FALSE)</f>
        <v>#N/A</v>
      </c>
      <c r="H272" t="e">
        <f>VLOOKUP(A272,'TS Identification'!A$3:H$500,8,FALSE)</f>
        <v>#N/A</v>
      </c>
      <c r="I272" t="e">
        <f>VLOOKUP(H272,Scales!$P$3:$S$7,3,FALSE)</f>
        <v>#N/A</v>
      </c>
      <c r="J272" s="108" t="e">
        <f>VLOOKUP(K272,Scales!$W$28:$X$38,2,FALSE)</f>
        <v>#N/A</v>
      </c>
      <c r="K272" s="108" t="e">
        <f t="shared" si="79"/>
        <v>#N/A</v>
      </c>
      <c r="M272" t="e">
        <v>#N/A</v>
      </c>
      <c r="N272" t="e" cm="1">
        <f t="array" ref="N272">_xlfn.TEXTSPLIT(M272,".",,TRUE)</f>
        <v>#N/A</v>
      </c>
      <c r="P272" s="108" t="e">
        <f>VLOOKUP(CONCATENATE(N272,"."),'TE Identification'!$A$3:$E$500,5,FALSE)</f>
        <v>#N/A</v>
      </c>
      <c r="R272" t="e">
        <v>#N/A</v>
      </c>
      <c r="S272" t="e" cm="1">
        <f t="array" ref="S272">_xlfn.TEXTSPLIT(R272,".",,TRUE)</f>
        <v>#N/A</v>
      </c>
      <c r="V272" t="e">
        <f>VLOOKUP(CONCATENATE(S272,"."),'V Identification'!$A$3:$E$500,5,FALSE)</f>
        <v>#N/A</v>
      </c>
      <c r="Z272" t="e">
        <v>#N/A</v>
      </c>
      <c r="AA272" t="e" cm="1">
        <f t="array" ref="AA272">_xlfn.TEXTSPLIT(Z272,".",,TRUE)</f>
        <v>#N/A</v>
      </c>
      <c r="AE272" t="e">
        <f>VLOOKUP(CONCATENATE(AA272,"."),'I Identification'!$A$3:$F$500,6,FALSE)</f>
        <v>#N/A</v>
      </c>
      <c r="AI272" t="e">
        <v>#N/A</v>
      </c>
      <c r="AJ272" t="e" cm="1">
        <f t="array" ref="AJ272">_xlfn.TEXTSPLIT(AI272,".",,TRUE)</f>
        <v>#N/A</v>
      </c>
      <c r="AO272" t="e">
        <f>VLOOKUP(CONCATENATE(AJ272,"."),'C Identification'!$A$3:$G$500,7,FALSE)</f>
        <v>#N/A</v>
      </c>
      <c r="BF272" t="e" cm="1">
        <f t="array" ref="BF272">_xlfn.TEXTSPLIT(AI272,".",,TRUE)</f>
        <v>#N/A</v>
      </c>
      <c r="BL272" t="e">
        <f t="shared" si="65"/>
        <v>#N/A</v>
      </c>
      <c r="BM272">
        <f t="shared" si="66"/>
        <v>0</v>
      </c>
      <c r="BN272" t="e">
        <f t="shared" si="67"/>
        <v>#N/A</v>
      </c>
      <c r="BO272" t="e">
        <f t="shared" si="68"/>
        <v>#N/A</v>
      </c>
      <c r="BP272" t="e">
        <f t="shared" si="69"/>
        <v>#N/A</v>
      </c>
      <c r="BQ272" t="e">
        <f t="shared" si="70"/>
        <v>#N/A</v>
      </c>
      <c r="BR272">
        <f t="shared" si="71"/>
        <v>0</v>
      </c>
      <c r="BS272" t="e">
        <f t="shared" si="72"/>
        <v>#N/A</v>
      </c>
      <c r="BT272">
        <f t="shared" si="73"/>
        <v>0</v>
      </c>
      <c r="BU272" t="e">
        <f t="shared" si="80"/>
        <v>#N/A</v>
      </c>
      <c r="BV272" t="e">
        <f>VLOOKUP(BN272,Scales!$X$28:$Y$38,2,FALSE)</f>
        <v>#N/A</v>
      </c>
      <c r="BW272" t="e">
        <f>VLOOKUP(BQ272,Scales!$X$28:$Y$38,2,FALSE)</f>
        <v>#N/A</v>
      </c>
      <c r="BX272" t="e">
        <f>VLOOKUP(BU272,Scales!$X$28:$Y$38,2,FALSE)</f>
        <v>#N/A</v>
      </c>
      <c r="BY272" t="e">
        <f t="shared" si="74"/>
        <v>#N/A</v>
      </c>
      <c r="BZ272" t="e">
        <f>VLOOKUP(BY272,Scales!$Y$28:$Z$38,2,FALSE)</f>
        <v>#N/A</v>
      </c>
      <c r="CA272" t="str">
        <f>IFERROR(INDEX(Scales!$Q$28:$U$32,MATCH(BZ272,Scales!$P$28:$P$32,0),MATCH(BQ272,Scales!$Q$27:$U$27,0)),"")</f>
        <v/>
      </c>
      <c r="CB272">
        <f t="shared" si="75"/>
        <v>0</v>
      </c>
      <c r="CC272" t="e">
        <f t="shared" si="76"/>
        <v>#N/A</v>
      </c>
      <c r="CD272" t="str">
        <f>IFERROR(INDEX(Scales!$B$44:$F$48,MATCH(CA272,Scales!$A$44:$A$48,0),MATCH(CC272,Scales!$B$43:$F$43,0)),"")</f>
        <v/>
      </c>
      <c r="CE272" t="e">
        <f t="shared" si="77"/>
        <v>#N/A</v>
      </c>
      <c r="CF272" t="e">
        <f t="shared" si="78"/>
        <v>#N/A</v>
      </c>
    </row>
    <row r="273" spans="1:84" x14ac:dyDescent="0.25">
      <c r="A273">
        <v>0</v>
      </c>
      <c r="B273" s="108" t="e">
        <f>VLOOKUP(A273,'TS Identification'!A$3:H$500,5,FALSE)</f>
        <v>#N/A</v>
      </c>
      <c r="C273" s="108" t="e">
        <f>VLOOKUP(B273,Scales!$A$3:$D$7,3,FALSE)</f>
        <v>#N/A</v>
      </c>
      <c r="D273" t="e">
        <f>VLOOKUP(A273,'TS Identification'!A$3:H$500,6,FALSE)</f>
        <v>#N/A</v>
      </c>
      <c r="E273" t="e">
        <f>VLOOKUP(D273,Scales!$F$3:$I$7,3,FALSE)</f>
        <v>#N/A</v>
      </c>
      <c r="F273" s="108" t="e">
        <f>VLOOKUP(A273,'TS Identification'!A$3:H$500,7,FALSE)</f>
        <v>#N/A</v>
      </c>
      <c r="G273" s="108" t="e">
        <f>VLOOKUP(F273,Scales!$K$3:$N$7,3,FALSE)</f>
        <v>#N/A</v>
      </c>
      <c r="H273" t="e">
        <f>VLOOKUP(A273,'TS Identification'!A$3:H$500,8,FALSE)</f>
        <v>#N/A</v>
      </c>
      <c r="I273" t="e">
        <f>VLOOKUP(H273,Scales!$P$3:$S$7,3,FALSE)</f>
        <v>#N/A</v>
      </c>
      <c r="J273" s="108" t="e">
        <f>VLOOKUP(K273,Scales!$W$28:$X$38,2,FALSE)</f>
        <v>#N/A</v>
      </c>
      <c r="K273" s="108" t="e">
        <f t="shared" si="79"/>
        <v>#N/A</v>
      </c>
      <c r="M273" t="e">
        <v>#N/A</v>
      </c>
      <c r="N273" t="e" cm="1">
        <f t="array" ref="N273">_xlfn.TEXTSPLIT(M273,".",,TRUE)</f>
        <v>#N/A</v>
      </c>
      <c r="P273" s="108" t="e">
        <f>VLOOKUP(CONCATENATE(N273,"."),'TE Identification'!$A$3:$E$500,5,FALSE)</f>
        <v>#N/A</v>
      </c>
      <c r="R273" t="e">
        <v>#N/A</v>
      </c>
      <c r="S273" t="e" cm="1">
        <f t="array" ref="S273">_xlfn.TEXTSPLIT(R273,".",,TRUE)</f>
        <v>#N/A</v>
      </c>
      <c r="V273" t="e">
        <f>VLOOKUP(CONCATENATE(S273,"."),'V Identification'!$A$3:$E$500,5,FALSE)</f>
        <v>#N/A</v>
      </c>
      <c r="Z273" t="e">
        <v>#N/A</v>
      </c>
      <c r="AA273" t="e" cm="1">
        <f t="array" ref="AA273">_xlfn.TEXTSPLIT(Z273,".",,TRUE)</f>
        <v>#N/A</v>
      </c>
      <c r="AE273" t="e">
        <f>VLOOKUP(CONCATENATE(AA273,"."),'I Identification'!$A$3:$F$500,6,FALSE)</f>
        <v>#N/A</v>
      </c>
      <c r="AI273" t="e">
        <v>#N/A</v>
      </c>
      <c r="AJ273" t="e" cm="1">
        <f t="array" ref="AJ273">_xlfn.TEXTSPLIT(AI273,".",,TRUE)</f>
        <v>#N/A</v>
      </c>
      <c r="AO273" t="e">
        <f>VLOOKUP(CONCATENATE(AJ273,"."),'C Identification'!$A$3:$G$500,7,FALSE)</f>
        <v>#N/A</v>
      </c>
      <c r="BF273" t="e" cm="1">
        <f t="array" ref="BF273">_xlfn.TEXTSPLIT(AI273,".",,TRUE)</f>
        <v>#N/A</v>
      </c>
      <c r="BL273" t="e">
        <f t="shared" si="65"/>
        <v>#N/A</v>
      </c>
      <c r="BM273">
        <f t="shared" si="66"/>
        <v>0</v>
      </c>
      <c r="BN273" t="e">
        <f t="shared" si="67"/>
        <v>#N/A</v>
      </c>
      <c r="BO273" t="e">
        <f t="shared" si="68"/>
        <v>#N/A</v>
      </c>
      <c r="BP273" t="e">
        <f t="shared" si="69"/>
        <v>#N/A</v>
      </c>
      <c r="BQ273" t="e">
        <f t="shared" si="70"/>
        <v>#N/A</v>
      </c>
      <c r="BR273">
        <f t="shared" si="71"/>
        <v>0</v>
      </c>
      <c r="BS273" t="e">
        <f t="shared" si="72"/>
        <v>#N/A</v>
      </c>
      <c r="BT273">
        <f t="shared" si="73"/>
        <v>0</v>
      </c>
      <c r="BU273" t="e">
        <f t="shared" si="80"/>
        <v>#N/A</v>
      </c>
      <c r="BV273" t="e">
        <f>VLOOKUP(BN273,Scales!$X$28:$Y$38,2,FALSE)</f>
        <v>#N/A</v>
      </c>
      <c r="BW273" t="e">
        <f>VLOOKUP(BQ273,Scales!$X$28:$Y$38,2,FALSE)</f>
        <v>#N/A</v>
      </c>
      <c r="BX273" t="e">
        <f>VLOOKUP(BU273,Scales!$X$28:$Y$38,2,FALSE)</f>
        <v>#N/A</v>
      </c>
      <c r="BY273" t="e">
        <f t="shared" si="74"/>
        <v>#N/A</v>
      </c>
      <c r="BZ273" t="e">
        <f>VLOOKUP(BY273,Scales!$Y$28:$Z$38,2,FALSE)</f>
        <v>#N/A</v>
      </c>
      <c r="CA273" t="str">
        <f>IFERROR(INDEX(Scales!$Q$28:$U$32,MATCH(BZ273,Scales!$P$28:$P$32,0),MATCH(BQ273,Scales!$Q$27:$U$27,0)),"")</f>
        <v/>
      </c>
      <c r="CB273">
        <f t="shared" si="75"/>
        <v>0</v>
      </c>
      <c r="CC273" t="e">
        <f t="shared" si="76"/>
        <v>#N/A</v>
      </c>
      <c r="CD273" t="str">
        <f>IFERROR(INDEX(Scales!$B$44:$F$48,MATCH(CA273,Scales!$A$44:$A$48,0),MATCH(CC273,Scales!$B$43:$F$43,0)),"")</f>
        <v/>
      </c>
      <c r="CE273" t="e">
        <f t="shared" si="77"/>
        <v>#N/A</v>
      </c>
      <c r="CF273" t="e">
        <f t="shared" si="78"/>
        <v>#N/A</v>
      </c>
    </row>
    <row r="274" spans="1:84" x14ac:dyDescent="0.25">
      <c r="A274">
        <v>0</v>
      </c>
      <c r="B274" s="108" t="e">
        <f>VLOOKUP(A274,'TS Identification'!A$3:H$500,5,FALSE)</f>
        <v>#N/A</v>
      </c>
      <c r="C274" s="108" t="e">
        <f>VLOOKUP(B274,Scales!$A$3:$D$7,3,FALSE)</f>
        <v>#N/A</v>
      </c>
      <c r="D274" t="e">
        <f>VLOOKUP(A274,'TS Identification'!A$3:H$500,6,FALSE)</f>
        <v>#N/A</v>
      </c>
      <c r="E274" t="e">
        <f>VLOOKUP(D274,Scales!$F$3:$I$7,3,FALSE)</f>
        <v>#N/A</v>
      </c>
      <c r="F274" s="108" t="e">
        <f>VLOOKUP(A274,'TS Identification'!A$3:H$500,7,FALSE)</f>
        <v>#N/A</v>
      </c>
      <c r="G274" s="108" t="e">
        <f>VLOOKUP(F274,Scales!$K$3:$N$7,3,FALSE)</f>
        <v>#N/A</v>
      </c>
      <c r="H274" t="e">
        <f>VLOOKUP(A274,'TS Identification'!A$3:H$500,8,FALSE)</f>
        <v>#N/A</v>
      </c>
      <c r="I274" t="e">
        <f>VLOOKUP(H274,Scales!$P$3:$S$7,3,FALSE)</f>
        <v>#N/A</v>
      </c>
      <c r="J274" s="108" t="e">
        <f>VLOOKUP(K274,Scales!$W$28:$X$38,2,FALSE)</f>
        <v>#N/A</v>
      </c>
      <c r="K274" s="108" t="e">
        <f t="shared" si="79"/>
        <v>#N/A</v>
      </c>
      <c r="M274" t="e">
        <v>#N/A</v>
      </c>
      <c r="N274" t="e" cm="1">
        <f t="array" ref="N274">_xlfn.TEXTSPLIT(M274,".",,TRUE)</f>
        <v>#N/A</v>
      </c>
      <c r="P274" s="108" t="e">
        <f>VLOOKUP(CONCATENATE(N274,"."),'TE Identification'!$A$3:$E$500,5,FALSE)</f>
        <v>#N/A</v>
      </c>
      <c r="R274" t="e">
        <v>#N/A</v>
      </c>
      <c r="S274" t="e" cm="1">
        <f t="array" ref="S274">_xlfn.TEXTSPLIT(R274,".",,TRUE)</f>
        <v>#N/A</v>
      </c>
      <c r="V274" t="e">
        <f>VLOOKUP(CONCATENATE(S274,"."),'V Identification'!$A$3:$E$500,5,FALSE)</f>
        <v>#N/A</v>
      </c>
      <c r="Z274" t="e">
        <v>#N/A</v>
      </c>
      <c r="AA274" t="e" cm="1">
        <f t="array" ref="AA274">_xlfn.TEXTSPLIT(Z274,".",,TRUE)</f>
        <v>#N/A</v>
      </c>
      <c r="AE274" t="e">
        <f>VLOOKUP(CONCATENATE(AA274,"."),'I Identification'!$A$3:$F$500,6,FALSE)</f>
        <v>#N/A</v>
      </c>
      <c r="AI274" t="e">
        <v>#N/A</v>
      </c>
      <c r="AJ274" t="e" cm="1">
        <f t="array" ref="AJ274">_xlfn.TEXTSPLIT(AI274,".",,TRUE)</f>
        <v>#N/A</v>
      </c>
      <c r="AO274" t="e">
        <f>VLOOKUP(CONCATENATE(AJ274,"."),'C Identification'!$A$3:$G$500,7,FALSE)</f>
        <v>#N/A</v>
      </c>
      <c r="BF274" t="e" cm="1">
        <f t="array" ref="BF274">_xlfn.TEXTSPLIT(AI274,".",,TRUE)</f>
        <v>#N/A</v>
      </c>
      <c r="BL274" t="e">
        <f t="shared" si="65"/>
        <v>#N/A</v>
      </c>
      <c r="BM274">
        <f t="shared" si="66"/>
        <v>0</v>
      </c>
      <c r="BN274" t="e">
        <f t="shared" si="67"/>
        <v>#N/A</v>
      </c>
      <c r="BO274" t="e">
        <f t="shared" si="68"/>
        <v>#N/A</v>
      </c>
      <c r="BP274" t="e">
        <f t="shared" si="69"/>
        <v>#N/A</v>
      </c>
      <c r="BQ274" t="e">
        <f t="shared" si="70"/>
        <v>#N/A</v>
      </c>
      <c r="BR274">
        <f t="shared" si="71"/>
        <v>0</v>
      </c>
      <c r="BS274" t="e">
        <f t="shared" si="72"/>
        <v>#N/A</v>
      </c>
      <c r="BT274">
        <f t="shared" si="73"/>
        <v>0</v>
      </c>
      <c r="BU274" t="e">
        <f t="shared" si="80"/>
        <v>#N/A</v>
      </c>
      <c r="BV274" t="e">
        <f>VLOOKUP(BN274,Scales!$X$28:$Y$38,2,FALSE)</f>
        <v>#N/A</v>
      </c>
      <c r="BW274" t="e">
        <f>VLOOKUP(BQ274,Scales!$X$28:$Y$38,2,FALSE)</f>
        <v>#N/A</v>
      </c>
      <c r="BX274" t="e">
        <f>VLOOKUP(BU274,Scales!$X$28:$Y$38,2,FALSE)</f>
        <v>#N/A</v>
      </c>
      <c r="BY274" t="e">
        <f t="shared" si="74"/>
        <v>#N/A</v>
      </c>
      <c r="BZ274" t="e">
        <f>VLOOKUP(BY274,Scales!$Y$28:$Z$38,2,FALSE)</f>
        <v>#N/A</v>
      </c>
      <c r="CA274" t="str">
        <f>IFERROR(INDEX(Scales!$Q$28:$U$32,MATCH(BZ274,Scales!$P$28:$P$32,0),MATCH(BQ274,Scales!$Q$27:$U$27,0)),"")</f>
        <v/>
      </c>
      <c r="CB274">
        <f t="shared" si="75"/>
        <v>0</v>
      </c>
      <c r="CC274" t="e">
        <f t="shared" si="76"/>
        <v>#N/A</v>
      </c>
      <c r="CD274" t="str">
        <f>IFERROR(INDEX(Scales!$B$44:$F$48,MATCH(CA274,Scales!$A$44:$A$48,0),MATCH(CC274,Scales!$B$43:$F$43,0)),"")</f>
        <v/>
      </c>
      <c r="CE274" t="e">
        <f t="shared" si="77"/>
        <v>#N/A</v>
      </c>
      <c r="CF274" t="e">
        <f t="shared" si="78"/>
        <v>#N/A</v>
      </c>
    </row>
    <row r="275" spans="1:84" x14ac:dyDescent="0.25">
      <c r="A275">
        <v>0</v>
      </c>
      <c r="B275" s="108" t="e">
        <f>VLOOKUP(A275,'TS Identification'!A$3:H$500,5,FALSE)</f>
        <v>#N/A</v>
      </c>
      <c r="C275" s="108" t="e">
        <f>VLOOKUP(B275,Scales!$A$3:$D$7,3,FALSE)</f>
        <v>#N/A</v>
      </c>
      <c r="D275" t="e">
        <f>VLOOKUP(A275,'TS Identification'!A$3:H$500,6,FALSE)</f>
        <v>#N/A</v>
      </c>
      <c r="E275" t="e">
        <f>VLOOKUP(D275,Scales!$F$3:$I$7,3,FALSE)</f>
        <v>#N/A</v>
      </c>
      <c r="F275" s="108" t="e">
        <f>VLOOKUP(A275,'TS Identification'!A$3:H$500,7,FALSE)</f>
        <v>#N/A</v>
      </c>
      <c r="G275" s="108" t="e">
        <f>VLOOKUP(F275,Scales!$K$3:$N$7,3,FALSE)</f>
        <v>#N/A</v>
      </c>
      <c r="H275" t="e">
        <f>VLOOKUP(A275,'TS Identification'!A$3:H$500,8,FALSE)</f>
        <v>#N/A</v>
      </c>
      <c r="I275" t="e">
        <f>VLOOKUP(H275,Scales!$P$3:$S$7,3,FALSE)</f>
        <v>#N/A</v>
      </c>
      <c r="J275" s="108" t="e">
        <f>VLOOKUP(K275,Scales!$W$28:$X$38,2,FALSE)</f>
        <v>#N/A</v>
      </c>
      <c r="K275" s="108" t="e">
        <f t="shared" si="79"/>
        <v>#N/A</v>
      </c>
      <c r="M275" t="e">
        <v>#N/A</v>
      </c>
      <c r="N275" t="e" cm="1">
        <f t="array" ref="N275">_xlfn.TEXTSPLIT(M275,".",,TRUE)</f>
        <v>#N/A</v>
      </c>
      <c r="P275" s="108" t="e">
        <f>VLOOKUP(CONCATENATE(N275,"."),'TE Identification'!$A$3:$E$500,5,FALSE)</f>
        <v>#N/A</v>
      </c>
      <c r="R275" t="e">
        <v>#N/A</v>
      </c>
      <c r="S275" t="e" cm="1">
        <f t="array" ref="S275">_xlfn.TEXTSPLIT(R275,".",,TRUE)</f>
        <v>#N/A</v>
      </c>
      <c r="V275" t="e">
        <f>VLOOKUP(CONCATENATE(S275,"."),'V Identification'!$A$3:$E$500,5,FALSE)</f>
        <v>#N/A</v>
      </c>
      <c r="Z275" t="e">
        <v>#N/A</v>
      </c>
      <c r="AA275" t="e" cm="1">
        <f t="array" ref="AA275">_xlfn.TEXTSPLIT(Z275,".",,TRUE)</f>
        <v>#N/A</v>
      </c>
      <c r="AE275" t="e">
        <f>VLOOKUP(CONCATENATE(AA275,"."),'I Identification'!$A$3:$F$500,6,FALSE)</f>
        <v>#N/A</v>
      </c>
      <c r="AI275" t="e">
        <v>#N/A</v>
      </c>
      <c r="AJ275" t="e" cm="1">
        <f t="array" ref="AJ275">_xlfn.TEXTSPLIT(AI275,".",,TRUE)</f>
        <v>#N/A</v>
      </c>
      <c r="AO275" t="e">
        <f>VLOOKUP(CONCATENATE(AJ275,"."),'C Identification'!$A$3:$G$500,7,FALSE)</f>
        <v>#N/A</v>
      </c>
      <c r="BF275" t="e" cm="1">
        <f t="array" ref="BF275">_xlfn.TEXTSPLIT(AI275,".",,TRUE)</f>
        <v>#N/A</v>
      </c>
      <c r="BL275" t="e">
        <f t="shared" si="65"/>
        <v>#N/A</v>
      </c>
      <c r="BM275">
        <f t="shared" si="66"/>
        <v>0</v>
      </c>
      <c r="BN275" t="e">
        <f t="shared" si="67"/>
        <v>#N/A</v>
      </c>
      <c r="BO275" t="e">
        <f t="shared" si="68"/>
        <v>#N/A</v>
      </c>
      <c r="BP275" t="e">
        <f t="shared" si="69"/>
        <v>#N/A</v>
      </c>
      <c r="BQ275" t="e">
        <f t="shared" si="70"/>
        <v>#N/A</v>
      </c>
      <c r="BR275">
        <f t="shared" si="71"/>
        <v>0</v>
      </c>
      <c r="BS275" t="e">
        <f t="shared" si="72"/>
        <v>#N/A</v>
      </c>
      <c r="BT275">
        <f t="shared" si="73"/>
        <v>0</v>
      </c>
      <c r="BU275" t="e">
        <f t="shared" si="80"/>
        <v>#N/A</v>
      </c>
      <c r="BV275" t="e">
        <f>VLOOKUP(BN275,Scales!$X$28:$Y$38,2,FALSE)</f>
        <v>#N/A</v>
      </c>
      <c r="BW275" t="e">
        <f>VLOOKUP(BQ275,Scales!$X$28:$Y$38,2,FALSE)</f>
        <v>#N/A</v>
      </c>
      <c r="BX275" t="e">
        <f>VLOOKUP(BU275,Scales!$X$28:$Y$38,2,FALSE)</f>
        <v>#N/A</v>
      </c>
      <c r="BY275" t="e">
        <f t="shared" si="74"/>
        <v>#N/A</v>
      </c>
      <c r="BZ275" t="e">
        <f>VLOOKUP(BY275,Scales!$Y$28:$Z$38,2,FALSE)</f>
        <v>#N/A</v>
      </c>
      <c r="CA275" t="str">
        <f>IFERROR(INDEX(Scales!$Q$28:$U$32,MATCH(BZ275,Scales!$P$28:$P$32,0),MATCH(BQ275,Scales!$Q$27:$U$27,0)),"")</f>
        <v/>
      </c>
      <c r="CB275">
        <f t="shared" si="75"/>
        <v>0</v>
      </c>
      <c r="CC275" t="e">
        <f t="shared" si="76"/>
        <v>#N/A</v>
      </c>
      <c r="CD275" t="str">
        <f>IFERROR(INDEX(Scales!$B$44:$F$48,MATCH(CA275,Scales!$A$44:$A$48,0),MATCH(CC275,Scales!$B$43:$F$43,0)),"")</f>
        <v/>
      </c>
      <c r="CE275" t="e">
        <f t="shared" si="77"/>
        <v>#N/A</v>
      </c>
      <c r="CF275" t="e">
        <f t="shared" si="78"/>
        <v>#N/A</v>
      </c>
    </row>
    <row r="276" spans="1:84" x14ac:dyDescent="0.25">
      <c r="A276">
        <v>0</v>
      </c>
      <c r="B276" s="108" t="e">
        <f>VLOOKUP(A276,'TS Identification'!A$3:H$500,5,FALSE)</f>
        <v>#N/A</v>
      </c>
      <c r="C276" s="108" t="e">
        <f>VLOOKUP(B276,Scales!$A$3:$D$7,3,FALSE)</f>
        <v>#N/A</v>
      </c>
      <c r="D276" t="e">
        <f>VLOOKUP(A276,'TS Identification'!A$3:H$500,6,FALSE)</f>
        <v>#N/A</v>
      </c>
      <c r="E276" t="e">
        <f>VLOOKUP(D276,Scales!$F$3:$I$7,3,FALSE)</f>
        <v>#N/A</v>
      </c>
      <c r="F276" s="108" t="e">
        <f>VLOOKUP(A276,'TS Identification'!A$3:H$500,7,FALSE)</f>
        <v>#N/A</v>
      </c>
      <c r="G276" s="108" t="e">
        <f>VLOOKUP(F276,Scales!$K$3:$N$7,3,FALSE)</f>
        <v>#N/A</v>
      </c>
      <c r="H276" t="e">
        <f>VLOOKUP(A276,'TS Identification'!A$3:H$500,8,FALSE)</f>
        <v>#N/A</v>
      </c>
      <c r="I276" t="e">
        <f>VLOOKUP(H276,Scales!$P$3:$S$7,3,FALSE)</f>
        <v>#N/A</v>
      </c>
      <c r="J276" s="108" t="e">
        <f>VLOOKUP(K276,Scales!$W$28:$X$38,2,FALSE)</f>
        <v>#N/A</v>
      </c>
      <c r="K276" s="108" t="e">
        <f t="shared" si="79"/>
        <v>#N/A</v>
      </c>
      <c r="M276" t="e">
        <v>#N/A</v>
      </c>
      <c r="N276" t="e" cm="1">
        <f t="array" ref="N276">_xlfn.TEXTSPLIT(M276,".",,TRUE)</f>
        <v>#N/A</v>
      </c>
      <c r="P276" s="108" t="e">
        <f>VLOOKUP(CONCATENATE(N276,"."),'TE Identification'!$A$3:$E$500,5,FALSE)</f>
        <v>#N/A</v>
      </c>
      <c r="R276" t="e">
        <v>#N/A</v>
      </c>
      <c r="S276" t="e" cm="1">
        <f t="array" ref="S276">_xlfn.TEXTSPLIT(R276,".",,TRUE)</f>
        <v>#N/A</v>
      </c>
      <c r="V276" t="e">
        <f>VLOOKUP(CONCATENATE(S276,"."),'V Identification'!$A$3:$E$500,5,FALSE)</f>
        <v>#N/A</v>
      </c>
      <c r="Z276" t="e">
        <v>#N/A</v>
      </c>
      <c r="AA276" t="e" cm="1">
        <f t="array" ref="AA276">_xlfn.TEXTSPLIT(Z276,".",,TRUE)</f>
        <v>#N/A</v>
      </c>
      <c r="AE276" t="e">
        <f>VLOOKUP(CONCATENATE(AA276,"."),'I Identification'!$A$3:$F$500,6,FALSE)</f>
        <v>#N/A</v>
      </c>
      <c r="AI276" t="e">
        <v>#N/A</v>
      </c>
      <c r="AJ276" t="e" cm="1">
        <f t="array" ref="AJ276">_xlfn.TEXTSPLIT(AI276,".",,TRUE)</f>
        <v>#N/A</v>
      </c>
      <c r="AO276" t="e">
        <f>VLOOKUP(CONCATENATE(AJ276,"."),'C Identification'!$A$3:$G$500,7,FALSE)</f>
        <v>#N/A</v>
      </c>
      <c r="BF276" t="e" cm="1">
        <f t="array" ref="BF276">_xlfn.TEXTSPLIT(AI276,".",,TRUE)</f>
        <v>#N/A</v>
      </c>
      <c r="BL276" t="e">
        <f t="shared" si="65"/>
        <v>#N/A</v>
      </c>
      <c r="BM276">
        <f t="shared" si="66"/>
        <v>0</v>
      </c>
      <c r="BN276" t="e">
        <f t="shared" si="67"/>
        <v>#N/A</v>
      </c>
      <c r="BO276" t="e">
        <f t="shared" si="68"/>
        <v>#N/A</v>
      </c>
      <c r="BP276" t="e">
        <f t="shared" si="69"/>
        <v>#N/A</v>
      </c>
      <c r="BQ276" t="e">
        <f t="shared" si="70"/>
        <v>#N/A</v>
      </c>
      <c r="BR276">
        <f t="shared" si="71"/>
        <v>0</v>
      </c>
      <c r="BS276" t="e">
        <f t="shared" si="72"/>
        <v>#N/A</v>
      </c>
      <c r="BT276">
        <f t="shared" si="73"/>
        <v>0</v>
      </c>
      <c r="BU276" t="e">
        <f t="shared" si="80"/>
        <v>#N/A</v>
      </c>
      <c r="BV276" t="e">
        <f>VLOOKUP(BN276,Scales!$X$28:$Y$38,2,FALSE)</f>
        <v>#N/A</v>
      </c>
      <c r="BW276" t="e">
        <f>VLOOKUP(BQ276,Scales!$X$28:$Y$38,2,FALSE)</f>
        <v>#N/A</v>
      </c>
      <c r="BX276" t="e">
        <f>VLOOKUP(BU276,Scales!$X$28:$Y$38,2,FALSE)</f>
        <v>#N/A</v>
      </c>
      <c r="BY276" t="e">
        <f t="shared" si="74"/>
        <v>#N/A</v>
      </c>
      <c r="BZ276" t="e">
        <f>VLOOKUP(BY276,Scales!$Y$28:$Z$38,2,FALSE)</f>
        <v>#N/A</v>
      </c>
      <c r="CA276" t="str">
        <f>IFERROR(INDEX(Scales!$Q$28:$U$32,MATCH(BZ276,Scales!$P$28:$P$32,0),MATCH(BQ276,Scales!$Q$27:$U$27,0)),"")</f>
        <v/>
      </c>
      <c r="CB276">
        <f t="shared" si="75"/>
        <v>0</v>
      </c>
      <c r="CC276" t="e">
        <f t="shared" si="76"/>
        <v>#N/A</v>
      </c>
      <c r="CD276" t="str">
        <f>IFERROR(INDEX(Scales!$B$44:$F$48,MATCH(CA276,Scales!$A$44:$A$48,0),MATCH(CC276,Scales!$B$43:$F$43,0)),"")</f>
        <v/>
      </c>
      <c r="CE276" t="e">
        <f t="shared" si="77"/>
        <v>#N/A</v>
      </c>
      <c r="CF276" t="e">
        <f t="shared" si="78"/>
        <v>#N/A</v>
      </c>
    </row>
    <row r="277" spans="1:84" x14ac:dyDescent="0.25">
      <c r="A277">
        <v>0</v>
      </c>
      <c r="B277" s="108" t="e">
        <f>VLOOKUP(A277,'TS Identification'!A$3:H$500,5,FALSE)</f>
        <v>#N/A</v>
      </c>
      <c r="C277" s="108" t="e">
        <f>VLOOKUP(B277,Scales!$A$3:$D$7,3,FALSE)</f>
        <v>#N/A</v>
      </c>
      <c r="D277" t="e">
        <f>VLOOKUP(A277,'TS Identification'!A$3:H$500,6,FALSE)</f>
        <v>#N/A</v>
      </c>
      <c r="E277" t="e">
        <f>VLOOKUP(D277,Scales!$F$3:$I$7,3,FALSE)</f>
        <v>#N/A</v>
      </c>
      <c r="F277" s="108" t="e">
        <f>VLOOKUP(A277,'TS Identification'!A$3:H$500,7,FALSE)</f>
        <v>#N/A</v>
      </c>
      <c r="G277" s="108" t="e">
        <f>VLOOKUP(F277,Scales!$K$3:$N$7,3,FALSE)</f>
        <v>#N/A</v>
      </c>
      <c r="H277" t="e">
        <f>VLOOKUP(A277,'TS Identification'!A$3:H$500,8,FALSE)</f>
        <v>#N/A</v>
      </c>
      <c r="I277" t="e">
        <f>VLOOKUP(H277,Scales!$P$3:$S$7,3,FALSE)</f>
        <v>#N/A</v>
      </c>
      <c r="J277" s="108" t="e">
        <f>VLOOKUP(K277,Scales!$W$28:$X$38,2,FALSE)</f>
        <v>#N/A</v>
      </c>
      <c r="K277" s="108" t="e">
        <f t="shared" si="79"/>
        <v>#N/A</v>
      </c>
      <c r="M277" t="e">
        <v>#N/A</v>
      </c>
      <c r="N277" t="e" cm="1">
        <f t="array" ref="N277">_xlfn.TEXTSPLIT(M277,".",,TRUE)</f>
        <v>#N/A</v>
      </c>
      <c r="P277" s="108" t="e">
        <f>VLOOKUP(CONCATENATE(N277,"."),'TE Identification'!$A$3:$E$500,5,FALSE)</f>
        <v>#N/A</v>
      </c>
      <c r="R277" t="e">
        <v>#N/A</v>
      </c>
      <c r="S277" t="e" cm="1">
        <f t="array" ref="S277">_xlfn.TEXTSPLIT(R277,".",,TRUE)</f>
        <v>#N/A</v>
      </c>
      <c r="V277" t="e">
        <f>VLOOKUP(CONCATENATE(S277,"."),'V Identification'!$A$3:$E$500,5,FALSE)</f>
        <v>#N/A</v>
      </c>
      <c r="Z277" t="e">
        <v>#N/A</v>
      </c>
      <c r="AA277" t="e" cm="1">
        <f t="array" ref="AA277">_xlfn.TEXTSPLIT(Z277,".",,TRUE)</f>
        <v>#N/A</v>
      </c>
      <c r="AE277" t="e">
        <f>VLOOKUP(CONCATENATE(AA277,"."),'I Identification'!$A$3:$F$500,6,FALSE)</f>
        <v>#N/A</v>
      </c>
      <c r="AI277" t="e">
        <v>#N/A</v>
      </c>
      <c r="AJ277" t="e" cm="1">
        <f t="array" ref="AJ277">_xlfn.TEXTSPLIT(AI277,".",,TRUE)</f>
        <v>#N/A</v>
      </c>
      <c r="AO277" t="e">
        <f>VLOOKUP(CONCATENATE(AJ277,"."),'C Identification'!$A$3:$G$500,7,FALSE)</f>
        <v>#N/A</v>
      </c>
      <c r="BF277" t="e" cm="1">
        <f t="array" ref="BF277">_xlfn.TEXTSPLIT(AI277,".",,TRUE)</f>
        <v>#N/A</v>
      </c>
      <c r="BL277" t="e">
        <f t="shared" si="65"/>
        <v>#N/A</v>
      </c>
      <c r="BM277">
        <f t="shared" si="66"/>
        <v>0</v>
      </c>
      <c r="BN277" t="e">
        <f t="shared" si="67"/>
        <v>#N/A</v>
      </c>
      <c r="BO277" t="e">
        <f t="shared" si="68"/>
        <v>#N/A</v>
      </c>
      <c r="BP277" t="e">
        <f t="shared" si="69"/>
        <v>#N/A</v>
      </c>
      <c r="BQ277" t="e">
        <f t="shared" si="70"/>
        <v>#N/A</v>
      </c>
      <c r="BR277">
        <f t="shared" si="71"/>
        <v>0</v>
      </c>
      <c r="BS277" t="e">
        <f t="shared" si="72"/>
        <v>#N/A</v>
      </c>
      <c r="BT277">
        <f t="shared" si="73"/>
        <v>0</v>
      </c>
      <c r="BU277" t="e">
        <f t="shared" si="80"/>
        <v>#N/A</v>
      </c>
      <c r="BV277" t="e">
        <f>VLOOKUP(BN277,Scales!$X$28:$Y$38,2,FALSE)</f>
        <v>#N/A</v>
      </c>
      <c r="BW277" t="e">
        <f>VLOOKUP(BQ277,Scales!$X$28:$Y$38,2,FALSE)</f>
        <v>#N/A</v>
      </c>
      <c r="BX277" t="e">
        <f>VLOOKUP(BU277,Scales!$X$28:$Y$38,2,FALSE)</f>
        <v>#N/A</v>
      </c>
      <c r="BY277" t="e">
        <f t="shared" si="74"/>
        <v>#N/A</v>
      </c>
      <c r="BZ277" t="e">
        <f>VLOOKUP(BY277,Scales!$Y$28:$Z$38,2,FALSE)</f>
        <v>#N/A</v>
      </c>
      <c r="CA277" t="str">
        <f>IFERROR(INDEX(Scales!$Q$28:$U$32,MATCH(BZ277,Scales!$P$28:$P$32,0),MATCH(BQ277,Scales!$Q$27:$U$27,0)),"")</f>
        <v/>
      </c>
      <c r="CB277">
        <f t="shared" si="75"/>
        <v>0</v>
      </c>
      <c r="CC277" t="e">
        <f t="shared" si="76"/>
        <v>#N/A</v>
      </c>
      <c r="CD277" t="str">
        <f>IFERROR(INDEX(Scales!$B$44:$F$48,MATCH(CA277,Scales!$A$44:$A$48,0),MATCH(CC277,Scales!$B$43:$F$43,0)),"")</f>
        <v/>
      </c>
      <c r="CE277" t="e">
        <f t="shared" si="77"/>
        <v>#N/A</v>
      </c>
      <c r="CF277" t="e">
        <f t="shared" si="78"/>
        <v>#N/A</v>
      </c>
    </row>
    <row r="278" spans="1:84" x14ac:dyDescent="0.25">
      <c r="A278">
        <v>0</v>
      </c>
      <c r="B278" s="108" t="e">
        <f>VLOOKUP(A278,'TS Identification'!A$3:H$500,5,FALSE)</f>
        <v>#N/A</v>
      </c>
      <c r="C278" s="108" t="e">
        <f>VLOOKUP(B278,Scales!$A$3:$D$7,3,FALSE)</f>
        <v>#N/A</v>
      </c>
      <c r="D278" t="e">
        <f>VLOOKUP(A278,'TS Identification'!A$3:H$500,6,FALSE)</f>
        <v>#N/A</v>
      </c>
      <c r="E278" t="e">
        <f>VLOOKUP(D278,Scales!$F$3:$I$7,3,FALSE)</f>
        <v>#N/A</v>
      </c>
      <c r="F278" s="108" t="e">
        <f>VLOOKUP(A278,'TS Identification'!A$3:H$500,7,FALSE)</f>
        <v>#N/A</v>
      </c>
      <c r="G278" s="108" t="e">
        <f>VLOOKUP(F278,Scales!$K$3:$N$7,3,FALSE)</f>
        <v>#N/A</v>
      </c>
      <c r="H278" t="e">
        <f>VLOOKUP(A278,'TS Identification'!A$3:H$500,8,FALSE)</f>
        <v>#N/A</v>
      </c>
      <c r="I278" t="e">
        <f>VLOOKUP(H278,Scales!$P$3:$S$7,3,FALSE)</f>
        <v>#N/A</v>
      </c>
      <c r="J278" s="108" t="e">
        <f>VLOOKUP(K278,Scales!$W$28:$X$38,2,FALSE)</f>
        <v>#N/A</v>
      </c>
      <c r="K278" s="108" t="e">
        <f t="shared" si="79"/>
        <v>#N/A</v>
      </c>
      <c r="M278" t="e">
        <v>#N/A</v>
      </c>
      <c r="N278" t="e" cm="1">
        <f t="array" ref="N278">_xlfn.TEXTSPLIT(M278,".",,TRUE)</f>
        <v>#N/A</v>
      </c>
      <c r="P278" s="108" t="e">
        <f>VLOOKUP(CONCATENATE(N278,"."),'TE Identification'!$A$3:$E$500,5,FALSE)</f>
        <v>#N/A</v>
      </c>
      <c r="R278" t="e">
        <v>#N/A</v>
      </c>
      <c r="S278" t="e" cm="1">
        <f t="array" ref="S278">_xlfn.TEXTSPLIT(R278,".",,TRUE)</f>
        <v>#N/A</v>
      </c>
      <c r="V278" t="e">
        <f>VLOOKUP(CONCATENATE(S278,"."),'V Identification'!$A$3:$E$500,5,FALSE)</f>
        <v>#N/A</v>
      </c>
      <c r="Z278" t="e">
        <v>#N/A</v>
      </c>
      <c r="AA278" t="e" cm="1">
        <f t="array" ref="AA278">_xlfn.TEXTSPLIT(Z278,".",,TRUE)</f>
        <v>#N/A</v>
      </c>
      <c r="AE278" t="e">
        <f>VLOOKUP(CONCATENATE(AA278,"."),'I Identification'!$A$3:$F$500,6,FALSE)</f>
        <v>#N/A</v>
      </c>
      <c r="AI278" t="e">
        <v>#N/A</v>
      </c>
      <c r="AJ278" t="e" cm="1">
        <f t="array" ref="AJ278">_xlfn.TEXTSPLIT(AI278,".",,TRUE)</f>
        <v>#N/A</v>
      </c>
      <c r="AO278" t="e">
        <f>VLOOKUP(CONCATENATE(AJ278,"."),'C Identification'!$A$3:$G$500,7,FALSE)</f>
        <v>#N/A</v>
      </c>
      <c r="BF278" t="e" cm="1">
        <f t="array" ref="BF278">_xlfn.TEXTSPLIT(AI278,".",,TRUE)</f>
        <v>#N/A</v>
      </c>
      <c r="BL278" t="e">
        <f t="shared" si="65"/>
        <v>#N/A</v>
      </c>
      <c r="BM278">
        <f t="shared" si="66"/>
        <v>0</v>
      </c>
      <c r="BN278" t="e">
        <f t="shared" si="67"/>
        <v>#N/A</v>
      </c>
      <c r="BO278" t="e">
        <f t="shared" si="68"/>
        <v>#N/A</v>
      </c>
      <c r="BP278" t="e">
        <f t="shared" si="69"/>
        <v>#N/A</v>
      </c>
      <c r="BQ278" t="e">
        <f t="shared" si="70"/>
        <v>#N/A</v>
      </c>
      <c r="BR278">
        <f t="shared" si="71"/>
        <v>0</v>
      </c>
      <c r="BS278" t="e">
        <f t="shared" si="72"/>
        <v>#N/A</v>
      </c>
      <c r="BT278">
        <f t="shared" si="73"/>
        <v>0</v>
      </c>
      <c r="BU278" t="e">
        <f t="shared" si="80"/>
        <v>#N/A</v>
      </c>
      <c r="BV278" t="e">
        <f>VLOOKUP(BN278,Scales!$X$28:$Y$38,2,FALSE)</f>
        <v>#N/A</v>
      </c>
      <c r="BW278" t="e">
        <f>VLOOKUP(BQ278,Scales!$X$28:$Y$38,2,FALSE)</f>
        <v>#N/A</v>
      </c>
      <c r="BX278" t="e">
        <f>VLOOKUP(BU278,Scales!$X$28:$Y$38,2,FALSE)</f>
        <v>#N/A</v>
      </c>
      <c r="BY278" t="e">
        <f t="shared" si="74"/>
        <v>#N/A</v>
      </c>
      <c r="BZ278" t="e">
        <f>VLOOKUP(BY278,Scales!$Y$28:$Z$38,2,FALSE)</f>
        <v>#N/A</v>
      </c>
      <c r="CA278" t="str">
        <f>IFERROR(INDEX(Scales!$Q$28:$U$32,MATCH(BZ278,Scales!$P$28:$P$32,0),MATCH(BQ278,Scales!$Q$27:$U$27,0)),"")</f>
        <v/>
      </c>
      <c r="CB278">
        <f t="shared" si="75"/>
        <v>0</v>
      </c>
      <c r="CC278" t="e">
        <f t="shared" si="76"/>
        <v>#N/A</v>
      </c>
      <c r="CD278" t="str">
        <f>IFERROR(INDEX(Scales!$B$44:$F$48,MATCH(CA278,Scales!$A$44:$A$48,0),MATCH(CC278,Scales!$B$43:$F$43,0)),"")</f>
        <v/>
      </c>
      <c r="CE278" t="e">
        <f t="shared" si="77"/>
        <v>#N/A</v>
      </c>
      <c r="CF278" t="e">
        <f t="shared" si="78"/>
        <v>#N/A</v>
      </c>
    </row>
    <row r="279" spans="1:84" x14ac:dyDescent="0.25">
      <c r="A279">
        <v>0</v>
      </c>
      <c r="B279" s="108" t="e">
        <f>VLOOKUP(A279,'TS Identification'!A$3:H$500,5,FALSE)</f>
        <v>#N/A</v>
      </c>
      <c r="C279" s="108" t="e">
        <f>VLOOKUP(B279,Scales!$A$3:$D$7,3,FALSE)</f>
        <v>#N/A</v>
      </c>
      <c r="D279" t="e">
        <f>VLOOKUP(A279,'TS Identification'!A$3:H$500,6,FALSE)</f>
        <v>#N/A</v>
      </c>
      <c r="E279" t="e">
        <f>VLOOKUP(D279,Scales!$F$3:$I$7,3,FALSE)</f>
        <v>#N/A</v>
      </c>
      <c r="F279" s="108" t="e">
        <f>VLOOKUP(A279,'TS Identification'!A$3:H$500,7,FALSE)</f>
        <v>#N/A</v>
      </c>
      <c r="G279" s="108" t="e">
        <f>VLOOKUP(F279,Scales!$K$3:$N$7,3,FALSE)</f>
        <v>#N/A</v>
      </c>
      <c r="H279" t="e">
        <f>VLOOKUP(A279,'TS Identification'!A$3:H$500,8,FALSE)</f>
        <v>#N/A</v>
      </c>
      <c r="I279" t="e">
        <f>VLOOKUP(H279,Scales!$P$3:$S$7,3,FALSE)</f>
        <v>#N/A</v>
      </c>
      <c r="J279" s="108" t="e">
        <f>VLOOKUP(K279,Scales!$W$28:$X$38,2,FALSE)</f>
        <v>#N/A</v>
      </c>
      <c r="K279" s="108" t="e">
        <f t="shared" si="79"/>
        <v>#N/A</v>
      </c>
      <c r="M279" t="e">
        <v>#N/A</v>
      </c>
      <c r="N279" t="e" cm="1">
        <f t="array" ref="N279">_xlfn.TEXTSPLIT(M279,".",,TRUE)</f>
        <v>#N/A</v>
      </c>
      <c r="P279" s="108" t="e">
        <f>VLOOKUP(CONCATENATE(N279,"."),'TE Identification'!$A$3:$E$500,5,FALSE)</f>
        <v>#N/A</v>
      </c>
      <c r="R279" t="e">
        <v>#N/A</v>
      </c>
      <c r="S279" t="e" cm="1">
        <f t="array" ref="S279">_xlfn.TEXTSPLIT(R279,".",,TRUE)</f>
        <v>#N/A</v>
      </c>
      <c r="V279" t="e">
        <f>VLOOKUP(CONCATENATE(S279,"."),'V Identification'!$A$3:$E$500,5,FALSE)</f>
        <v>#N/A</v>
      </c>
      <c r="Z279" t="e">
        <v>#N/A</v>
      </c>
      <c r="AA279" t="e" cm="1">
        <f t="array" ref="AA279">_xlfn.TEXTSPLIT(Z279,".",,TRUE)</f>
        <v>#N/A</v>
      </c>
      <c r="AE279" t="e">
        <f>VLOOKUP(CONCATENATE(AA279,"."),'I Identification'!$A$3:$F$500,6,FALSE)</f>
        <v>#N/A</v>
      </c>
      <c r="AI279" t="e">
        <v>#N/A</v>
      </c>
      <c r="AJ279" t="e" cm="1">
        <f t="array" ref="AJ279">_xlfn.TEXTSPLIT(AI279,".",,TRUE)</f>
        <v>#N/A</v>
      </c>
      <c r="AO279" t="e">
        <f>VLOOKUP(CONCATENATE(AJ279,"."),'C Identification'!$A$3:$G$500,7,FALSE)</f>
        <v>#N/A</v>
      </c>
      <c r="BF279" t="e" cm="1">
        <f t="array" ref="BF279">_xlfn.TEXTSPLIT(AI279,".",,TRUE)</f>
        <v>#N/A</v>
      </c>
      <c r="BL279" t="e">
        <f t="shared" si="65"/>
        <v>#N/A</v>
      </c>
      <c r="BM279">
        <f t="shared" si="66"/>
        <v>0</v>
      </c>
      <c r="BN279" t="e">
        <f t="shared" si="67"/>
        <v>#N/A</v>
      </c>
      <c r="BO279" t="e">
        <f t="shared" si="68"/>
        <v>#N/A</v>
      </c>
      <c r="BP279" t="e">
        <f t="shared" si="69"/>
        <v>#N/A</v>
      </c>
      <c r="BQ279" t="e">
        <f t="shared" si="70"/>
        <v>#N/A</v>
      </c>
      <c r="BR279">
        <f t="shared" si="71"/>
        <v>0</v>
      </c>
      <c r="BS279" t="e">
        <f t="shared" si="72"/>
        <v>#N/A</v>
      </c>
      <c r="BT279">
        <f t="shared" si="73"/>
        <v>0</v>
      </c>
      <c r="BU279" t="e">
        <f t="shared" si="80"/>
        <v>#N/A</v>
      </c>
      <c r="BV279" t="e">
        <f>VLOOKUP(BN279,Scales!$X$28:$Y$38,2,FALSE)</f>
        <v>#N/A</v>
      </c>
      <c r="BW279" t="e">
        <f>VLOOKUP(BQ279,Scales!$X$28:$Y$38,2,FALSE)</f>
        <v>#N/A</v>
      </c>
      <c r="BX279" t="e">
        <f>VLOOKUP(BU279,Scales!$X$28:$Y$38,2,FALSE)</f>
        <v>#N/A</v>
      </c>
      <c r="BY279" t="e">
        <f t="shared" si="74"/>
        <v>#N/A</v>
      </c>
      <c r="BZ279" t="e">
        <f>VLOOKUP(BY279,Scales!$Y$28:$Z$38,2,FALSE)</f>
        <v>#N/A</v>
      </c>
      <c r="CA279" t="str">
        <f>IFERROR(INDEX(Scales!$Q$28:$U$32,MATCH(BZ279,Scales!$P$28:$P$32,0),MATCH(BQ279,Scales!$Q$27:$U$27,0)),"")</f>
        <v/>
      </c>
      <c r="CB279">
        <f t="shared" si="75"/>
        <v>0</v>
      </c>
      <c r="CC279" t="e">
        <f t="shared" si="76"/>
        <v>#N/A</v>
      </c>
      <c r="CD279" t="str">
        <f>IFERROR(INDEX(Scales!$B$44:$F$48,MATCH(CA279,Scales!$A$44:$A$48,0),MATCH(CC279,Scales!$B$43:$F$43,0)),"")</f>
        <v/>
      </c>
      <c r="CE279" t="e">
        <f t="shared" si="77"/>
        <v>#N/A</v>
      </c>
      <c r="CF279" t="e">
        <f t="shared" si="78"/>
        <v>#N/A</v>
      </c>
    </row>
    <row r="280" spans="1:84" x14ac:dyDescent="0.25">
      <c r="A280">
        <v>0</v>
      </c>
      <c r="B280" s="108" t="e">
        <f>VLOOKUP(A280,'TS Identification'!A$3:H$500,5,FALSE)</f>
        <v>#N/A</v>
      </c>
      <c r="C280" s="108" t="e">
        <f>VLOOKUP(B280,Scales!$A$3:$D$7,3,FALSE)</f>
        <v>#N/A</v>
      </c>
      <c r="D280" t="e">
        <f>VLOOKUP(A280,'TS Identification'!A$3:H$500,6,FALSE)</f>
        <v>#N/A</v>
      </c>
      <c r="E280" t="e">
        <f>VLOOKUP(D280,Scales!$F$3:$I$7,3,FALSE)</f>
        <v>#N/A</v>
      </c>
      <c r="F280" s="108" t="e">
        <f>VLOOKUP(A280,'TS Identification'!A$3:H$500,7,FALSE)</f>
        <v>#N/A</v>
      </c>
      <c r="G280" s="108" t="e">
        <f>VLOOKUP(F280,Scales!$K$3:$N$7,3,FALSE)</f>
        <v>#N/A</v>
      </c>
      <c r="H280" t="e">
        <f>VLOOKUP(A280,'TS Identification'!A$3:H$500,8,FALSE)</f>
        <v>#N/A</v>
      </c>
      <c r="I280" t="e">
        <f>VLOOKUP(H280,Scales!$P$3:$S$7,3,FALSE)</f>
        <v>#N/A</v>
      </c>
      <c r="J280" s="108" t="e">
        <f>VLOOKUP(K280,Scales!$W$28:$X$38,2,FALSE)</f>
        <v>#N/A</v>
      </c>
      <c r="K280" s="108" t="e">
        <f t="shared" si="79"/>
        <v>#N/A</v>
      </c>
      <c r="M280" t="e">
        <v>#N/A</v>
      </c>
      <c r="N280" t="e" cm="1">
        <f t="array" ref="N280">_xlfn.TEXTSPLIT(M280,".",,TRUE)</f>
        <v>#N/A</v>
      </c>
      <c r="P280" s="108" t="e">
        <f>VLOOKUP(CONCATENATE(N280,"."),'TE Identification'!$A$3:$E$500,5,FALSE)</f>
        <v>#N/A</v>
      </c>
      <c r="R280" t="e">
        <v>#N/A</v>
      </c>
      <c r="S280" t="e" cm="1">
        <f t="array" ref="S280">_xlfn.TEXTSPLIT(R280,".",,TRUE)</f>
        <v>#N/A</v>
      </c>
      <c r="V280" t="e">
        <f>VLOOKUP(CONCATENATE(S280,"."),'V Identification'!$A$3:$E$500,5,FALSE)</f>
        <v>#N/A</v>
      </c>
      <c r="Z280" t="e">
        <v>#N/A</v>
      </c>
      <c r="AA280" t="e" cm="1">
        <f t="array" ref="AA280">_xlfn.TEXTSPLIT(Z280,".",,TRUE)</f>
        <v>#N/A</v>
      </c>
      <c r="AE280" t="e">
        <f>VLOOKUP(CONCATENATE(AA280,"."),'I Identification'!$A$3:$F$500,6,FALSE)</f>
        <v>#N/A</v>
      </c>
      <c r="AI280" t="e">
        <v>#N/A</v>
      </c>
      <c r="AJ280" t="e" cm="1">
        <f t="array" ref="AJ280">_xlfn.TEXTSPLIT(AI280,".",,TRUE)</f>
        <v>#N/A</v>
      </c>
      <c r="AO280" t="e">
        <f>VLOOKUP(CONCATENATE(AJ280,"."),'C Identification'!$A$3:$G$500,7,FALSE)</f>
        <v>#N/A</v>
      </c>
      <c r="BF280" t="e" cm="1">
        <f t="array" ref="BF280">_xlfn.TEXTSPLIT(AI280,".",,TRUE)</f>
        <v>#N/A</v>
      </c>
      <c r="BL280" t="e">
        <f t="shared" si="65"/>
        <v>#N/A</v>
      </c>
      <c r="BM280">
        <f t="shared" si="66"/>
        <v>0</v>
      </c>
      <c r="BN280" t="e">
        <f t="shared" si="67"/>
        <v>#N/A</v>
      </c>
      <c r="BO280" t="e">
        <f t="shared" si="68"/>
        <v>#N/A</v>
      </c>
      <c r="BP280" t="e">
        <f t="shared" si="69"/>
        <v>#N/A</v>
      </c>
      <c r="BQ280" t="e">
        <f t="shared" si="70"/>
        <v>#N/A</v>
      </c>
      <c r="BR280">
        <f t="shared" si="71"/>
        <v>0</v>
      </c>
      <c r="BS280" t="e">
        <f t="shared" si="72"/>
        <v>#N/A</v>
      </c>
      <c r="BT280">
        <f t="shared" si="73"/>
        <v>0</v>
      </c>
      <c r="BU280" t="e">
        <f t="shared" si="80"/>
        <v>#N/A</v>
      </c>
      <c r="BV280" t="e">
        <f>VLOOKUP(BN280,Scales!$X$28:$Y$38,2,FALSE)</f>
        <v>#N/A</v>
      </c>
      <c r="BW280" t="e">
        <f>VLOOKUP(BQ280,Scales!$X$28:$Y$38,2,FALSE)</f>
        <v>#N/A</v>
      </c>
      <c r="BX280" t="e">
        <f>VLOOKUP(BU280,Scales!$X$28:$Y$38,2,FALSE)</f>
        <v>#N/A</v>
      </c>
      <c r="BY280" t="e">
        <f t="shared" si="74"/>
        <v>#N/A</v>
      </c>
      <c r="BZ280" t="e">
        <f>VLOOKUP(BY280,Scales!$Y$28:$Z$38,2,FALSE)</f>
        <v>#N/A</v>
      </c>
      <c r="CA280" t="str">
        <f>IFERROR(INDEX(Scales!$Q$28:$U$32,MATCH(BZ280,Scales!$P$28:$P$32,0),MATCH(BQ280,Scales!$Q$27:$U$27,0)),"")</f>
        <v/>
      </c>
      <c r="CB280">
        <f t="shared" si="75"/>
        <v>0</v>
      </c>
      <c r="CC280" t="e">
        <f t="shared" si="76"/>
        <v>#N/A</v>
      </c>
      <c r="CD280" t="str">
        <f>IFERROR(INDEX(Scales!$B$44:$F$48,MATCH(CA280,Scales!$A$44:$A$48,0),MATCH(CC280,Scales!$B$43:$F$43,0)),"")</f>
        <v/>
      </c>
      <c r="CE280" t="e">
        <f t="shared" si="77"/>
        <v>#N/A</v>
      </c>
      <c r="CF280" t="e">
        <f t="shared" si="78"/>
        <v>#N/A</v>
      </c>
    </row>
    <row r="281" spans="1:84" x14ac:dyDescent="0.25">
      <c r="A281">
        <v>0</v>
      </c>
      <c r="B281" s="108" t="e">
        <f>VLOOKUP(A281,'TS Identification'!A$3:H$500,5,FALSE)</f>
        <v>#N/A</v>
      </c>
      <c r="C281" s="108" t="e">
        <f>VLOOKUP(B281,Scales!$A$3:$D$7,3,FALSE)</f>
        <v>#N/A</v>
      </c>
      <c r="D281" t="e">
        <f>VLOOKUP(A281,'TS Identification'!A$3:H$500,6,FALSE)</f>
        <v>#N/A</v>
      </c>
      <c r="E281" t="e">
        <f>VLOOKUP(D281,Scales!$F$3:$I$7,3,FALSE)</f>
        <v>#N/A</v>
      </c>
      <c r="F281" s="108" t="e">
        <f>VLOOKUP(A281,'TS Identification'!A$3:H$500,7,FALSE)</f>
        <v>#N/A</v>
      </c>
      <c r="G281" s="108" t="e">
        <f>VLOOKUP(F281,Scales!$K$3:$N$7,3,FALSE)</f>
        <v>#N/A</v>
      </c>
      <c r="H281" t="e">
        <f>VLOOKUP(A281,'TS Identification'!A$3:H$500,8,FALSE)</f>
        <v>#N/A</v>
      </c>
      <c r="I281" t="e">
        <f>VLOOKUP(H281,Scales!$P$3:$S$7,3,FALSE)</f>
        <v>#N/A</v>
      </c>
      <c r="J281" s="108" t="e">
        <f>VLOOKUP(K281,Scales!$W$28:$X$38,2,FALSE)</f>
        <v>#N/A</v>
      </c>
      <c r="K281" s="108" t="e">
        <f t="shared" si="79"/>
        <v>#N/A</v>
      </c>
      <c r="M281" t="e">
        <v>#N/A</v>
      </c>
      <c r="N281" t="e" cm="1">
        <f t="array" ref="N281">_xlfn.TEXTSPLIT(M281,".",,TRUE)</f>
        <v>#N/A</v>
      </c>
      <c r="P281" s="108" t="e">
        <f>VLOOKUP(CONCATENATE(N281,"."),'TE Identification'!$A$3:$E$500,5,FALSE)</f>
        <v>#N/A</v>
      </c>
      <c r="R281" t="e">
        <v>#N/A</v>
      </c>
      <c r="S281" t="e" cm="1">
        <f t="array" ref="S281">_xlfn.TEXTSPLIT(R281,".",,TRUE)</f>
        <v>#N/A</v>
      </c>
      <c r="V281" t="e">
        <f>VLOOKUP(CONCATENATE(S281,"."),'V Identification'!$A$3:$E$500,5,FALSE)</f>
        <v>#N/A</v>
      </c>
      <c r="Z281" t="e">
        <v>#N/A</v>
      </c>
      <c r="AA281" t="e" cm="1">
        <f t="array" ref="AA281">_xlfn.TEXTSPLIT(Z281,".",,TRUE)</f>
        <v>#N/A</v>
      </c>
      <c r="AE281" t="e">
        <f>VLOOKUP(CONCATENATE(AA281,"."),'I Identification'!$A$3:$F$500,6,FALSE)</f>
        <v>#N/A</v>
      </c>
      <c r="AI281" t="e">
        <v>#N/A</v>
      </c>
      <c r="AJ281" t="e" cm="1">
        <f t="array" ref="AJ281">_xlfn.TEXTSPLIT(AI281,".",,TRUE)</f>
        <v>#N/A</v>
      </c>
      <c r="AO281" t="e">
        <f>VLOOKUP(CONCATENATE(AJ281,"."),'C Identification'!$A$3:$G$500,7,FALSE)</f>
        <v>#N/A</v>
      </c>
      <c r="BF281" t="e" cm="1">
        <f t="array" ref="BF281">_xlfn.TEXTSPLIT(AI281,".",,TRUE)</f>
        <v>#N/A</v>
      </c>
      <c r="BL281" t="e">
        <f t="shared" si="65"/>
        <v>#N/A</v>
      </c>
      <c r="BM281">
        <f t="shared" si="66"/>
        <v>0</v>
      </c>
      <c r="BN281" t="e">
        <f t="shared" si="67"/>
        <v>#N/A</v>
      </c>
      <c r="BO281" t="e">
        <f t="shared" si="68"/>
        <v>#N/A</v>
      </c>
      <c r="BP281" t="e">
        <f t="shared" si="69"/>
        <v>#N/A</v>
      </c>
      <c r="BQ281" t="e">
        <f t="shared" si="70"/>
        <v>#N/A</v>
      </c>
      <c r="BR281">
        <f t="shared" si="71"/>
        <v>0</v>
      </c>
      <c r="BS281" t="e">
        <f t="shared" si="72"/>
        <v>#N/A</v>
      </c>
      <c r="BT281">
        <f t="shared" si="73"/>
        <v>0</v>
      </c>
      <c r="BU281" t="e">
        <f t="shared" si="80"/>
        <v>#N/A</v>
      </c>
      <c r="BV281" t="e">
        <f>VLOOKUP(BN281,Scales!$X$28:$Y$38,2,FALSE)</f>
        <v>#N/A</v>
      </c>
      <c r="BW281" t="e">
        <f>VLOOKUP(BQ281,Scales!$X$28:$Y$38,2,FALSE)</f>
        <v>#N/A</v>
      </c>
      <c r="BX281" t="e">
        <f>VLOOKUP(BU281,Scales!$X$28:$Y$38,2,FALSE)</f>
        <v>#N/A</v>
      </c>
      <c r="BY281" t="e">
        <f t="shared" si="74"/>
        <v>#N/A</v>
      </c>
      <c r="BZ281" t="e">
        <f>VLOOKUP(BY281,Scales!$Y$28:$Z$38,2,FALSE)</f>
        <v>#N/A</v>
      </c>
      <c r="CA281" t="str">
        <f>IFERROR(INDEX(Scales!$Q$28:$U$32,MATCH(BZ281,Scales!$P$28:$P$32,0),MATCH(BQ281,Scales!$Q$27:$U$27,0)),"")</f>
        <v/>
      </c>
      <c r="CB281">
        <f t="shared" si="75"/>
        <v>0</v>
      </c>
      <c r="CC281" t="e">
        <f t="shared" si="76"/>
        <v>#N/A</v>
      </c>
      <c r="CD281" t="str">
        <f>IFERROR(INDEX(Scales!$B$44:$F$48,MATCH(CA281,Scales!$A$44:$A$48,0),MATCH(CC281,Scales!$B$43:$F$43,0)),"")</f>
        <v/>
      </c>
      <c r="CE281" t="e">
        <f t="shared" si="77"/>
        <v>#N/A</v>
      </c>
      <c r="CF281" t="e">
        <f t="shared" si="78"/>
        <v>#N/A</v>
      </c>
    </row>
    <row r="282" spans="1:84" x14ac:dyDescent="0.25">
      <c r="A282">
        <v>0</v>
      </c>
      <c r="B282" s="108" t="e">
        <f>VLOOKUP(A282,'TS Identification'!A$3:H$500,5,FALSE)</f>
        <v>#N/A</v>
      </c>
      <c r="C282" s="108" t="e">
        <f>VLOOKUP(B282,Scales!$A$3:$D$7,3,FALSE)</f>
        <v>#N/A</v>
      </c>
      <c r="D282" t="e">
        <f>VLOOKUP(A282,'TS Identification'!A$3:H$500,6,FALSE)</f>
        <v>#N/A</v>
      </c>
      <c r="E282" t="e">
        <f>VLOOKUP(D282,Scales!$F$3:$I$7,3,FALSE)</f>
        <v>#N/A</v>
      </c>
      <c r="F282" s="108" t="e">
        <f>VLOOKUP(A282,'TS Identification'!A$3:H$500,7,FALSE)</f>
        <v>#N/A</v>
      </c>
      <c r="G282" s="108" t="e">
        <f>VLOOKUP(F282,Scales!$K$3:$N$7,3,FALSE)</f>
        <v>#N/A</v>
      </c>
      <c r="H282" t="e">
        <f>VLOOKUP(A282,'TS Identification'!A$3:H$500,8,FALSE)</f>
        <v>#N/A</v>
      </c>
      <c r="I282" t="e">
        <f>VLOOKUP(H282,Scales!$P$3:$S$7,3,FALSE)</f>
        <v>#N/A</v>
      </c>
      <c r="J282" s="108" t="e">
        <f>VLOOKUP(K282,Scales!$W$28:$X$38,2,FALSE)</f>
        <v>#N/A</v>
      </c>
      <c r="K282" s="108" t="e">
        <f t="shared" si="79"/>
        <v>#N/A</v>
      </c>
      <c r="M282" t="e">
        <v>#N/A</v>
      </c>
      <c r="N282" t="e" cm="1">
        <f t="array" ref="N282">_xlfn.TEXTSPLIT(M282,".",,TRUE)</f>
        <v>#N/A</v>
      </c>
      <c r="P282" s="108" t="e">
        <f>VLOOKUP(CONCATENATE(N282,"."),'TE Identification'!$A$3:$E$500,5,FALSE)</f>
        <v>#N/A</v>
      </c>
      <c r="R282" t="e">
        <v>#N/A</v>
      </c>
      <c r="S282" t="e" cm="1">
        <f t="array" ref="S282">_xlfn.TEXTSPLIT(R282,".",,TRUE)</f>
        <v>#N/A</v>
      </c>
      <c r="V282" t="e">
        <f>VLOOKUP(CONCATENATE(S282,"."),'V Identification'!$A$3:$E$500,5,FALSE)</f>
        <v>#N/A</v>
      </c>
      <c r="Z282" t="e">
        <v>#N/A</v>
      </c>
      <c r="AA282" t="e" cm="1">
        <f t="array" ref="AA282">_xlfn.TEXTSPLIT(Z282,".",,TRUE)</f>
        <v>#N/A</v>
      </c>
      <c r="AE282" t="e">
        <f>VLOOKUP(CONCATENATE(AA282,"."),'I Identification'!$A$3:$F$500,6,FALSE)</f>
        <v>#N/A</v>
      </c>
      <c r="AI282" t="e">
        <v>#N/A</v>
      </c>
      <c r="AJ282" t="e" cm="1">
        <f t="array" ref="AJ282">_xlfn.TEXTSPLIT(AI282,".",,TRUE)</f>
        <v>#N/A</v>
      </c>
      <c r="AO282" t="e">
        <f>VLOOKUP(CONCATENATE(AJ282,"."),'C Identification'!$A$3:$G$500,7,FALSE)</f>
        <v>#N/A</v>
      </c>
      <c r="BF282" t="e" cm="1">
        <f t="array" ref="BF282">_xlfn.TEXTSPLIT(AI282,".",,TRUE)</f>
        <v>#N/A</v>
      </c>
      <c r="BL282" t="e">
        <f t="shared" si="65"/>
        <v>#N/A</v>
      </c>
      <c r="BM282">
        <f t="shared" si="66"/>
        <v>0</v>
      </c>
      <c r="BN282" t="e">
        <f t="shared" si="67"/>
        <v>#N/A</v>
      </c>
      <c r="BO282" t="e">
        <f t="shared" si="68"/>
        <v>#N/A</v>
      </c>
      <c r="BP282" t="e">
        <f t="shared" si="69"/>
        <v>#N/A</v>
      </c>
      <c r="BQ282" t="e">
        <f t="shared" si="70"/>
        <v>#N/A</v>
      </c>
      <c r="BR282">
        <f t="shared" si="71"/>
        <v>0</v>
      </c>
      <c r="BS282" t="e">
        <f t="shared" si="72"/>
        <v>#N/A</v>
      </c>
      <c r="BT282">
        <f t="shared" si="73"/>
        <v>0</v>
      </c>
      <c r="BU282" t="e">
        <f t="shared" si="80"/>
        <v>#N/A</v>
      </c>
      <c r="BV282" t="e">
        <f>VLOOKUP(BN282,Scales!$X$28:$Y$38,2,FALSE)</f>
        <v>#N/A</v>
      </c>
      <c r="BW282" t="e">
        <f>VLOOKUP(BQ282,Scales!$X$28:$Y$38,2,FALSE)</f>
        <v>#N/A</v>
      </c>
      <c r="BX282" t="e">
        <f>VLOOKUP(BU282,Scales!$X$28:$Y$38,2,FALSE)</f>
        <v>#N/A</v>
      </c>
      <c r="BY282" t="e">
        <f t="shared" si="74"/>
        <v>#N/A</v>
      </c>
      <c r="BZ282" t="e">
        <f>VLOOKUP(BY282,Scales!$Y$28:$Z$38,2,FALSE)</f>
        <v>#N/A</v>
      </c>
      <c r="CA282" t="str">
        <f>IFERROR(INDEX(Scales!$Q$28:$U$32,MATCH(BZ282,Scales!$P$28:$P$32,0),MATCH(BQ282,Scales!$Q$27:$U$27,0)),"")</f>
        <v/>
      </c>
      <c r="CB282">
        <f t="shared" si="75"/>
        <v>0</v>
      </c>
      <c r="CC282" t="e">
        <f t="shared" si="76"/>
        <v>#N/A</v>
      </c>
      <c r="CD282" t="str">
        <f>IFERROR(INDEX(Scales!$B$44:$F$48,MATCH(CA282,Scales!$A$44:$A$48,0),MATCH(CC282,Scales!$B$43:$F$43,0)),"")</f>
        <v/>
      </c>
      <c r="CE282" t="e">
        <f t="shared" si="77"/>
        <v>#N/A</v>
      </c>
      <c r="CF282" t="e">
        <f t="shared" si="78"/>
        <v>#N/A</v>
      </c>
    </row>
    <row r="283" spans="1:84" x14ac:dyDescent="0.25">
      <c r="A283">
        <v>0</v>
      </c>
      <c r="B283" s="108" t="e">
        <f>VLOOKUP(A283,'TS Identification'!A$3:H$500,5,FALSE)</f>
        <v>#N/A</v>
      </c>
      <c r="C283" s="108" t="e">
        <f>VLOOKUP(B283,Scales!$A$3:$D$7,3,FALSE)</f>
        <v>#N/A</v>
      </c>
      <c r="D283" t="e">
        <f>VLOOKUP(A283,'TS Identification'!A$3:H$500,6,FALSE)</f>
        <v>#N/A</v>
      </c>
      <c r="E283" t="e">
        <f>VLOOKUP(D283,Scales!$F$3:$I$7,3,FALSE)</f>
        <v>#N/A</v>
      </c>
      <c r="F283" s="108" t="e">
        <f>VLOOKUP(A283,'TS Identification'!A$3:H$500,7,FALSE)</f>
        <v>#N/A</v>
      </c>
      <c r="G283" s="108" t="e">
        <f>VLOOKUP(F283,Scales!$K$3:$N$7,3,FALSE)</f>
        <v>#N/A</v>
      </c>
      <c r="H283" t="e">
        <f>VLOOKUP(A283,'TS Identification'!A$3:H$500,8,FALSE)</f>
        <v>#N/A</v>
      </c>
      <c r="I283" t="e">
        <f>VLOOKUP(H283,Scales!$P$3:$S$7,3,FALSE)</f>
        <v>#N/A</v>
      </c>
      <c r="J283" s="108" t="e">
        <f>VLOOKUP(K283,Scales!$W$28:$X$38,2,FALSE)</f>
        <v>#N/A</v>
      </c>
      <c r="K283" s="108" t="e">
        <f t="shared" si="79"/>
        <v>#N/A</v>
      </c>
      <c r="M283" t="e">
        <v>#N/A</v>
      </c>
      <c r="N283" t="e" cm="1">
        <f t="array" ref="N283">_xlfn.TEXTSPLIT(M283,".",,TRUE)</f>
        <v>#N/A</v>
      </c>
      <c r="P283" s="108" t="e">
        <f>VLOOKUP(CONCATENATE(N283,"."),'TE Identification'!$A$3:$E$500,5,FALSE)</f>
        <v>#N/A</v>
      </c>
      <c r="R283" t="e">
        <v>#N/A</v>
      </c>
      <c r="S283" t="e" cm="1">
        <f t="array" ref="S283">_xlfn.TEXTSPLIT(R283,".",,TRUE)</f>
        <v>#N/A</v>
      </c>
      <c r="V283" t="e">
        <f>VLOOKUP(CONCATENATE(S283,"."),'V Identification'!$A$3:$E$500,5,FALSE)</f>
        <v>#N/A</v>
      </c>
      <c r="Z283" t="e">
        <v>#N/A</v>
      </c>
      <c r="AA283" t="e" cm="1">
        <f t="array" ref="AA283">_xlfn.TEXTSPLIT(Z283,".",,TRUE)</f>
        <v>#N/A</v>
      </c>
      <c r="AE283" t="e">
        <f>VLOOKUP(CONCATENATE(AA283,"."),'I Identification'!$A$3:$F$500,6,FALSE)</f>
        <v>#N/A</v>
      </c>
      <c r="AI283" t="e">
        <v>#N/A</v>
      </c>
      <c r="AJ283" t="e" cm="1">
        <f t="array" ref="AJ283">_xlfn.TEXTSPLIT(AI283,".",,TRUE)</f>
        <v>#N/A</v>
      </c>
      <c r="AO283" t="e">
        <f>VLOOKUP(CONCATENATE(AJ283,"."),'C Identification'!$A$3:$G$500,7,FALSE)</f>
        <v>#N/A</v>
      </c>
      <c r="BF283" t="e" cm="1">
        <f t="array" ref="BF283">_xlfn.TEXTSPLIT(AI283,".",,TRUE)</f>
        <v>#N/A</v>
      </c>
      <c r="BL283" t="e">
        <f t="shared" si="65"/>
        <v>#N/A</v>
      </c>
      <c r="BM283">
        <f t="shared" si="66"/>
        <v>0</v>
      </c>
      <c r="BN283" t="e">
        <f t="shared" si="67"/>
        <v>#N/A</v>
      </c>
      <c r="BO283" t="e">
        <f t="shared" si="68"/>
        <v>#N/A</v>
      </c>
      <c r="BP283" t="e">
        <f t="shared" si="69"/>
        <v>#N/A</v>
      </c>
      <c r="BQ283" t="e">
        <f t="shared" si="70"/>
        <v>#N/A</v>
      </c>
      <c r="BR283">
        <f t="shared" si="71"/>
        <v>0</v>
      </c>
      <c r="BS283" t="e">
        <f t="shared" si="72"/>
        <v>#N/A</v>
      </c>
      <c r="BT283">
        <f t="shared" si="73"/>
        <v>0</v>
      </c>
      <c r="BU283" t="e">
        <f t="shared" si="80"/>
        <v>#N/A</v>
      </c>
      <c r="BV283" t="e">
        <f>VLOOKUP(BN283,Scales!$X$28:$Y$38,2,FALSE)</f>
        <v>#N/A</v>
      </c>
      <c r="BW283" t="e">
        <f>VLOOKUP(BQ283,Scales!$X$28:$Y$38,2,FALSE)</f>
        <v>#N/A</v>
      </c>
      <c r="BX283" t="e">
        <f>VLOOKUP(BU283,Scales!$X$28:$Y$38,2,FALSE)</f>
        <v>#N/A</v>
      </c>
      <c r="BY283" t="e">
        <f t="shared" si="74"/>
        <v>#N/A</v>
      </c>
      <c r="BZ283" t="e">
        <f>VLOOKUP(BY283,Scales!$Y$28:$Z$38,2,FALSE)</f>
        <v>#N/A</v>
      </c>
      <c r="CA283" t="str">
        <f>IFERROR(INDEX(Scales!$Q$28:$U$32,MATCH(BZ283,Scales!$P$28:$P$32,0),MATCH(BQ283,Scales!$Q$27:$U$27,0)),"")</f>
        <v/>
      </c>
      <c r="CB283">
        <f t="shared" si="75"/>
        <v>0</v>
      </c>
      <c r="CC283" t="e">
        <f t="shared" si="76"/>
        <v>#N/A</v>
      </c>
      <c r="CD283" t="str">
        <f>IFERROR(INDEX(Scales!$B$44:$F$48,MATCH(CA283,Scales!$A$44:$A$48,0),MATCH(CC283,Scales!$B$43:$F$43,0)),"")</f>
        <v/>
      </c>
      <c r="CE283" t="e">
        <f t="shared" si="77"/>
        <v>#N/A</v>
      </c>
      <c r="CF283" t="e">
        <f t="shared" si="78"/>
        <v>#N/A</v>
      </c>
    </row>
    <row r="284" spans="1:84" x14ac:dyDescent="0.25">
      <c r="A284">
        <v>0</v>
      </c>
      <c r="B284" s="108" t="e">
        <f>VLOOKUP(A284,'TS Identification'!A$3:H$500,5,FALSE)</f>
        <v>#N/A</v>
      </c>
      <c r="C284" s="108" t="e">
        <f>VLOOKUP(B284,Scales!$A$3:$D$7,3,FALSE)</f>
        <v>#N/A</v>
      </c>
      <c r="D284" t="e">
        <f>VLOOKUP(A284,'TS Identification'!A$3:H$500,6,FALSE)</f>
        <v>#N/A</v>
      </c>
      <c r="E284" t="e">
        <f>VLOOKUP(D284,Scales!$F$3:$I$7,3,FALSE)</f>
        <v>#N/A</v>
      </c>
      <c r="F284" s="108" t="e">
        <f>VLOOKUP(A284,'TS Identification'!A$3:H$500,7,FALSE)</f>
        <v>#N/A</v>
      </c>
      <c r="G284" s="108" t="e">
        <f>VLOOKUP(F284,Scales!$K$3:$N$7,3,FALSE)</f>
        <v>#N/A</v>
      </c>
      <c r="H284" t="e">
        <f>VLOOKUP(A284,'TS Identification'!A$3:H$500,8,FALSE)</f>
        <v>#N/A</v>
      </c>
      <c r="I284" t="e">
        <f>VLOOKUP(H284,Scales!$P$3:$S$7,3,FALSE)</f>
        <v>#N/A</v>
      </c>
      <c r="J284" s="108" t="e">
        <f>VLOOKUP(K284,Scales!$W$28:$X$38,2,FALSE)</f>
        <v>#N/A</v>
      </c>
      <c r="K284" s="108" t="e">
        <f t="shared" si="79"/>
        <v>#N/A</v>
      </c>
      <c r="M284" t="e">
        <v>#N/A</v>
      </c>
      <c r="N284" t="e" cm="1">
        <f t="array" ref="N284">_xlfn.TEXTSPLIT(M284,".",,TRUE)</f>
        <v>#N/A</v>
      </c>
      <c r="P284" s="108" t="e">
        <f>VLOOKUP(CONCATENATE(N284,"."),'TE Identification'!$A$3:$E$500,5,FALSE)</f>
        <v>#N/A</v>
      </c>
      <c r="R284" t="e">
        <v>#N/A</v>
      </c>
      <c r="S284" t="e" cm="1">
        <f t="array" ref="S284">_xlfn.TEXTSPLIT(R284,".",,TRUE)</f>
        <v>#N/A</v>
      </c>
      <c r="V284" t="e">
        <f>VLOOKUP(CONCATENATE(S284,"."),'V Identification'!$A$3:$E$500,5,FALSE)</f>
        <v>#N/A</v>
      </c>
      <c r="Z284" t="e">
        <v>#N/A</v>
      </c>
      <c r="AA284" t="e" cm="1">
        <f t="array" ref="AA284">_xlfn.TEXTSPLIT(Z284,".",,TRUE)</f>
        <v>#N/A</v>
      </c>
      <c r="AE284" t="e">
        <f>VLOOKUP(CONCATENATE(AA284,"."),'I Identification'!$A$3:$F$500,6,FALSE)</f>
        <v>#N/A</v>
      </c>
      <c r="AI284" t="e">
        <v>#N/A</v>
      </c>
      <c r="AJ284" t="e" cm="1">
        <f t="array" ref="AJ284">_xlfn.TEXTSPLIT(AI284,".",,TRUE)</f>
        <v>#N/A</v>
      </c>
      <c r="AO284" t="e">
        <f>VLOOKUP(CONCATENATE(AJ284,"."),'C Identification'!$A$3:$G$500,7,FALSE)</f>
        <v>#N/A</v>
      </c>
      <c r="BF284" t="e" cm="1">
        <f t="array" ref="BF284">_xlfn.TEXTSPLIT(AI284,".",,TRUE)</f>
        <v>#N/A</v>
      </c>
      <c r="BL284" t="e">
        <f t="shared" si="65"/>
        <v>#N/A</v>
      </c>
      <c r="BM284">
        <f t="shared" si="66"/>
        <v>0</v>
      </c>
      <c r="BN284" t="e">
        <f t="shared" si="67"/>
        <v>#N/A</v>
      </c>
      <c r="BO284" t="e">
        <f t="shared" si="68"/>
        <v>#N/A</v>
      </c>
      <c r="BP284" t="e">
        <f t="shared" si="69"/>
        <v>#N/A</v>
      </c>
      <c r="BQ284" t="e">
        <f t="shared" si="70"/>
        <v>#N/A</v>
      </c>
      <c r="BR284">
        <f t="shared" si="71"/>
        <v>0</v>
      </c>
      <c r="BS284" t="e">
        <f t="shared" si="72"/>
        <v>#N/A</v>
      </c>
      <c r="BT284">
        <f t="shared" si="73"/>
        <v>0</v>
      </c>
      <c r="BU284" t="e">
        <f t="shared" si="80"/>
        <v>#N/A</v>
      </c>
      <c r="BV284" t="e">
        <f>VLOOKUP(BN284,Scales!$X$28:$Y$38,2,FALSE)</f>
        <v>#N/A</v>
      </c>
      <c r="BW284" t="e">
        <f>VLOOKUP(BQ284,Scales!$X$28:$Y$38,2,FALSE)</f>
        <v>#N/A</v>
      </c>
      <c r="BX284" t="e">
        <f>VLOOKUP(BU284,Scales!$X$28:$Y$38,2,FALSE)</f>
        <v>#N/A</v>
      </c>
      <c r="BY284" t="e">
        <f t="shared" si="74"/>
        <v>#N/A</v>
      </c>
      <c r="BZ284" t="e">
        <f>VLOOKUP(BY284,Scales!$Y$28:$Z$38,2,FALSE)</f>
        <v>#N/A</v>
      </c>
      <c r="CA284" t="str">
        <f>IFERROR(INDEX(Scales!$Q$28:$U$32,MATCH(BZ284,Scales!$P$28:$P$32,0),MATCH(BQ284,Scales!$Q$27:$U$27,0)),"")</f>
        <v/>
      </c>
      <c r="CB284">
        <f t="shared" si="75"/>
        <v>0</v>
      </c>
      <c r="CC284" t="e">
        <f t="shared" si="76"/>
        <v>#N/A</v>
      </c>
      <c r="CD284" t="str">
        <f>IFERROR(INDEX(Scales!$B$44:$F$48,MATCH(CA284,Scales!$A$44:$A$48,0),MATCH(CC284,Scales!$B$43:$F$43,0)),"")</f>
        <v/>
      </c>
      <c r="CE284" t="e">
        <f t="shared" si="77"/>
        <v>#N/A</v>
      </c>
      <c r="CF284" t="e">
        <f t="shared" si="78"/>
        <v>#N/A</v>
      </c>
    </row>
    <row r="285" spans="1:84" x14ac:dyDescent="0.25">
      <c r="A285">
        <v>0</v>
      </c>
      <c r="B285" s="108" t="e">
        <f>VLOOKUP(A285,'TS Identification'!A$3:H$500,5,FALSE)</f>
        <v>#N/A</v>
      </c>
      <c r="C285" s="108" t="e">
        <f>VLOOKUP(B285,Scales!$A$3:$D$7,3,FALSE)</f>
        <v>#N/A</v>
      </c>
      <c r="D285" t="e">
        <f>VLOOKUP(A285,'TS Identification'!A$3:H$500,6,FALSE)</f>
        <v>#N/A</v>
      </c>
      <c r="E285" t="e">
        <f>VLOOKUP(D285,Scales!$F$3:$I$7,3,FALSE)</f>
        <v>#N/A</v>
      </c>
      <c r="F285" s="108" t="e">
        <f>VLOOKUP(A285,'TS Identification'!A$3:H$500,7,FALSE)</f>
        <v>#N/A</v>
      </c>
      <c r="G285" s="108" t="e">
        <f>VLOOKUP(F285,Scales!$K$3:$N$7,3,FALSE)</f>
        <v>#N/A</v>
      </c>
      <c r="H285" t="e">
        <f>VLOOKUP(A285,'TS Identification'!A$3:H$500,8,FALSE)</f>
        <v>#N/A</v>
      </c>
      <c r="I285" t="e">
        <f>VLOOKUP(H285,Scales!$P$3:$S$7,3,FALSE)</f>
        <v>#N/A</v>
      </c>
      <c r="J285" s="108" t="e">
        <f>VLOOKUP(K285,Scales!$W$28:$X$38,2,FALSE)</f>
        <v>#N/A</v>
      </c>
      <c r="K285" s="108" t="e">
        <f t="shared" si="79"/>
        <v>#N/A</v>
      </c>
      <c r="M285" t="e">
        <v>#N/A</v>
      </c>
      <c r="N285" t="e" cm="1">
        <f t="array" ref="N285">_xlfn.TEXTSPLIT(M285,".",,TRUE)</f>
        <v>#N/A</v>
      </c>
      <c r="P285" s="108" t="e">
        <f>VLOOKUP(CONCATENATE(N285,"."),'TE Identification'!$A$3:$E$500,5,FALSE)</f>
        <v>#N/A</v>
      </c>
      <c r="R285" t="e">
        <v>#N/A</v>
      </c>
      <c r="S285" t="e" cm="1">
        <f t="array" ref="S285">_xlfn.TEXTSPLIT(R285,".",,TRUE)</f>
        <v>#N/A</v>
      </c>
      <c r="V285" t="e">
        <f>VLOOKUP(CONCATENATE(S285,"."),'V Identification'!$A$3:$E$500,5,FALSE)</f>
        <v>#N/A</v>
      </c>
      <c r="Z285" t="e">
        <v>#N/A</v>
      </c>
      <c r="AA285" t="e" cm="1">
        <f t="array" ref="AA285">_xlfn.TEXTSPLIT(Z285,".",,TRUE)</f>
        <v>#N/A</v>
      </c>
      <c r="AE285" t="e">
        <f>VLOOKUP(CONCATENATE(AA285,"."),'I Identification'!$A$3:$F$500,6,FALSE)</f>
        <v>#N/A</v>
      </c>
      <c r="AI285" t="e">
        <v>#N/A</v>
      </c>
      <c r="AJ285" t="e" cm="1">
        <f t="array" ref="AJ285">_xlfn.TEXTSPLIT(AI285,".",,TRUE)</f>
        <v>#N/A</v>
      </c>
      <c r="AO285" t="e">
        <f>VLOOKUP(CONCATENATE(AJ285,"."),'C Identification'!$A$3:$G$500,7,FALSE)</f>
        <v>#N/A</v>
      </c>
      <c r="BF285" t="e" cm="1">
        <f t="array" ref="BF285">_xlfn.TEXTSPLIT(AI285,".",,TRUE)</f>
        <v>#N/A</v>
      </c>
      <c r="BL285" t="e">
        <f t="shared" si="65"/>
        <v>#N/A</v>
      </c>
      <c r="BM285">
        <f t="shared" si="66"/>
        <v>0</v>
      </c>
      <c r="BN285" t="e">
        <f t="shared" si="67"/>
        <v>#N/A</v>
      </c>
      <c r="BO285" t="e">
        <f t="shared" si="68"/>
        <v>#N/A</v>
      </c>
      <c r="BP285" t="e">
        <f t="shared" si="69"/>
        <v>#N/A</v>
      </c>
      <c r="BQ285" t="e">
        <f t="shared" si="70"/>
        <v>#N/A</v>
      </c>
      <c r="BR285">
        <f t="shared" si="71"/>
        <v>0</v>
      </c>
      <c r="BS285" t="e">
        <f t="shared" si="72"/>
        <v>#N/A</v>
      </c>
      <c r="BT285">
        <f t="shared" si="73"/>
        <v>0</v>
      </c>
      <c r="BU285" t="e">
        <f t="shared" si="80"/>
        <v>#N/A</v>
      </c>
      <c r="BV285" t="e">
        <f>VLOOKUP(BN285,Scales!$X$28:$Y$38,2,FALSE)</f>
        <v>#N/A</v>
      </c>
      <c r="BW285" t="e">
        <f>VLOOKUP(BQ285,Scales!$X$28:$Y$38,2,FALSE)</f>
        <v>#N/A</v>
      </c>
      <c r="BX285" t="e">
        <f>VLOOKUP(BU285,Scales!$X$28:$Y$38,2,FALSE)</f>
        <v>#N/A</v>
      </c>
      <c r="BY285" t="e">
        <f t="shared" si="74"/>
        <v>#N/A</v>
      </c>
      <c r="BZ285" t="e">
        <f>VLOOKUP(BY285,Scales!$Y$28:$Z$38,2,FALSE)</f>
        <v>#N/A</v>
      </c>
      <c r="CA285" t="str">
        <f>IFERROR(INDEX(Scales!$Q$28:$U$32,MATCH(BZ285,Scales!$P$28:$P$32,0),MATCH(BQ285,Scales!$Q$27:$U$27,0)),"")</f>
        <v/>
      </c>
      <c r="CB285">
        <f t="shared" si="75"/>
        <v>0</v>
      </c>
      <c r="CC285" t="e">
        <f t="shared" si="76"/>
        <v>#N/A</v>
      </c>
      <c r="CD285" t="str">
        <f>IFERROR(INDEX(Scales!$B$44:$F$48,MATCH(CA285,Scales!$A$44:$A$48,0),MATCH(CC285,Scales!$B$43:$F$43,0)),"")</f>
        <v/>
      </c>
      <c r="CE285" t="e">
        <f t="shared" si="77"/>
        <v>#N/A</v>
      </c>
      <c r="CF285" t="e">
        <f t="shared" si="78"/>
        <v>#N/A</v>
      </c>
    </row>
    <row r="286" spans="1:84" x14ac:dyDescent="0.25">
      <c r="A286">
        <v>0</v>
      </c>
      <c r="B286" s="108" t="e">
        <f>VLOOKUP(A286,'TS Identification'!A$3:H$500,5,FALSE)</f>
        <v>#N/A</v>
      </c>
      <c r="C286" s="108" t="e">
        <f>VLOOKUP(B286,Scales!$A$3:$D$7,3,FALSE)</f>
        <v>#N/A</v>
      </c>
      <c r="D286" t="e">
        <f>VLOOKUP(A286,'TS Identification'!A$3:H$500,6,FALSE)</f>
        <v>#N/A</v>
      </c>
      <c r="E286" t="e">
        <f>VLOOKUP(D286,Scales!$F$3:$I$7,3,FALSE)</f>
        <v>#N/A</v>
      </c>
      <c r="F286" s="108" t="e">
        <f>VLOOKUP(A286,'TS Identification'!A$3:H$500,7,FALSE)</f>
        <v>#N/A</v>
      </c>
      <c r="G286" s="108" t="e">
        <f>VLOOKUP(F286,Scales!$K$3:$N$7,3,FALSE)</f>
        <v>#N/A</v>
      </c>
      <c r="H286" t="e">
        <f>VLOOKUP(A286,'TS Identification'!A$3:H$500,8,FALSE)</f>
        <v>#N/A</v>
      </c>
      <c r="I286" t="e">
        <f>VLOOKUP(H286,Scales!$P$3:$S$7,3,FALSE)</f>
        <v>#N/A</v>
      </c>
      <c r="J286" s="108" t="e">
        <f>VLOOKUP(K286,Scales!$W$28:$X$38,2,FALSE)</f>
        <v>#N/A</v>
      </c>
      <c r="K286" s="108" t="e">
        <f t="shared" si="79"/>
        <v>#N/A</v>
      </c>
      <c r="M286" t="e">
        <v>#N/A</v>
      </c>
      <c r="N286" t="e" cm="1">
        <f t="array" ref="N286">_xlfn.TEXTSPLIT(M286,".",,TRUE)</f>
        <v>#N/A</v>
      </c>
      <c r="P286" s="108" t="e">
        <f>VLOOKUP(CONCATENATE(N286,"."),'TE Identification'!$A$3:$E$500,5,FALSE)</f>
        <v>#N/A</v>
      </c>
      <c r="R286" t="e">
        <v>#N/A</v>
      </c>
      <c r="S286" t="e" cm="1">
        <f t="array" ref="S286">_xlfn.TEXTSPLIT(R286,".",,TRUE)</f>
        <v>#N/A</v>
      </c>
      <c r="V286" t="e">
        <f>VLOOKUP(CONCATENATE(S286,"."),'V Identification'!$A$3:$E$500,5,FALSE)</f>
        <v>#N/A</v>
      </c>
      <c r="Z286" t="e">
        <v>#N/A</v>
      </c>
      <c r="AA286" t="e" cm="1">
        <f t="array" ref="AA286">_xlfn.TEXTSPLIT(Z286,".",,TRUE)</f>
        <v>#N/A</v>
      </c>
      <c r="AE286" t="e">
        <f>VLOOKUP(CONCATENATE(AA286,"."),'I Identification'!$A$3:$F$500,6,FALSE)</f>
        <v>#N/A</v>
      </c>
      <c r="AI286" t="e">
        <v>#N/A</v>
      </c>
      <c r="AJ286" t="e" cm="1">
        <f t="array" ref="AJ286">_xlfn.TEXTSPLIT(AI286,".",,TRUE)</f>
        <v>#N/A</v>
      </c>
      <c r="AO286" t="e">
        <f>VLOOKUP(CONCATENATE(AJ286,"."),'C Identification'!$A$3:$G$500,7,FALSE)</f>
        <v>#N/A</v>
      </c>
      <c r="BF286" t="e" cm="1">
        <f t="array" ref="BF286">_xlfn.TEXTSPLIT(AI286,".",,TRUE)</f>
        <v>#N/A</v>
      </c>
      <c r="BL286" t="e">
        <f t="shared" si="65"/>
        <v>#N/A</v>
      </c>
      <c r="BM286">
        <f t="shared" si="66"/>
        <v>0</v>
      </c>
      <c r="BN286" t="e">
        <f t="shared" si="67"/>
        <v>#N/A</v>
      </c>
      <c r="BO286" t="e">
        <f t="shared" si="68"/>
        <v>#N/A</v>
      </c>
      <c r="BP286" t="e">
        <f t="shared" si="69"/>
        <v>#N/A</v>
      </c>
      <c r="BQ286" t="e">
        <f t="shared" si="70"/>
        <v>#N/A</v>
      </c>
      <c r="BR286">
        <f t="shared" si="71"/>
        <v>0</v>
      </c>
      <c r="BS286" t="e">
        <f t="shared" si="72"/>
        <v>#N/A</v>
      </c>
      <c r="BT286">
        <f t="shared" si="73"/>
        <v>0</v>
      </c>
      <c r="BU286" t="e">
        <f t="shared" si="80"/>
        <v>#N/A</v>
      </c>
      <c r="BV286" t="e">
        <f>VLOOKUP(BN286,Scales!$X$28:$Y$38,2,FALSE)</f>
        <v>#N/A</v>
      </c>
      <c r="BW286" t="e">
        <f>VLOOKUP(BQ286,Scales!$X$28:$Y$38,2,FALSE)</f>
        <v>#N/A</v>
      </c>
      <c r="BX286" t="e">
        <f>VLOOKUP(BU286,Scales!$X$28:$Y$38,2,FALSE)</f>
        <v>#N/A</v>
      </c>
      <c r="BY286" t="e">
        <f t="shared" si="74"/>
        <v>#N/A</v>
      </c>
      <c r="BZ286" t="e">
        <f>VLOOKUP(BY286,Scales!$Y$28:$Z$38,2,FALSE)</f>
        <v>#N/A</v>
      </c>
      <c r="CA286" t="str">
        <f>IFERROR(INDEX(Scales!$Q$28:$U$32,MATCH(BZ286,Scales!$P$28:$P$32,0),MATCH(BQ286,Scales!$Q$27:$U$27,0)),"")</f>
        <v/>
      </c>
      <c r="CB286">
        <f t="shared" si="75"/>
        <v>0</v>
      </c>
      <c r="CC286" t="e">
        <f t="shared" si="76"/>
        <v>#N/A</v>
      </c>
      <c r="CD286" t="str">
        <f>IFERROR(INDEX(Scales!$B$44:$F$48,MATCH(CA286,Scales!$A$44:$A$48,0),MATCH(CC286,Scales!$B$43:$F$43,0)),"")</f>
        <v/>
      </c>
      <c r="CE286" t="e">
        <f t="shared" si="77"/>
        <v>#N/A</v>
      </c>
      <c r="CF286" t="e">
        <f t="shared" si="78"/>
        <v>#N/A</v>
      </c>
    </row>
    <row r="287" spans="1:84" x14ac:dyDescent="0.25">
      <c r="A287">
        <v>0</v>
      </c>
      <c r="B287" s="108" t="e">
        <f>VLOOKUP(A287,'TS Identification'!A$3:H$500,5,FALSE)</f>
        <v>#N/A</v>
      </c>
      <c r="C287" s="108" t="e">
        <f>VLOOKUP(B287,Scales!$A$3:$D$7,3,FALSE)</f>
        <v>#N/A</v>
      </c>
      <c r="D287" t="e">
        <f>VLOOKUP(A287,'TS Identification'!A$3:H$500,6,FALSE)</f>
        <v>#N/A</v>
      </c>
      <c r="E287" t="e">
        <f>VLOOKUP(D287,Scales!$F$3:$I$7,3,FALSE)</f>
        <v>#N/A</v>
      </c>
      <c r="F287" s="108" t="e">
        <f>VLOOKUP(A287,'TS Identification'!A$3:H$500,7,FALSE)</f>
        <v>#N/A</v>
      </c>
      <c r="G287" s="108" t="e">
        <f>VLOOKUP(F287,Scales!$K$3:$N$7,3,FALSE)</f>
        <v>#N/A</v>
      </c>
      <c r="H287" t="e">
        <f>VLOOKUP(A287,'TS Identification'!A$3:H$500,8,FALSE)</f>
        <v>#N/A</v>
      </c>
      <c r="I287" t="e">
        <f>VLOOKUP(H287,Scales!$P$3:$S$7,3,FALSE)</f>
        <v>#N/A</v>
      </c>
      <c r="J287" s="108" t="e">
        <f>VLOOKUP(K287,Scales!$W$28:$X$38,2,FALSE)</f>
        <v>#N/A</v>
      </c>
      <c r="K287" s="108" t="e">
        <f t="shared" si="79"/>
        <v>#N/A</v>
      </c>
      <c r="M287" t="e">
        <v>#N/A</v>
      </c>
      <c r="N287" t="e" cm="1">
        <f t="array" ref="N287">_xlfn.TEXTSPLIT(M287,".",,TRUE)</f>
        <v>#N/A</v>
      </c>
      <c r="P287" s="108" t="e">
        <f>VLOOKUP(CONCATENATE(N287,"."),'TE Identification'!$A$3:$E$500,5,FALSE)</f>
        <v>#N/A</v>
      </c>
      <c r="R287" t="e">
        <v>#N/A</v>
      </c>
      <c r="S287" t="e" cm="1">
        <f t="array" ref="S287">_xlfn.TEXTSPLIT(R287,".",,TRUE)</f>
        <v>#N/A</v>
      </c>
      <c r="V287" t="e">
        <f>VLOOKUP(CONCATENATE(S287,"."),'V Identification'!$A$3:$E$500,5,FALSE)</f>
        <v>#N/A</v>
      </c>
      <c r="Z287" t="e">
        <v>#N/A</v>
      </c>
      <c r="AA287" t="e" cm="1">
        <f t="array" ref="AA287">_xlfn.TEXTSPLIT(Z287,".",,TRUE)</f>
        <v>#N/A</v>
      </c>
      <c r="AE287" t="e">
        <f>VLOOKUP(CONCATENATE(AA287,"."),'I Identification'!$A$3:$F$500,6,FALSE)</f>
        <v>#N/A</v>
      </c>
      <c r="AI287" t="e">
        <v>#N/A</v>
      </c>
      <c r="AJ287" t="e" cm="1">
        <f t="array" ref="AJ287">_xlfn.TEXTSPLIT(AI287,".",,TRUE)</f>
        <v>#N/A</v>
      </c>
      <c r="AO287" t="e">
        <f>VLOOKUP(CONCATENATE(AJ287,"."),'C Identification'!$A$3:$G$500,7,FALSE)</f>
        <v>#N/A</v>
      </c>
      <c r="BF287" t="e" cm="1">
        <f t="array" ref="BF287">_xlfn.TEXTSPLIT(AI287,".",,TRUE)</f>
        <v>#N/A</v>
      </c>
      <c r="BL287" t="e">
        <f t="shared" si="65"/>
        <v>#N/A</v>
      </c>
      <c r="BM287">
        <f t="shared" si="66"/>
        <v>0</v>
      </c>
      <c r="BN287" t="e">
        <f t="shared" si="67"/>
        <v>#N/A</v>
      </c>
      <c r="BO287" t="e">
        <f t="shared" si="68"/>
        <v>#N/A</v>
      </c>
      <c r="BP287" t="e">
        <f t="shared" si="69"/>
        <v>#N/A</v>
      </c>
      <c r="BQ287" t="e">
        <f t="shared" si="70"/>
        <v>#N/A</v>
      </c>
      <c r="BR287">
        <f t="shared" si="71"/>
        <v>0</v>
      </c>
      <c r="BS287" t="e">
        <f t="shared" si="72"/>
        <v>#N/A</v>
      </c>
      <c r="BT287">
        <f t="shared" si="73"/>
        <v>0</v>
      </c>
      <c r="BU287" t="e">
        <f t="shared" si="80"/>
        <v>#N/A</v>
      </c>
      <c r="BV287" t="e">
        <f>VLOOKUP(BN287,Scales!$X$28:$Y$38,2,FALSE)</f>
        <v>#N/A</v>
      </c>
      <c r="BW287" t="e">
        <f>VLOOKUP(BQ287,Scales!$X$28:$Y$38,2,FALSE)</f>
        <v>#N/A</v>
      </c>
      <c r="BX287" t="e">
        <f>VLOOKUP(BU287,Scales!$X$28:$Y$38,2,FALSE)</f>
        <v>#N/A</v>
      </c>
      <c r="BY287" t="e">
        <f t="shared" si="74"/>
        <v>#N/A</v>
      </c>
      <c r="BZ287" t="e">
        <f>VLOOKUP(BY287,Scales!$Y$28:$Z$38,2,FALSE)</f>
        <v>#N/A</v>
      </c>
      <c r="CA287" t="str">
        <f>IFERROR(INDEX(Scales!$Q$28:$U$32,MATCH(BZ287,Scales!$P$28:$P$32,0),MATCH(BQ287,Scales!$Q$27:$U$27,0)),"")</f>
        <v/>
      </c>
      <c r="CB287">
        <f t="shared" si="75"/>
        <v>0</v>
      </c>
      <c r="CC287" t="e">
        <f t="shared" si="76"/>
        <v>#N/A</v>
      </c>
      <c r="CD287" t="str">
        <f>IFERROR(INDEX(Scales!$B$44:$F$48,MATCH(CA287,Scales!$A$44:$A$48,0),MATCH(CC287,Scales!$B$43:$F$43,0)),"")</f>
        <v/>
      </c>
      <c r="CE287" t="e">
        <f t="shared" si="77"/>
        <v>#N/A</v>
      </c>
      <c r="CF287" t="e">
        <f t="shared" si="78"/>
        <v>#N/A</v>
      </c>
    </row>
    <row r="288" spans="1:84" x14ac:dyDescent="0.25">
      <c r="A288">
        <v>0</v>
      </c>
      <c r="B288" s="108" t="e">
        <f>VLOOKUP(A288,'TS Identification'!A$3:H$500,5,FALSE)</f>
        <v>#N/A</v>
      </c>
      <c r="C288" s="108" t="e">
        <f>VLOOKUP(B288,Scales!$A$3:$D$7,3,FALSE)</f>
        <v>#N/A</v>
      </c>
      <c r="D288" t="e">
        <f>VLOOKUP(A288,'TS Identification'!A$3:H$500,6,FALSE)</f>
        <v>#N/A</v>
      </c>
      <c r="E288" t="e">
        <f>VLOOKUP(D288,Scales!$F$3:$I$7,3,FALSE)</f>
        <v>#N/A</v>
      </c>
      <c r="F288" s="108" t="e">
        <f>VLOOKUP(A288,'TS Identification'!A$3:H$500,7,FALSE)</f>
        <v>#N/A</v>
      </c>
      <c r="G288" s="108" t="e">
        <f>VLOOKUP(F288,Scales!$K$3:$N$7,3,FALSE)</f>
        <v>#N/A</v>
      </c>
      <c r="H288" t="e">
        <f>VLOOKUP(A288,'TS Identification'!A$3:H$500,8,FALSE)</f>
        <v>#N/A</v>
      </c>
      <c r="I288" t="e">
        <f>VLOOKUP(H288,Scales!$P$3:$S$7,3,FALSE)</f>
        <v>#N/A</v>
      </c>
      <c r="J288" s="108" t="e">
        <f>VLOOKUP(K288,Scales!$W$28:$X$38,2,FALSE)</f>
        <v>#N/A</v>
      </c>
      <c r="K288" s="108" t="e">
        <f t="shared" si="79"/>
        <v>#N/A</v>
      </c>
      <c r="M288" t="e">
        <v>#N/A</v>
      </c>
      <c r="N288" t="e" cm="1">
        <f t="array" ref="N288">_xlfn.TEXTSPLIT(M288,".",,TRUE)</f>
        <v>#N/A</v>
      </c>
      <c r="P288" s="108" t="e">
        <f>VLOOKUP(CONCATENATE(N288,"."),'TE Identification'!$A$3:$E$500,5,FALSE)</f>
        <v>#N/A</v>
      </c>
      <c r="R288" t="e">
        <v>#N/A</v>
      </c>
      <c r="S288" t="e" cm="1">
        <f t="array" ref="S288">_xlfn.TEXTSPLIT(R288,".",,TRUE)</f>
        <v>#N/A</v>
      </c>
      <c r="V288" t="e">
        <f>VLOOKUP(CONCATENATE(S288,"."),'V Identification'!$A$3:$E$500,5,FALSE)</f>
        <v>#N/A</v>
      </c>
      <c r="Z288" t="e">
        <v>#N/A</v>
      </c>
      <c r="AA288" t="e" cm="1">
        <f t="array" ref="AA288">_xlfn.TEXTSPLIT(Z288,".",,TRUE)</f>
        <v>#N/A</v>
      </c>
      <c r="AE288" t="e">
        <f>VLOOKUP(CONCATENATE(AA288,"."),'I Identification'!$A$3:$F$500,6,FALSE)</f>
        <v>#N/A</v>
      </c>
      <c r="AI288" t="e">
        <v>#N/A</v>
      </c>
      <c r="AJ288" t="e" cm="1">
        <f t="array" ref="AJ288">_xlfn.TEXTSPLIT(AI288,".",,TRUE)</f>
        <v>#N/A</v>
      </c>
      <c r="AO288" t="e">
        <f>VLOOKUP(CONCATENATE(AJ288,"."),'C Identification'!$A$3:$G$500,7,FALSE)</f>
        <v>#N/A</v>
      </c>
      <c r="BF288" t="e" cm="1">
        <f t="array" ref="BF288">_xlfn.TEXTSPLIT(AI288,".",,TRUE)</f>
        <v>#N/A</v>
      </c>
      <c r="BL288" t="e">
        <f t="shared" si="65"/>
        <v>#N/A</v>
      </c>
      <c r="BM288">
        <f t="shared" si="66"/>
        <v>0</v>
      </c>
      <c r="BN288" t="e">
        <f t="shared" si="67"/>
        <v>#N/A</v>
      </c>
      <c r="BO288" t="e">
        <f t="shared" si="68"/>
        <v>#N/A</v>
      </c>
      <c r="BP288" t="e">
        <f t="shared" si="69"/>
        <v>#N/A</v>
      </c>
      <c r="BQ288" t="e">
        <f t="shared" si="70"/>
        <v>#N/A</v>
      </c>
      <c r="BR288">
        <f t="shared" si="71"/>
        <v>0</v>
      </c>
      <c r="BS288" t="e">
        <f t="shared" si="72"/>
        <v>#N/A</v>
      </c>
      <c r="BT288">
        <f t="shared" si="73"/>
        <v>0</v>
      </c>
      <c r="BU288" t="e">
        <f t="shared" si="80"/>
        <v>#N/A</v>
      </c>
      <c r="BV288" t="e">
        <f>VLOOKUP(BN288,Scales!$X$28:$Y$38,2,FALSE)</f>
        <v>#N/A</v>
      </c>
      <c r="BW288" t="e">
        <f>VLOOKUP(BQ288,Scales!$X$28:$Y$38,2,FALSE)</f>
        <v>#N/A</v>
      </c>
      <c r="BX288" t="e">
        <f>VLOOKUP(BU288,Scales!$X$28:$Y$38,2,FALSE)</f>
        <v>#N/A</v>
      </c>
      <c r="BY288" t="e">
        <f t="shared" si="74"/>
        <v>#N/A</v>
      </c>
      <c r="BZ288" t="e">
        <f>VLOOKUP(BY288,Scales!$Y$28:$Z$38,2,FALSE)</f>
        <v>#N/A</v>
      </c>
      <c r="CA288" t="str">
        <f>IFERROR(INDEX(Scales!$Q$28:$U$32,MATCH(BZ288,Scales!$P$28:$P$32,0),MATCH(BQ288,Scales!$Q$27:$U$27,0)),"")</f>
        <v/>
      </c>
      <c r="CB288">
        <f t="shared" si="75"/>
        <v>0</v>
      </c>
      <c r="CC288" t="e">
        <f t="shared" si="76"/>
        <v>#N/A</v>
      </c>
      <c r="CD288" t="str">
        <f>IFERROR(INDEX(Scales!$B$44:$F$48,MATCH(CA288,Scales!$A$44:$A$48,0),MATCH(CC288,Scales!$B$43:$F$43,0)),"")</f>
        <v/>
      </c>
      <c r="CE288" t="e">
        <f t="shared" si="77"/>
        <v>#N/A</v>
      </c>
      <c r="CF288" t="e">
        <f t="shared" si="78"/>
        <v>#N/A</v>
      </c>
    </row>
    <row r="289" spans="1:84" x14ac:dyDescent="0.25">
      <c r="A289">
        <v>0</v>
      </c>
      <c r="B289" s="108" t="e">
        <f>VLOOKUP(A289,'TS Identification'!A$3:H$500,5,FALSE)</f>
        <v>#N/A</v>
      </c>
      <c r="C289" s="108" t="e">
        <f>VLOOKUP(B289,Scales!$A$3:$D$7,3,FALSE)</f>
        <v>#N/A</v>
      </c>
      <c r="D289" t="e">
        <f>VLOOKUP(A289,'TS Identification'!A$3:H$500,6,FALSE)</f>
        <v>#N/A</v>
      </c>
      <c r="E289" t="e">
        <f>VLOOKUP(D289,Scales!$F$3:$I$7,3,FALSE)</f>
        <v>#N/A</v>
      </c>
      <c r="F289" s="108" t="e">
        <f>VLOOKUP(A289,'TS Identification'!A$3:H$500,7,FALSE)</f>
        <v>#N/A</v>
      </c>
      <c r="G289" s="108" t="e">
        <f>VLOOKUP(F289,Scales!$K$3:$N$7,3,FALSE)</f>
        <v>#N/A</v>
      </c>
      <c r="H289" t="e">
        <f>VLOOKUP(A289,'TS Identification'!A$3:H$500,8,FALSE)</f>
        <v>#N/A</v>
      </c>
      <c r="I289" t="e">
        <f>VLOOKUP(H289,Scales!$P$3:$S$7,3,FALSE)</f>
        <v>#N/A</v>
      </c>
      <c r="J289" s="108" t="e">
        <f>VLOOKUP(K289,Scales!$W$28:$X$38,2,FALSE)</f>
        <v>#N/A</v>
      </c>
      <c r="K289" s="108" t="e">
        <f t="shared" si="79"/>
        <v>#N/A</v>
      </c>
      <c r="M289" t="e">
        <v>#N/A</v>
      </c>
      <c r="N289" t="e" cm="1">
        <f t="array" ref="N289">_xlfn.TEXTSPLIT(M289,".",,TRUE)</f>
        <v>#N/A</v>
      </c>
      <c r="P289" s="108" t="e">
        <f>VLOOKUP(CONCATENATE(N289,"."),'TE Identification'!$A$3:$E$500,5,FALSE)</f>
        <v>#N/A</v>
      </c>
      <c r="R289" t="e">
        <v>#N/A</v>
      </c>
      <c r="S289" t="e" cm="1">
        <f t="array" ref="S289">_xlfn.TEXTSPLIT(R289,".",,TRUE)</f>
        <v>#N/A</v>
      </c>
      <c r="V289" t="e">
        <f>VLOOKUP(CONCATENATE(S289,"."),'V Identification'!$A$3:$E$500,5,FALSE)</f>
        <v>#N/A</v>
      </c>
      <c r="Z289" t="e">
        <v>#N/A</v>
      </c>
      <c r="AA289" t="e" cm="1">
        <f t="array" ref="AA289">_xlfn.TEXTSPLIT(Z289,".",,TRUE)</f>
        <v>#N/A</v>
      </c>
      <c r="AE289" t="e">
        <f>VLOOKUP(CONCATENATE(AA289,"."),'I Identification'!$A$3:$F$500,6,FALSE)</f>
        <v>#N/A</v>
      </c>
      <c r="AI289" t="e">
        <v>#N/A</v>
      </c>
      <c r="AJ289" t="e" cm="1">
        <f t="array" ref="AJ289">_xlfn.TEXTSPLIT(AI289,".",,TRUE)</f>
        <v>#N/A</v>
      </c>
      <c r="AO289" t="e">
        <f>VLOOKUP(CONCATENATE(AJ289,"."),'C Identification'!$A$3:$G$500,7,FALSE)</f>
        <v>#N/A</v>
      </c>
      <c r="BF289" t="e" cm="1">
        <f t="array" ref="BF289">_xlfn.TEXTSPLIT(AI289,".",,TRUE)</f>
        <v>#N/A</v>
      </c>
      <c r="BL289" t="e">
        <f t="shared" si="65"/>
        <v>#N/A</v>
      </c>
      <c r="BM289">
        <f t="shared" si="66"/>
        <v>0</v>
      </c>
      <c r="BN289" t="e">
        <f t="shared" si="67"/>
        <v>#N/A</v>
      </c>
      <c r="BO289" t="e">
        <f t="shared" si="68"/>
        <v>#N/A</v>
      </c>
      <c r="BP289" t="e">
        <f t="shared" si="69"/>
        <v>#N/A</v>
      </c>
      <c r="BQ289" t="e">
        <f t="shared" si="70"/>
        <v>#N/A</v>
      </c>
      <c r="BR289">
        <f t="shared" si="71"/>
        <v>0</v>
      </c>
      <c r="BS289" t="e">
        <f t="shared" si="72"/>
        <v>#N/A</v>
      </c>
      <c r="BT289">
        <f t="shared" si="73"/>
        <v>0</v>
      </c>
      <c r="BU289" t="e">
        <f t="shared" si="80"/>
        <v>#N/A</v>
      </c>
      <c r="BV289" t="e">
        <f>VLOOKUP(BN289,Scales!$X$28:$Y$38,2,FALSE)</f>
        <v>#N/A</v>
      </c>
      <c r="BW289" t="e">
        <f>VLOOKUP(BQ289,Scales!$X$28:$Y$38,2,FALSE)</f>
        <v>#N/A</v>
      </c>
      <c r="BX289" t="e">
        <f>VLOOKUP(BU289,Scales!$X$28:$Y$38,2,FALSE)</f>
        <v>#N/A</v>
      </c>
      <c r="BY289" t="e">
        <f t="shared" si="74"/>
        <v>#N/A</v>
      </c>
      <c r="BZ289" t="e">
        <f>VLOOKUP(BY289,Scales!$Y$28:$Z$38,2,FALSE)</f>
        <v>#N/A</v>
      </c>
      <c r="CA289" t="str">
        <f>IFERROR(INDEX(Scales!$Q$28:$U$32,MATCH(BZ289,Scales!$P$28:$P$32,0),MATCH(BQ289,Scales!$Q$27:$U$27,0)),"")</f>
        <v/>
      </c>
      <c r="CB289">
        <f t="shared" si="75"/>
        <v>0</v>
      </c>
      <c r="CC289" t="e">
        <f t="shared" si="76"/>
        <v>#N/A</v>
      </c>
      <c r="CD289" t="str">
        <f>IFERROR(INDEX(Scales!$B$44:$F$48,MATCH(CA289,Scales!$A$44:$A$48,0),MATCH(CC289,Scales!$B$43:$F$43,0)),"")</f>
        <v/>
      </c>
      <c r="CE289" t="e">
        <f t="shared" si="77"/>
        <v>#N/A</v>
      </c>
      <c r="CF289" t="e">
        <f t="shared" si="78"/>
        <v>#N/A</v>
      </c>
    </row>
    <row r="290" spans="1:84" x14ac:dyDescent="0.25">
      <c r="A290">
        <v>0</v>
      </c>
      <c r="B290" s="108" t="e">
        <f>VLOOKUP(A290,'TS Identification'!A$3:H$500,5,FALSE)</f>
        <v>#N/A</v>
      </c>
      <c r="C290" s="108" t="e">
        <f>VLOOKUP(B290,Scales!$A$3:$D$7,3,FALSE)</f>
        <v>#N/A</v>
      </c>
      <c r="D290" t="e">
        <f>VLOOKUP(A290,'TS Identification'!A$3:H$500,6,FALSE)</f>
        <v>#N/A</v>
      </c>
      <c r="E290" t="e">
        <f>VLOOKUP(D290,Scales!$F$3:$I$7,3,FALSE)</f>
        <v>#N/A</v>
      </c>
      <c r="F290" s="108" t="e">
        <f>VLOOKUP(A290,'TS Identification'!A$3:H$500,7,FALSE)</f>
        <v>#N/A</v>
      </c>
      <c r="G290" s="108" t="e">
        <f>VLOOKUP(F290,Scales!$K$3:$N$7,3,FALSE)</f>
        <v>#N/A</v>
      </c>
      <c r="H290" t="e">
        <f>VLOOKUP(A290,'TS Identification'!A$3:H$500,8,FALSE)</f>
        <v>#N/A</v>
      </c>
      <c r="I290" t="e">
        <f>VLOOKUP(H290,Scales!$P$3:$S$7,3,FALSE)</f>
        <v>#N/A</v>
      </c>
      <c r="J290" s="108" t="e">
        <f>VLOOKUP(K290,Scales!$W$28:$X$38,2,FALSE)</f>
        <v>#N/A</v>
      </c>
      <c r="K290" s="108" t="e">
        <f t="shared" si="79"/>
        <v>#N/A</v>
      </c>
      <c r="M290" t="e">
        <v>#N/A</v>
      </c>
      <c r="N290" t="e" cm="1">
        <f t="array" ref="N290">_xlfn.TEXTSPLIT(M290,".",,TRUE)</f>
        <v>#N/A</v>
      </c>
      <c r="P290" s="108" t="e">
        <f>VLOOKUP(CONCATENATE(N290,"."),'TE Identification'!$A$3:$E$500,5,FALSE)</f>
        <v>#N/A</v>
      </c>
      <c r="R290" t="e">
        <v>#N/A</v>
      </c>
      <c r="S290" t="e" cm="1">
        <f t="array" ref="S290">_xlfn.TEXTSPLIT(R290,".",,TRUE)</f>
        <v>#N/A</v>
      </c>
      <c r="V290" t="e">
        <f>VLOOKUP(CONCATENATE(S290,"."),'V Identification'!$A$3:$E$500,5,FALSE)</f>
        <v>#N/A</v>
      </c>
      <c r="Z290" t="e">
        <v>#N/A</v>
      </c>
      <c r="AA290" t="e" cm="1">
        <f t="array" ref="AA290">_xlfn.TEXTSPLIT(Z290,".",,TRUE)</f>
        <v>#N/A</v>
      </c>
      <c r="AE290" t="e">
        <f>VLOOKUP(CONCATENATE(AA290,"."),'I Identification'!$A$3:$F$500,6,FALSE)</f>
        <v>#N/A</v>
      </c>
      <c r="AI290" t="e">
        <v>#N/A</v>
      </c>
      <c r="AJ290" t="e" cm="1">
        <f t="array" ref="AJ290">_xlfn.TEXTSPLIT(AI290,".",,TRUE)</f>
        <v>#N/A</v>
      </c>
      <c r="AO290" t="e">
        <f>VLOOKUP(CONCATENATE(AJ290,"."),'C Identification'!$A$3:$G$500,7,FALSE)</f>
        <v>#N/A</v>
      </c>
      <c r="BF290" t="e" cm="1">
        <f t="array" ref="BF290">_xlfn.TEXTSPLIT(AI290,".",,TRUE)</f>
        <v>#N/A</v>
      </c>
      <c r="BL290" t="e">
        <f t="shared" si="65"/>
        <v>#N/A</v>
      </c>
      <c r="BM290">
        <f t="shared" si="66"/>
        <v>0</v>
      </c>
      <c r="BN290" t="e">
        <f t="shared" si="67"/>
        <v>#N/A</v>
      </c>
      <c r="BO290" t="e">
        <f t="shared" si="68"/>
        <v>#N/A</v>
      </c>
      <c r="BP290" t="e">
        <f t="shared" si="69"/>
        <v>#N/A</v>
      </c>
      <c r="BQ290" t="e">
        <f t="shared" si="70"/>
        <v>#N/A</v>
      </c>
      <c r="BR290">
        <f t="shared" si="71"/>
        <v>0</v>
      </c>
      <c r="BS290" t="e">
        <f t="shared" si="72"/>
        <v>#N/A</v>
      </c>
      <c r="BT290">
        <f t="shared" si="73"/>
        <v>0</v>
      </c>
      <c r="BU290" t="e">
        <f t="shared" si="80"/>
        <v>#N/A</v>
      </c>
      <c r="BV290" t="e">
        <f>VLOOKUP(BN290,Scales!$X$28:$Y$38,2,FALSE)</f>
        <v>#N/A</v>
      </c>
      <c r="BW290" t="e">
        <f>VLOOKUP(BQ290,Scales!$X$28:$Y$38,2,FALSE)</f>
        <v>#N/A</v>
      </c>
      <c r="BX290" t="e">
        <f>VLOOKUP(BU290,Scales!$X$28:$Y$38,2,FALSE)</f>
        <v>#N/A</v>
      </c>
      <c r="BY290" t="e">
        <f t="shared" si="74"/>
        <v>#N/A</v>
      </c>
      <c r="BZ290" t="e">
        <f>VLOOKUP(BY290,Scales!$Y$28:$Z$38,2,FALSE)</f>
        <v>#N/A</v>
      </c>
      <c r="CA290" t="str">
        <f>IFERROR(INDEX(Scales!$Q$28:$U$32,MATCH(BZ290,Scales!$P$28:$P$32,0),MATCH(BQ290,Scales!$Q$27:$U$27,0)),"")</f>
        <v/>
      </c>
      <c r="CB290">
        <f t="shared" si="75"/>
        <v>0</v>
      </c>
      <c r="CC290" t="e">
        <f t="shared" si="76"/>
        <v>#N/A</v>
      </c>
      <c r="CD290" t="str">
        <f>IFERROR(INDEX(Scales!$B$44:$F$48,MATCH(CA290,Scales!$A$44:$A$48,0),MATCH(CC290,Scales!$B$43:$F$43,0)),"")</f>
        <v/>
      </c>
      <c r="CE290" t="e">
        <f t="shared" si="77"/>
        <v>#N/A</v>
      </c>
      <c r="CF290" t="e">
        <f t="shared" si="78"/>
        <v>#N/A</v>
      </c>
    </row>
    <row r="291" spans="1:84" x14ac:dyDescent="0.25">
      <c r="A291">
        <v>0</v>
      </c>
      <c r="B291" s="108" t="e">
        <f>VLOOKUP(A291,'TS Identification'!A$3:H$500,5,FALSE)</f>
        <v>#N/A</v>
      </c>
      <c r="C291" s="108" t="e">
        <f>VLOOKUP(B291,Scales!$A$3:$D$7,3,FALSE)</f>
        <v>#N/A</v>
      </c>
      <c r="D291" t="e">
        <f>VLOOKUP(A291,'TS Identification'!A$3:H$500,6,FALSE)</f>
        <v>#N/A</v>
      </c>
      <c r="E291" t="e">
        <f>VLOOKUP(D291,Scales!$F$3:$I$7,3,FALSE)</f>
        <v>#N/A</v>
      </c>
      <c r="F291" s="108" t="e">
        <f>VLOOKUP(A291,'TS Identification'!A$3:H$500,7,FALSE)</f>
        <v>#N/A</v>
      </c>
      <c r="G291" s="108" t="e">
        <f>VLOOKUP(F291,Scales!$K$3:$N$7,3,FALSE)</f>
        <v>#N/A</v>
      </c>
      <c r="H291" t="e">
        <f>VLOOKUP(A291,'TS Identification'!A$3:H$500,8,FALSE)</f>
        <v>#N/A</v>
      </c>
      <c r="I291" t="e">
        <f>VLOOKUP(H291,Scales!$P$3:$S$7,3,FALSE)</f>
        <v>#N/A</v>
      </c>
      <c r="J291" s="108" t="e">
        <f>VLOOKUP(K291,Scales!$W$28:$X$38,2,FALSE)</f>
        <v>#N/A</v>
      </c>
      <c r="K291" s="108" t="e">
        <f t="shared" si="79"/>
        <v>#N/A</v>
      </c>
      <c r="M291" t="e">
        <v>#N/A</v>
      </c>
      <c r="N291" t="e" cm="1">
        <f t="array" ref="N291">_xlfn.TEXTSPLIT(M291,".",,TRUE)</f>
        <v>#N/A</v>
      </c>
      <c r="P291" s="108" t="e">
        <f>VLOOKUP(CONCATENATE(N291,"."),'TE Identification'!$A$3:$E$500,5,FALSE)</f>
        <v>#N/A</v>
      </c>
      <c r="R291" t="e">
        <v>#N/A</v>
      </c>
      <c r="S291" t="e" cm="1">
        <f t="array" ref="S291">_xlfn.TEXTSPLIT(R291,".",,TRUE)</f>
        <v>#N/A</v>
      </c>
      <c r="V291" t="e">
        <f>VLOOKUP(CONCATENATE(S291,"."),'V Identification'!$A$3:$E$500,5,FALSE)</f>
        <v>#N/A</v>
      </c>
      <c r="Z291" t="e">
        <v>#N/A</v>
      </c>
      <c r="AA291" t="e" cm="1">
        <f t="array" ref="AA291">_xlfn.TEXTSPLIT(Z291,".",,TRUE)</f>
        <v>#N/A</v>
      </c>
      <c r="AE291" t="e">
        <f>VLOOKUP(CONCATENATE(AA291,"."),'I Identification'!$A$3:$F$500,6,FALSE)</f>
        <v>#N/A</v>
      </c>
      <c r="AI291" t="e">
        <v>#N/A</v>
      </c>
      <c r="AJ291" t="e" cm="1">
        <f t="array" ref="AJ291">_xlfn.TEXTSPLIT(AI291,".",,TRUE)</f>
        <v>#N/A</v>
      </c>
      <c r="AO291" t="e">
        <f>VLOOKUP(CONCATENATE(AJ291,"."),'C Identification'!$A$3:$G$500,7,FALSE)</f>
        <v>#N/A</v>
      </c>
      <c r="BF291" t="e" cm="1">
        <f t="array" ref="BF291">_xlfn.TEXTSPLIT(AI291,".",,TRUE)</f>
        <v>#N/A</v>
      </c>
      <c r="BL291" t="e">
        <f t="shared" si="65"/>
        <v>#N/A</v>
      </c>
      <c r="BM291">
        <f t="shared" si="66"/>
        <v>0</v>
      </c>
      <c r="BN291" t="e">
        <f t="shared" si="67"/>
        <v>#N/A</v>
      </c>
      <c r="BO291" t="e">
        <f t="shared" si="68"/>
        <v>#N/A</v>
      </c>
      <c r="BP291" t="e">
        <f t="shared" si="69"/>
        <v>#N/A</v>
      </c>
      <c r="BQ291" t="e">
        <f t="shared" si="70"/>
        <v>#N/A</v>
      </c>
      <c r="BR291">
        <f t="shared" si="71"/>
        <v>0</v>
      </c>
      <c r="BS291" t="e">
        <f t="shared" si="72"/>
        <v>#N/A</v>
      </c>
      <c r="BT291">
        <f t="shared" si="73"/>
        <v>0</v>
      </c>
      <c r="BU291" t="e">
        <f t="shared" si="80"/>
        <v>#N/A</v>
      </c>
      <c r="BV291" t="e">
        <f>VLOOKUP(BN291,Scales!$X$28:$Y$38,2,FALSE)</f>
        <v>#N/A</v>
      </c>
      <c r="BW291" t="e">
        <f>VLOOKUP(BQ291,Scales!$X$28:$Y$38,2,FALSE)</f>
        <v>#N/A</v>
      </c>
      <c r="BX291" t="e">
        <f>VLOOKUP(BU291,Scales!$X$28:$Y$38,2,FALSE)</f>
        <v>#N/A</v>
      </c>
      <c r="BY291" t="e">
        <f t="shared" si="74"/>
        <v>#N/A</v>
      </c>
      <c r="BZ291" t="e">
        <f>VLOOKUP(BY291,Scales!$Y$28:$Z$38,2,FALSE)</f>
        <v>#N/A</v>
      </c>
      <c r="CA291" t="str">
        <f>IFERROR(INDEX(Scales!$Q$28:$U$32,MATCH(BZ291,Scales!$P$28:$P$32,0),MATCH(BQ291,Scales!$Q$27:$U$27,0)),"")</f>
        <v/>
      </c>
      <c r="CB291">
        <f t="shared" si="75"/>
        <v>0</v>
      </c>
      <c r="CC291" t="e">
        <f t="shared" si="76"/>
        <v>#N/A</v>
      </c>
      <c r="CD291" t="str">
        <f>IFERROR(INDEX(Scales!$B$44:$F$48,MATCH(CA291,Scales!$A$44:$A$48,0),MATCH(CC291,Scales!$B$43:$F$43,0)),"")</f>
        <v/>
      </c>
      <c r="CE291" t="e">
        <f t="shared" si="77"/>
        <v>#N/A</v>
      </c>
      <c r="CF291" t="e">
        <f t="shared" si="78"/>
        <v>#N/A</v>
      </c>
    </row>
    <row r="292" spans="1:84" x14ac:dyDescent="0.25">
      <c r="A292">
        <v>0</v>
      </c>
      <c r="B292" s="108" t="e">
        <f>VLOOKUP(A292,'TS Identification'!A$3:H$500,5,FALSE)</f>
        <v>#N/A</v>
      </c>
      <c r="C292" s="108" t="e">
        <f>VLOOKUP(B292,Scales!$A$3:$D$7,3,FALSE)</f>
        <v>#N/A</v>
      </c>
      <c r="D292" t="e">
        <f>VLOOKUP(A292,'TS Identification'!A$3:H$500,6,FALSE)</f>
        <v>#N/A</v>
      </c>
      <c r="E292" t="e">
        <f>VLOOKUP(D292,Scales!$F$3:$I$7,3,FALSE)</f>
        <v>#N/A</v>
      </c>
      <c r="F292" s="108" t="e">
        <f>VLOOKUP(A292,'TS Identification'!A$3:H$500,7,FALSE)</f>
        <v>#N/A</v>
      </c>
      <c r="G292" s="108" t="e">
        <f>VLOOKUP(F292,Scales!$K$3:$N$7,3,FALSE)</f>
        <v>#N/A</v>
      </c>
      <c r="H292" t="e">
        <f>VLOOKUP(A292,'TS Identification'!A$3:H$500,8,FALSE)</f>
        <v>#N/A</v>
      </c>
      <c r="I292" t="e">
        <f>VLOOKUP(H292,Scales!$P$3:$S$7,3,FALSE)</f>
        <v>#N/A</v>
      </c>
      <c r="J292" s="108" t="e">
        <f>VLOOKUP(K292,Scales!$W$28:$X$38,2,FALSE)</f>
        <v>#N/A</v>
      </c>
      <c r="K292" s="108" t="e">
        <f t="shared" si="79"/>
        <v>#N/A</v>
      </c>
      <c r="M292" t="e">
        <v>#N/A</v>
      </c>
      <c r="N292" t="e" cm="1">
        <f t="array" ref="N292">_xlfn.TEXTSPLIT(M292,".",,TRUE)</f>
        <v>#N/A</v>
      </c>
      <c r="P292" s="108" t="e">
        <f>VLOOKUP(CONCATENATE(N292,"."),'TE Identification'!$A$3:$E$500,5,FALSE)</f>
        <v>#N/A</v>
      </c>
      <c r="R292" t="e">
        <v>#N/A</v>
      </c>
      <c r="S292" t="e" cm="1">
        <f t="array" ref="S292">_xlfn.TEXTSPLIT(R292,".",,TRUE)</f>
        <v>#N/A</v>
      </c>
      <c r="V292" t="e">
        <f>VLOOKUP(CONCATENATE(S292,"."),'V Identification'!$A$3:$E$500,5,FALSE)</f>
        <v>#N/A</v>
      </c>
      <c r="Z292" t="e">
        <v>#N/A</v>
      </c>
      <c r="AA292" t="e" cm="1">
        <f t="array" ref="AA292">_xlfn.TEXTSPLIT(Z292,".",,TRUE)</f>
        <v>#N/A</v>
      </c>
      <c r="AE292" t="e">
        <f>VLOOKUP(CONCATENATE(AA292,"."),'I Identification'!$A$3:$F$500,6,FALSE)</f>
        <v>#N/A</v>
      </c>
      <c r="AI292" t="e">
        <v>#N/A</v>
      </c>
      <c r="AJ292" t="e" cm="1">
        <f t="array" ref="AJ292">_xlfn.TEXTSPLIT(AI292,".",,TRUE)</f>
        <v>#N/A</v>
      </c>
      <c r="AO292" t="e">
        <f>VLOOKUP(CONCATENATE(AJ292,"."),'C Identification'!$A$3:$G$500,7,FALSE)</f>
        <v>#N/A</v>
      </c>
      <c r="BF292" t="e" cm="1">
        <f t="array" ref="BF292">_xlfn.TEXTSPLIT(AI292,".",,TRUE)</f>
        <v>#N/A</v>
      </c>
      <c r="BL292" t="e">
        <f t="shared" si="65"/>
        <v>#N/A</v>
      </c>
      <c r="BM292">
        <f t="shared" si="66"/>
        <v>0</v>
      </c>
      <c r="BN292" t="e">
        <f t="shared" si="67"/>
        <v>#N/A</v>
      </c>
      <c r="BO292" t="e">
        <f t="shared" si="68"/>
        <v>#N/A</v>
      </c>
      <c r="BP292" t="e">
        <f t="shared" si="69"/>
        <v>#N/A</v>
      </c>
      <c r="BQ292" t="e">
        <f t="shared" si="70"/>
        <v>#N/A</v>
      </c>
      <c r="BR292">
        <f t="shared" si="71"/>
        <v>0</v>
      </c>
      <c r="BS292" t="e">
        <f t="shared" si="72"/>
        <v>#N/A</v>
      </c>
      <c r="BT292">
        <f t="shared" si="73"/>
        <v>0</v>
      </c>
      <c r="BU292" t="e">
        <f t="shared" si="80"/>
        <v>#N/A</v>
      </c>
      <c r="BV292" t="e">
        <f>VLOOKUP(BN292,Scales!$X$28:$Y$38,2,FALSE)</f>
        <v>#N/A</v>
      </c>
      <c r="BW292" t="e">
        <f>VLOOKUP(BQ292,Scales!$X$28:$Y$38,2,FALSE)</f>
        <v>#N/A</v>
      </c>
      <c r="BX292" t="e">
        <f>VLOOKUP(BU292,Scales!$X$28:$Y$38,2,FALSE)</f>
        <v>#N/A</v>
      </c>
      <c r="BY292" t="e">
        <f t="shared" si="74"/>
        <v>#N/A</v>
      </c>
      <c r="BZ292" t="e">
        <f>VLOOKUP(BY292,Scales!$Y$28:$Z$38,2,FALSE)</f>
        <v>#N/A</v>
      </c>
      <c r="CA292" t="str">
        <f>IFERROR(INDEX(Scales!$Q$28:$U$32,MATCH(BZ292,Scales!$P$28:$P$32,0),MATCH(BQ292,Scales!$Q$27:$U$27,0)),"")</f>
        <v/>
      </c>
      <c r="CB292">
        <f t="shared" si="75"/>
        <v>0</v>
      </c>
      <c r="CC292" t="e">
        <f t="shared" si="76"/>
        <v>#N/A</v>
      </c>
      <c r="CD292" t="str">
        <f>IFERROR(INDEX(Scales!$B$44:$F$48,MATCH(CA292,Scales!$A$44:$A$48,0),MATCH(CC292,Scales!$B$43:$F$43,0)),"")</f>
        <v/>
      </c>
      <c r="CE292" t="e">
        <f t="shared" si="77"/>
        <v>#N/A</v>
      </c>
      <c r="CF292" t="e">
        <f t="shared" si="78"/>
        <v>#N/A</v>
      </c>
    </row>
    <row r="293" spans="1:84" x14ac:dyDescent="0.25">
      <c r="A293">
        <v>0</v>
      </c>
      <c r="B293" s="108" t="e">
        <f>VLOOKUP(A293,'TS Identification'!A$3:H$500,5,FALSE)</f>
        <v>#N/A</v>
      </c>
      <c r="C293" s="108" t="e">
        <f>VLOOKUP(B293,Scales!$A$3:$D$7,3,FALSE)</f>
        <v>#N/A</v>
      </c>
      <c r="D293" t="e">
        <f>VLOOKUP(A293,'TS Identification'!A$3:H$500,6,FALSE)</f>
        <v>#N/A</v>
      </c>
      <c r="E293" t="e">
        <f>VLOOKUP(D293,Scales!$F$3:$I$7,3,FALSE)</f>
        <v>#N/A</v>
      </c>
      <c r="F293" s="108" t="e">
        <f>VLOOKUP(A293,'TS Identification'!A$3:H$500,7,FALSE)</f>
        <v>#N/A</v>
      </c>
      <c r="G293" s="108" t="e">
        <f>VLOOKUP(F293,Scales!$K$3:$N$7,3,FALSE)</f>
        <v>#N/A</v>
      </c>
      <c r="H293" t="e">
        <f>VLOOKUP(A293,'TS Identification'!A$3:H$500,8,FALSE)</f>
        <v>#N/A</v>
      </c>
      <c r="I293" t="e">
        <f>VLOOKUP(H293,Scales!$P$3:$S$7,3,FALSE)</f>
        <v>#N/A</v>
      </c>
      <c r="J293" s="108" t="e">
        <f>VLOOKUP(K293,Scales!$W$28:$X$38,2,FALSE)</f>
        <v>#N/A</v>
      </c>
      <c r="K293" s="108" t="e">
        <f t="shared" si="79"/>
        <v>#N/A</v>
      </c>
      <c r="M293" t="e">
        <v>#N/A</v>
      </c>
      <c r="N293" t="e" cm="1">
        <f t="array" ref="N293">_xlfn.TEXTSPLIT(M293,".",,TRUE)</f>
        <v>#N/A</v>
      </c>
      <c r="P293" s="108" t="e">
        <f>VLOOKUP(CONCATENATE(N293,"."),'TE Identification'!$A$3:$E$500,5,FALSE)</f>
        <v>#N/A</v>
      </c>
      <c r="R293" t="e">
        <v>#N/A</v>
      </c>
      <c r="S293" t="e" cm="1">
        <f t="array" ref="S293">_xlfn.TEXTSPLIT(R293,".",,TRUE)</f>
        <v>#N/A</v>
      </c>
      <c r="V293" t="e">
        <f>VLOOKUP(CONCATENATE(S293,"."),'V Identification'!$A$3:$E$500,5,FALSE)</f>
        <v>#N/A</v>
      </c>
      <c r="Z293" t="e">
        <v>#N/A</v>
      </c>
      <c r="AA293" t="e" cm="1">
        <f t="array" ref="AA293">_xlfn.TEXTSPLIT(Z293,".",,TRUE)</f>
        <v>#N/A</v>
      </c>
      <c r="AE293" t="e">
        <f>VLOOKUP(CONCATENATE(AA293,"."),'I Identification'!$A$3:$F$500,6,FALSE)</f>
        <v>#N/A</v>
      </c>
      <c r="AI293" t="e">
        <v>#N/A</v>
      </c>
      <c r="AJ293" t="e" cm="1">
        <f t="array" ref="AJ293">_xlfn.TEXTSPLIT(AI293,".",,TRUE)</f>
        <v>#N/A</v>
      </c>
      <c r="AO293" t="e">
        <f>VLOOKUP(CONCATENATE(AJ293,"."),'C Identification'!$A$3:$G$500,7,FALSE)</f>
        <v>#N/A</v>
      </c>
      <c r="BF293" t="e" cm="1">
        <f t="array" ref="BF293">_xlfn.TEXTSPLIT(AI293,".",,TRUE)</f>
        <v>#N/A</v>
      </c>
      <c r="BL293" t="e">
        <f t="shared" si="65"/>
        <v>#N/A</v>
      </c>
      <c r="BM293">
        <f t="shared" si="66"/>
        <v>0</v>
      </c>
      <c r="BN293" t="e">
        <f t="shared" si="67"/>
        <v>#N/A</v>
      </c>
      <c r="BO293" t="e">
        <f t="shared" si="68"/>
        <v>#N/A</v>
      </c>
      <c r="BP293" t="e">
        <f t="shared" si="69"/>
        <v>#N/A</v>
      </c>
      <c r="BQ293" t="e">
        <f t="shared" si="70"/>
        <v>#N/A</v>
      </c>
      <c r="BR293">
        <f t="shared" si="71"/>
        <v>0</v>
      </c>
      <c r="BS293" t="e">
        <f t="shared" si="72"/>
        <v>#N/A</v>
      </c>
      <c r="BT293">
        <f t="shared" si="73"/>
        <v>0</v>
      </c>
      <c r="BU293" t="e">
        <f t="shared" si="80"/>
        <v>#N/A</v>
      </c>
      <c r="BV293" t="e">
        <f>VLOOKUP(BN293,Scales!$X$28:$Y$38,2,FALSE)</f>
        <v>#N/A</v>
      </c>
      <c r="BW293" t="e">
        <f>VLOOKUP(BQ293,Scales!$X$28:$Y$38,2,FALSE)</f>
        <v>#N/A</v>
      </c>
      <c r="BX293" t="e">
        <f>VLOOKUP(BU293,Scales!$X$28:$Y$38,2,FALSE)</f>
        <v>#N/A</v>
      </c>
      <c r="BY293" t="e">
        <f t="shared" si="74"/>
        <v>#N/A</v>
      </c>
      <c r="BZ293" t="e">
        <f>VLOOKUP(BY293,Scales!$Y$28:$Z$38,2,FALSE)</f>
        <v>#N/A</v>
      </c>
      <c r="CA293" t="str">
        <f>IFERROR(INDEX(Scales!$Q$28:$U$32,MATCH(BZ293,Scales!$P$28:$P$32,0),MATCH(BQ293,Scales!$Q$27:$U$27,0)),"")</f>
        <v/>
      </c>
      <c r="CB293">
        <f t="shared" si="75"/>
        <v>0</v>
      </c>
      <c r="CC293" t="e">
        <f t="shared" si="76"/>
        <v>#N/A</v>
      </c>
      <c r="CD293" t="str">
        <f>IFERROR(INDEX(Scales!$B$44:$F$48,MATCH(CA293,Scales!$A$44:$A$48,0),MATCH(CC293,Scales!$B$43:$F$43,0)),"")</f>
        <v/>
      </c>
      <c r="CE293" t="e">
        <f t="shared" si="77"/>
        <v>#N/A</v>
      </c>
      <c r="CF293" t="e">
        <f t="shared" si="78"/>
        <v>#N/A</v>
      </c>
    </row>
    <row r="294" spans="1:84" x14ac:dyDescent="0.25">
      <c r="A294">
        <v>0</v>
      </c>
      <c r="B294" s="108" t="e">
        <f>VLOOKUP(A294,'TS Identification'!A$3:H$500,5,FALSE)</f>
        <v>#N/A</v>
      </c>
      <c r="C294" s="108" t="e">
        <f>VLOOKUP(B294,Scales!$A$3:$D$7,3,FALSE)</f>
        <v>#N/A</v>
      </c>
      <c r="D294" t="e">
        <f>VLOOKUP(A294,'TS Identification'!A$3:H$500,6,FALSE)</f>
        <v>#N/A</v>
      </c>
      <c r="E294" t="e">
        <f>VLOOKUP(D294,Scales!$F$3:$I$7,3,FALSE)</f>
        <v>#N/A</v>
      </c>
      <c r="F294" s="108" t="e">
        <f>VLOOKUP(A294,'TS Identification'!A$3:H$500,7,FALSE)</f>
        <v>#N/A</v>
      </c>
      <c r="G294" s="108" t="e">
        <f>VLOOKUP(F294,Scales!$K$3:$N$7,3,FALSE)</f>
        <v>#N/A</v>
      </c>
      <c r="H294" t="e">
        <f>VLOOKUP(A294,'TS Identification'!A$3:H$500,8,FALSE)</f>
        <v>#N/A</v>
      </c>
      <c r="I294" t="e">
        <f>VLOOKUP(H294,Scales!$P$3:$S$7,3,FALSE)</f>
        <v>#N/A</v>
      </c>
      <c r="J294" s="108" t="e">
        <f>VLOOKUP(K294,Scales!$W$28:$X$38,2,FALSE)</f>
        <v>#N/A</v>
      </c>
      <c r="K294" s="108" t="e">
        <f t="shared" si="79"/>
        <v>#N/A</v>
      </c>
      <c r="M294" t="e">
        <v>#N/A</v>
      </c>
      <c r="N294" t="e" cm="1">
        <f t="array" ref="N294">_xlfn.TEXTSPLIT(M294,".",,TRUE)</f>
        <v>#N/A</v>
      </c>
      <c r="P294" s="108" t="e">
        <f>VLOOKUP(CONCATENATE(N294,"."),'TE Identification'!$A$3:$E$500,5,FALSE)</f>
        <v>#N/A</v>
      </c>
      <c r="R294" t="e">
        <v>#N/A</v>
      </c>
      <c r="S294" t="e" cm="1">
        <f t="array" ref="S294">_xlfn.TEXTSPLIT(R294,".",,TRUE)</f>
        <v>#N/A</v>
      </c>
      <c r="V294" t="e">
        <f>VLOOKUP(CONCATENATE(S294,"."),'V Identification'!$A$3:$E$500,5,FALSE)</f>
        <v>#N/A</v>
      </c>
      <c r="Z294" t="e">
        <v>#N/A</v>
      </c>
      <c r="AA294" t="e" cm="1">
        <f t="array" ref="AA294">_xlfn.TEXTSPLIT(Z294,".",,TRUE)</f>
        <v>#N/A</v>
      </c>
      <c r="AE294" t="e">
        <f>VLOOKUP(CONCATENATE(AA294,"."),'I Identification'!$A$3:$F$500,6,FALSE)</f>
        <v>#N/A</v>
      </c>
      <c r="AI294" t="e">
        <v>#N/A</v>
      </c>
      <c r="AJ294" t="e" cm="1">
        <f t="array" ref="AJ294">_xlfn.TEXTSPLIT(AI294,".",,TRUE)</f>
        <v>#N/A</v>
      </c>
      <c r="AO294" t="e">
        <f>VLOOKUP(CONCATENATE(AJ294,"."),'C Identification'!$A$3:$G$500,7,FALSE)</f>
        <v>#N/A</v>
      </c>
      <c r="BF294" t="e" cm="1">
        <f t="array" ref="BF294">_xlfn.TEXTSPLIT(AI294,".",,TRUE)</f>
        <v>#N/A</v>
      </c>
      <c r="BL294" t="e">
        <f t="shared" si="65"/>
        <v>#N/A</v>
      </c>
      <c r="BM294">
        <f t="shared" si="66"/>
        <v>0</v>
      </c>
      <c r="BN294" t="e">
        <f t="shared" si="67"/>
        <v>#N/A</v>
      </c>
      <c r="BO294" t="e">
        <f t="shared" si="68"/>
        <v>#N/A</v>
      </c>
      <c r="BP294" t="e">
        <f t="shared" si="69"/>
        <v>#N/A</v>
      </c>
      <c r="BQ294" t="e">
        <f t="shared" si="70"/>
        <v>#N/A</v>
      </c>
      <c r="BR294">
        <f t="shared" si="71"/>
        <v>0</v>
      </c>
      <c r="BS294" t="e">
        <f t="shared" si="72"/>
        <v>#N/A</v>
      </c>
      <c r="BT294">
        <f t="shared" si="73"/>
        <v>0</v>
      </c>
      <c r="BU294" t="e">
        <f t="shared" si="80"/>
        <v>#N/A</v>
      </c>
      <c r="BV294" t="e">
        <f>VLOOKUP(BN294,Scales!$X$28:$Y$38,2,FALSE)</f>
        <v>#N/A</v>
      </c>
      <c r="BW294" t="e">
        <f>VLOOKUP(BQ294,Scales!$X$28:$Y$38,2,FALSE)</f>
        <v>#N/A</v>
      </c>
      <c r="BX294" t="e">
        <f>VLOOKUP(BU294,Scales!$X$28:$Y$38,2,FALSE)</f>
        <v>#N/A</v>
      </c>
      <c r="BY294" t="e">
        <f t="shared" si="74"/>
        <v>#N/A</v>
      </c>
      <c r="BZ294" t="e">
        <f>VLOOKUP(BY294,Scales!$Y$28:$Z$38,2,FALSE)</f>
        <v>#N/A</v>
      </c>
      <c r="CA294" t="str">
        <f>IFERROR(INDEX(Scales!$Q$28:$U$32,MATCH(BZ294,Scales!$P$28:$P$32,0),MATCH(BQ294,Scales!$Q$27:$U$27,0)),"")</f>
        <v/>
      </c>
      <c r="CB294">
        <f t="shared" si="75"/>
        <v>0</v>
      </c>
      <c r="CC294" t="e">
        <f t="shared" si="76"/>
        <v>#N/A</v>
      </c>
      <c r="CD294" t="str">
        <f>IFERROR(INDEX(Scales!$B$44:$F$48,MATCH(CA294,Scales!$A$44:$A$48,0),MATCH(CC294,Scales!$B$43:$F$43,0)),"")</f>
        <v/>
      </c>
      <c r="CE294" t="e">
        <f t="shared" si="77"/>
        <v>#N/A</v>
      </c>
      <c r="CF294" t="e">
        <f t="shared" si="78"/>
        <v>#N/A</v>
      </c>
    </row>
    <row r="295" spans="1:84" x14ac:dyDescent="0.25">
      <c r="A295">
        <v>0</v>
      </c>
      <c r="B295" s="108" t="e">
        <f>VLOOKUP(A295,'TS Identification'!A$3:H$500,5,FALSE)</f>
        <v>#N/A</v>
      </c>
      <c r="C295" s="108" t="e">
        <f>VLOOKUP(B295,Scales!$A$3:$D$7,3,FALSE)</f>
        <v>#N/A</v>
      </c>
      <c r="D295" t="e">
        <f>VLOOKUP(A295,'TS Identification'!A$3:H$500,6,FALSE)</f>
        <v>#N/A</v>
      </c>
      <c r="E295" t="e">
        <f>VLOOKUP(D295,Scales!$F$3:$I$7,3,FALSE)</f>
        <v>#N/A</v>
      </c>
      <c r="F295" s="108" t="e">
        <f>VLOOKUP(A295,'TS Identification'!A$3:H$500,7,FALSE)</f>
        <v>#N/A</v>
      </c>
      <c r="G295" s="108" t="e">
        <f>VLOOKUP(F295,Scales!$K$3:$N$7,3,FALSE)</f>
        <v>#N/A</v>
      </c>
      <c r="H295" t="e">
        <f>VLOOKUP(A295,'TS Identification'!A$3:H$500,8,FALSE)</f>
        <v>#N/A</v>
      </c>
      <c r="I295" t="e">
        <f>VLOOKUP(H295,Scales!$P$3:$S$7,3,FALSE)</f>
        <v>#N/A</v>
      </c>
      <c r="J295" s="108" t="e">
        <f>VLOOKUP(K295,Scales!$W$28:$X$38,2,FALSE)</f>
        <v>#N/A</v>
      </c>
      <c r="K295" s="108" t="e">
        <f t="shared" si="79"/>
        <v>#N/A</v>
      </c>
      <c r="M295" t="e">
        <v>#N/A</v>
      </c>
      <c r="N295" t="e" cm="1">
        <f t="array" ref="N295">_xlfn.TEXTSPLIT(M295,".",,TRUE)</f>
        <v>#N/A</v>
      </c>
      <c r="P295" s="108" t="e">
        <f>VLOOKUP(CONCATENATE(N295,"."),'TE Identification'!$A$3:$E$500,5,FALSE)</f>
        <v>#N/A</v>
      </c>
      <c r="R295" t="e">
        <v>#N/A</v>
      </c>
      <c r="S295" t="e" cm="1">
        <f t="array" ref="S295">_xlfn.TEXTSPLIT(R295,".",,TRUE)</f>
        <v>#N/A</v>
      </c>
      <c r="V295" t="e">
        <f>VLOOKUP(CONCATENATE(S295,"."),'V Identification'!$A$3:$E$500,5,FALSE)</f>
        <v>#N/A</v>
      </c>
      <c r="Z295" t="e">
        <v>#N/A</v>
      </c>
      <c r="AA295" t="e" cm="1">
        <f t="array" ref="AA295">_xlfn.TEXTSPLIT(Z295,".",,TRUE)</f>
        <v>#N/A</v>
      </c>
      <c r="AE295" t="e">
        <f>VLOOKUP(CONCATENATE(AA295,"."),'I Identification'!$A$3:$F$500,6,FALSE)</f>
        <v>#N/A</v>
      </c>
      <c r="AI295" t="e">
        <v>#N/A</v>
      </c>
      <c r="AJ295" t="e" cm="1">
        <f t="array" ref="AJ295">_xlfn.TEXTSPLIT(AI295,".",,TRUE)</f>
        <v>#N/A</v>
      </c>
      <c r="AO295" t="e">
        <f>VLOOKUP(CONCATENATE(AJ295,"."),'C Identification'!$A$3:$G$500,7,FALSE)</f>
        <v>#N/A</v>
      </c>
      <c r="BF295" t="e" cm="1">
        <f t="array" ref="BF295">_xlfn.TEXTSPLIT(AI295,".",,TRUE)</f>
        <v>#N/A</v>
      </c>
      <c r="BL295" t="e">
        <f t="shared" si="65"/>
        <v>#N/A</v>
      </c>
      <c r="BM295">
        <f t="shared" si="66"/>
        <v>0</v>
      </c>
      <c r="BN295" t="e">
        <f t="shared" si="67"/>
        <v>#N/A</v>
      </c>
      <c r="BO295" t="e">
        <f t="shared" si="68"/>
        <v>#N/A</v>
      </c>
      <c r="BP295" t="e">
        <f t="shared" si="69"/>
        <v>#N/A</v>
      </c>
      <c r="BQ295" t="e">
        <f t="shared" si="70"/>
        <v>#N/A</v>
      </c>
      <c r="BR295">
        <f t="shared" si="71"/>
        <v>0</v>
      </c>
      <c r="BS295" t="e">
        <f t="shared" si="72"/>
        <v>#N/A</v>
      </c>
      <c r="BT295">
        <f t="shared" si="73"/>
        <v>0</v>
      </c>
      <c r="BU295" t="e">
        <f t="shared" si="80"/>
        <v>#N/A</v>
      </c>
      <c r="BV295" t="e">
        <f>VLOOKUP(BN295,Scales!$X$28:$Y$38,2,FALSE)</f>
        <v>#N/A</v>
      </c>
      <c r="BW295" t="e">
        <f>VLOOKUP(BQ295,Scales!$X$28:$Y$38,2,FALSE)</f>
        <v>#N/A</v>
      </c>
      <c r="BX295" t="e">
        <f>VLOOKUP(BU295,Scales!$X$28:$Y$38,2,FALSE)</f>
        <v>#N/A</v>
      </c>
      <c r="BY295" t="e">
        <f t="shared" si="74"/>
        <v>#N/A</v>
      </c>
      <c r="BZ295" t="e">
        <f>VLOOKUP(BY295,Scales!$Y$28:$Z$38,2,FALSE)</f>
        <v>#N/A</v>
      </c>
      <c r="CA295" t="str">
        <f>IFERROR(INDEX(Scales!$Q$28:$U$32,MATCH(BZ295,Scales!$P$28:$P$32,0),MATCH(BQ295,Scales!$Q$27:$U$27,0)),"")</f>
        <v/>
      </c>
      <c r="CB295">
        <f t="shared" si="75"/>
        <v>0</v>
      </c>
      <c r="CC295" t="e">
        <f t="shared" si="76"/>
        <v>#N/A</v>
      </c>
      <c r="CD295" t="str">
        <f>IFERROR(INDEX(Scales!$B$44:$F$48,MATCH(CA295,Scales!$A$44:$A$48,0),MATCH(CC295,Scales!$B$43:$F$43,0)),"")</f>
        <v/>
      </c>
      <c r="CE295" t="e">
        <f t="shared" si="77"/>
        <v>#N/A</v>
      </c>
      <c r="CF295" t="e">
        <f t="shared" si="78"/>
        <v>#N/A</v>
      </c>
    </row>
    <row r="296" spans="1:84" x14ac:dyDescent="0.25">
      <c r="A296">
        <v>0</v>
      </c>
      <c r="B296" s="108" t="e">
        <f>VLOOKUP(A296,'TS Identification'!A$3:H$500,5,FALSE)</f>
        <v>#N/A</v>
      </c>
      <c r="C296" s="108" t="e">
        <f>VLOOKUP(B296,Scales!$A$3:$D$7,3,FALSE)</f>
        <v>#N/A</v>
      </c>
      <c r="D296" t="e">
        <f>VLOOKUP(A296,'TS Identification'!A$3:H$500,6,FALSE)</f>
        <v>#N/A</v>
      </c>
      <c r="E296" t="e">
        <f>VLOOKUP(D296,Scales!$F$3:$I$7,3,FALSE)</f>
        <v>#N/A</v>
      </c>
      <c r="F296" s="108" t="e">
        <f>VLOOKUP(A296,'TS Identification'!A$3:H$500,7,FALSE)</f>
        <v>#N/A</v>
      </c>
      <c r="G296" s="108" t="e">
        <f>VLOOKUP(F296,Scales!$K$3:$N$7,3,FALSE)</f>
        <v>#N/A</v>
      </c>
      <c r="H296" t="e">
        <f>VLOOKUP(A296,'TS Identification'!A$3:H$500,8,FALSE)</f>
        <v>#N/A</v>
      </c>
      <c r="I296" t="e">
        <f>VLOOKUP(H296,Scales!$P$3:$S$7,3,FALSE)</f>
        <v>#N/A</v>
      </c>
      <c r="J296" s="108" t="e">
        <f>VLOOKUP(K296,Scales!$W$28:$X$38,2,FALSE)</f>
        <v>#N/A</v>
      </c>
      <c r="K296" s="108" t="e">
        <f t="shared" si="79"/>
        <v>#N/A</v>
      </c>
      <c r="M296" t="e">
        <v>#N/A</v>
      </c>
      <c r="N296" t="e" cm="1">
        <f t="array" ref="N296">_xlfn.TEXTSPLIT(M296,".",,TRUE)</f>
        <v>#N/A</v>
      </c>
      <c r="P296" s="108" t="e">
        <f>VLOOKUP(CONCATENATE(N296,"."),'TE Identification'!$A$3:$E$500,5,FALSE)</f>
        <v>#N/A</v>
      </c>
      <c r="R296" t="e">
        <v>#N/A</v>
      </c>
      <c r="S296" t="e" cm="1">
        <f t="array" ref="S296">_xlfn.TEXTSPLIT(R296,".",,TRUE)</f>
        <v>#N/A</v>
      </c>
      <c r="V296" t="e">
        <f>VLOOKUP(CONCATENATE(S296,"."),'V Identification'!$A$3:$E$500,5,FALSE)</f>
        <v>#N/A</v>
      </c>
      <c r="Z296" t="e">
        <v>#N/A</v>
      </c>
      <c r="AA296" t="e" cm="1">
        <f t="array" ref="AA296">_xlfn.TEXTSPLIT(Z296,".",,TRUE)</f>
        <v>#N/A</v>
      </c>
      <c r="AE296" t="e">
        <f>VLOOKUP(CONCATENATE(AA296,"."),'I Identification'!$A$3:$F$500,6,FALSE)</f>
        <v>#N/A</v>
      </c>
      <c r="AI296" t="e">
        <v>#N/A</v>
      </c>
      <c r="AJ296" t="e" cm="1">
        <f t="array" ref="AJ296">_xlfn.TEXTSPLIT(AI296,".",,TRUE)</f>
        <v>#N/A</v>
      </c>
      <c r="AO296" t="e">
        <f>VLOOKUP(CONCATENATE(AJ296,"."),'C Identification'!$A$3:$G$500,7,FALSE)</f>
        <v>#N/A</v>
      </c>
      <c r="BF296" t="e" cm="1">
        <f t="array" ref="BF296">_xlfn.TEXTSPLIT(AI296,".",,TRUE)</f>
        <v>#N/A</v>
      </c>
      <c r="BL296" t="e">
        <f t="shared" si="65"/>
        <v>#N/A</v>
      </c>
      <c r="BM296">
        <f t="shared" si="66"/>
        <v>0</v>
      </c>
      <c r="BN296" t="e">
        <f t="shared" si="67"/>
        <v>#N/A</v>
      </c>
      <c r="BO296" t="e">
        <f t="shared" si="68"/>
        <v>#N/A</v>
      </c>
      <c r="BP296" t="e">
        <f t="shared" si="69"/>
        <v>#N/A</v>
      </c>
      <c r="BQ296" t="e">
        <f t="shared" si="70"/>
        <v>#N/A</v>
      </c>
      <c r="BR296">
        <f t="shared" si="71"/>
        <v>0</v>
      </c>
      <c r="BS296" t="e">
        <f t="shared" si="72"/>
        <v>#N/A</v>
      </c>
      <c r="BT296">
        <f t="shared" si="73"/>
        <v>0</v>
      </c>
      <c r="BU296" t="e">
        <f t="shared" si="80"/>
        <v>#N/A</v>
      </c>
      <c r="BV296" t="e">
        <f>VLOOKUP(BN296,Scales!$X$28:$Y$38,2,FALSE)</f>
        <v>#N/A</v>
      </c>
      <c r="BW296" t="e">
        <f>VLOOKUP(BQ296,Scales!$X$28:$Y$38,2,FALSE)</f>
        <v>#N/A</v>
      </c>
      <c r="BX296" t="e">
        <f>VLOOKUP(BU296,Scales!$X$28:$Y$38,2,FALSE)</f>
        <v>#N/A</v>
      </c>
      <c r="BY296" t="e">
        <f t="shared" si="74"/>
        <v>#N/A</v>
      </c>
      <c r="BZ296" t="e">
        <f>VLOOKUP(BY296,Scales!$Y$28:$Z$38,2,FALSE)</f>
        <v>#N/A</v>
      </c>
      <c r="CA296" t="str">
        <f>IFERROR(INDEX(Scales!$Q$28:$U$32,MATCH(BZ296,Scales!$P$28:$P$32,0),MATCH(BQ296,Scales!$Q$27:$U$27,0)),"")</f>
        <v/>
      </c>
      <c r="CB296">
        <f t="shared" si="75"/>
        <v>0</v>
      </c>
      <c r="CC296" t="e">
        <f t="shared" si="76"/>
        <v>#N/A</v>
      </c>
      <c r="CD296" t="str">
        <f>IFERROR(INDEX(Scales!$B$44:$F$48,MATCH(CA296,Scales!$A$44:$A$48,0),MATCH(CC296,Scales!$B$43:$F$43,0)),"")</f>
        <v/>
      </c>
      <c r="CE296" t="e">
        <f t="shared" si="77"/>
        <v>#N/A</v>
      </c>
      <c r="CF296" t="e">
        <f t="shared" si="78"/>
        <v>#N/A</v>
      </c>
    </row>
    <row r="297" spans="1:84" x14ac:dyDescent="0.25">
      <c r="A297">
        <v>0</v>
      </c>
      <c r="B297" s="108" t="e">
        <f>VLOOKUP(A297,'TS Identification'!A$3:H$500,5,FALSE)</f>
        <v>#N/A</v>
      </c>
      <c r="C297" s="108" t="e">
        <f>VLOOKUP(B297,Scales!$A$3:$D$7,3,FALSE)</f>
        <v>#N/A</v>
      </c>
      <c r="D297" t="e">
        <f>VLOOKUP(A297,'TS Identification'!A$3:H$500,6,FALSE)</f>
        <v>#N/A</v>
      </c>
      <c r="E297" t="e">
        <f>VLOOKUP(D297,Scales!$F$3:$I$7,3,FALSE)</f>
        <v>#N/A</v>
      </c>
      <c r="F297" s="108" t="e">
        <f>VLOOKUP(A297,'TS Identification'!A$3:H$500,7,FALSE)</f>
        <v>#N/A</v>
      </c>
      <c r="G297" s="108" t="e">
        <f>VLOOKUP(F297,Scales!$K$3:$N$7,3,FALSE)</f>
        <v>#N/A</v>
      </c>
      <c r="H297" t="e">
        <f>VLOOKUP(A297,'TS Identification'!A$3:H$500,8,FALSE)</f>
        <v>#N/A</v>
      </c>
      <c r="I297" t="e">
        <f>VLOOKUP(H297,Scales!$P$3:$S$7,3,FALSE)</f>
        <v>#N/A</v>
      </c>
      <c r="J297" s="108" t="e">
        <f>VLOOKUP(K297,Scales!$W$28:$X$38,2,FALSE)</f>
        <v>#N/A</v>
      </c>
      <c r="K297" s="108" t="e">
        <f t="shared" si="79"/>
        <v>#N/A</v>
      </c>
      <c r="M297" t="e">
        <v>#N/A</v>
      </c>
      <c r="N297" t="e" cm="1">
        <f t="array" ref="N297">_xlfn.TEXTSPLIT(M297,".",,TRUE)</f>
        <v>#N/A</v>
      </c>
      <c r="P297" s="108" t="e">
        <f>VLOOKUP(CONCATENATE(N297,"."),'TE Identification'!$A$3:$E$500,5,FALSE)</f>
        <v>#N/A</v>
      </c>
      <c r="R297" t="e">
        <v>#N/A</v>
      </c>
      <c r="S297" t="e" cm="1">
        <f t="array" ref="S297">_xlfn.TEXTSPLIT(R297,".",,TRUE)</f>
        <v>#N/A</v>
      </c>
      <c r="V297" t="e">
        <f>VLOOKUP(CONCATENATE(S297,"."),'V Identification'!$A$3:$E$500,5,FALSE)</f>
        <v>#N/A</v>
      </c>
      <c r="Z297" t="e">
        <v>#N/A</v>
      </c>
      <c r="AA297" t="e" cm="1">
        <f t="array" ref="AA297">_xlfn.TEXTSPLIT(Z297,".",,TRUE)</f>
        <v>#N/A</v>
      </c>
      <c r="AE297" t="e">
        <f>VLOOKUP(CONCATENATE(AA297,"."),'I Identification'!$A$3:$F$500,6,FALSE)</f>
        <v>#N/A</v>
      </c>
      <c r="AI297" t="e">
        <v>#N/A</v>
      </c>
      <c r="AJ297" t="e" cm="1">
        <f t="array" ref="AJ297">_xlfn.TEXTSPLIT(AI297,".",,TRUE)</f>
        <v>#N/A</v>
      </c>
      <c r="AO297" t="e">
        <f>VLOOKUP(CONCATENATE(AJ297,"."),'C Identification'!$A$3:$G$500,7,FALSE)</f>
        <v>#N/A</v>
      </c>
      <c r="BF297" t="e" cm="1">
        <f t="array" ref="BF297">_xlfn.TEXTSPLIT(AI297,".",,TRUE)</f>
        <v>#N/A</v>
      </c>
      <c r="BL297" t="e">
        <f t="shared" si="65"/>
        <v>#N/A</v>
      </c>
      <c r="BM297">
        <f t="shared" si="66"/>
        <v>0</v>
      </c>
      <c r="BN297" t="e">
        <f t="shared" si="67"/>
        <v>#N/A</v>
      </c>
      <c r="BO297" t="e">
        <f t="shared" si="68"/>
        <v>#N/A</v>
      </c>
      <c r="BP297" t="e">
        <f t="shared" si="69"/>
        <v>#N/A</v>
      </c>
      <c r="BQ297" t="e">
        <f t="shared" si="70"/>
        <v>#N/A</v>
      </c>
      <c r="BR297">
        <f t="shared" si="71"/>
        <v>0</v>
      </c>
      <c r="BS297" t="e">
        <f t="shared" si="72"/>
        <v>#N/A</v>
      </c>
      <c r="BT297">
        <f t="shared" si="73"/>
        <v>0</v>
      </c>
      <c r="BU297" t="e">
        <f t="shared" si="80"/>
        <v>#N/A</v>
      </c>
      <c r="BV297" t="e">
        <f>VLOOKUP(BN297,Scales!$X$28:$Y$38,2,FALSE)</f>
        <v>#N/A</v>
      </c>
      <c r="BW297" t="e">
        <f>VLOOKUP(BQ297,Scales!$X$28:$Y$38,2,FALSE)</f>
        <v>#N/A</v>
      </c>
      <c r="BX297" t="e">
        <f>VLOOKUP(BU297,Scales!$X$28:$Y$38,2,FALSE)</f>
        <v>#N/A</v>
      </c>
      <c r="BY297" t="e">
        <f t="shared" si="74"/>
        <v>#N/A</v>
      </c>
      <c r="BZ297" t="e">
        <f>VLOOKUP(BY297,Scales!$Y$28:$Z$38,2,FALSE)</f>
        <v>#N/A</v>
      </c>
      <c r="CA297" t="str">
        <f>IFERROR(INDEX(Scales!$Q$28:$U$32,MATCH(BZ297,Scales!$P$28:$P$32,0),MATCH(BQ297,Scales!$Q$27:$U$27,0)),"")</f>
        <v/>
      </c>
      <c r="CB297">
        <f t="shared" si="75"/>
        <v>0</v>
      </c>
      <c r="CC297" t="e">
        <f t="shared" si="76"/>
        <v>#N/A</v>
      </c>
      <c r="CD297" t="str">
        <f>IFERROR(INDEX(Scales!$B$44:$F$48,MATCH(CA297,Scales!$A$44:$A$48,0),MATCH(CC297,Scales!$B$43:$F$43,0)),"")</f>
        <v/>
      </c>
      <c r="CE297" t="e">
        <f t="shared" si="77"/>
        <v>#N/A</v>
      </c>
      <c r="CF297" t="e">
        <f t="shared" si="78"/>
        <v>#N/A</v>
      </c>
    </row>
    <row r="298" spans="1:84" x14ac:dyDescent="0.25">
      <c r="A298">
        <v>0</v>
      </c>
      <c r="B298" s="108" t="e">
        <f>VLOOKUP(A298,'TS Identification'!A$3:H$500,5,FALSE)</f>
        <v>#N/A</v>
      </c>
      <c r="C298" s="108" t="e">
        <f>VLOOKUP(B298,Scales!$A$3:$D$7,3,FALSE)</f>
        <v>#N/A</v>
      </c>
      <c r="D298" t="e">
        <f>VLOOKUP(A298,'TS Identification'!A$3:H$500,6,FALSE)</f>
        <v>#N/A</v>
      </c>
      <c r="E298" t="e">
        <f>VLOOKUP(D298,Scales!$F$3:$I$7,3,FALSE)</f>
        <v>#N/A</v>
      </c>
      <c r="F298" s="108" t="e">
        <f>VLOOKUP(A298,'TS Identification'!A$3:H$500,7,FALSE)</f>
        <v>#N/A</v>
      </c>
      <c r="G298" s="108" t="e">
        <f>VLOOKUP(F298,Scales!$K$3:$N$7,3,FALSE)</f>
        <v>#N/A</v>
      </c>
      <c r="H298" t="e">
        <f>VLOOKUP(A298,'TS Identification'!A$3:H$500,8,FALSE)</f>
        <v>#N/A</v>
      </c>
      <c r="I298" t="e">
        <f>VLOOKUP(H298,Scales!$P$3:$S$7,3,FALSE)</f>
        <v>#N/A</v>
      </c>
      <c r="J298" s="108" t="e">
        <f>VLOOKUP(K298,Scales!$W$28:$X$38,2,FALSE)</f>
        <v>#N/A</v>
      </c>
      <c r="K298" s="108" t="e">
        <f t="shared" si="79"/>
        <v>#N/A</v>
      </c>
      <c r="M298" t="e">
        <v>#N/A</v>
      </c>
      <c r="N298" t="e" cm="1">
        <f t="array" ref="N298">_xlfn.TEXTSPLIT(M298,".",,TRUE)</f>
        <v>#N/A</v>
      </c>
      <c r="P298" s="108" t="e">
        <f>VLOOKUP(CONCATENATE(N298,"."),'TE Identification'!$A$3:$E$500,5,FALSE)</f>
        <v>#N/A</v>
      </c>
      <c r="R298" t="e">
        <v>#N/A</v>
      </c>
      <c r="S298" t="e" cm="1">
        <f t="array" ref="S298">_xlfn.TEXTSPLIT(R298,".",,TRUE)</f>
        <v>#N/A</v>
      </c>
      <c r="V298" t="e">
        <f>VLOOKUP(CONCATENATE(S298,"."),'V Identification'!$A$3:$E$500,5,FALSE)</f>
        <v>#N/A</v>
      </c>
      <c r="Z298" t="e">
        <v>#N/A</v>
      </c>
      <c r="AA298" t="e" cm="1">
        <f t="array" ref="AA298">_xlfn.TEXTSPLIT(Z298,".",,TRUE)</f>
        <v>#N/A</v>
      </c>
      <c r="AE298" t="e">
        <f>VLOOKUP(CONCATENATE(AA298,"."),'I Identification'!$A$3:$F$500,6,FALSE)</f>
        <v>#N/A</v>
      </c>
      <c r="AI298" t="e">
        <v>#N/A</v>
      </c>
      <c r="AJ298" t="e" cm="1">
        <f t="array" ref="AJ298">_xlfn.TEXTSPLIT(AI298,".",,TRUE)</f>
        <v>#N/A</v>
      </c>
      <c r="AO298" t="e">
        <f>VLOOKUP(CONCATENATE(AJ298,"."),'C Identification'!$A$3:$G$500,7,FALSE)</f>
        <v>#N/A</v>
      </c>
      <c r="BF298" t="e" cm="1">
        <f t="array" ref="BF298">_xlfn.TEXTSPLIT(AI298,".",,TRUE)</f>
        <v>#N/A</v>
      </c>
      <c r="BL298" t="e">
        <f t="shared" si="65"/>
        <v>#N/A</v>
      </c>
      <c r="BM298">
        <f t="shared" si="66"/>
        <v>0</v>
      </c>
      <c r="BN298" t="e">
        <f t="shared" si="67"/>
        <v>#N/A</v>
      </c>
      <c r="BO298" t="e">
        <f t="shared" si="68"/>
        <v>#N/A</v>
      </c>
      <c r="BP298" t="e">
        <f t="shared" si="69"/>
        <v>#N/A</v>
      </c>
      <c r="BQ298" t="e">
        <f t="shared" si="70"/>
        <v>#N/A</v>
      </c>
      <c r="BR298">
        <f t="shared" si="71"/>
        <v>0</v>
      </c>
      <c r="BS298" t="e">
        <f t="shared" si="72"/>
        <v>#N/A</v>
      </c>
      <c r="BT298">
        <f t="shared" si="73"/>
        <v>0</v>
      </c>
      <c r="BU298" t="e">
        <f t="shared" si="80"/>
        <v>#N/A</v>
      </c>
      <c r="BV298" t="e">
        <f>VLOOKUP(BN298,Scales!$X$28:$Y$38,2,FALSE)</f>
        <v>#N/A</v>
      </c>
      <c r="BW298" t="e">
        <f>VLOOKUP(BQ298,Scales!$X$28:$Y$38,2,FALSE)</f>
        <v>#N/A</v>
      </c>
      <c r="BX298" t="e">
        <f>VLOOKUP(BU298,Scales!$X$28:$Y$38,2,FALSE)</f>
        <v>#N/A</v>
      </c>
      <c r="BY298" t="e">
        <f t="shared" si="74"/>
        <v>#N/A</v>
      </c>
      <c r="BZ298" t="e">
        <f>VLOOKUP(BY298,Scales!$Y$28:$Z$38,2,FALSE)</f>
        <v>#N/A</v>
      </c>
      <c r="CA298" t="str">
        <f>IFERROR(INDEX(Scales!$Q$28:$U$32,MATCH(BZ298,Scales!$P$28:$P$32,0),MATCH(BQ298,Scales!$Q$27:$U$27,0)),"")</f>
        <v/>
      </c>
      <c r="CB298">
        <f t="shared" si="75"/>
        <v>0</v>
      </c>
      <c r="CC298" t="e">
        <f t="shared" si="76"/>
        <v>#N/A</v>
      </c>
      <c r="CD298" t="str">
        <f>IFERROR(INDEX(Scales!$B$44:$F$48,MATCH(CA298,Scales!$A$44:$A$48,0),MATCH(CC298,Scales!$B$43:$F$43,0)),"")</f>
        <v/>
      </c>
      <c r="CE298" t="e">
        <f t="shared" si="77"/>
        <v>#N/A</v>
      </c>
      <c r="CF298" t="e">
        <f t="shared" si="78"/>
        <v>#N/A</v>
      </c>
    </row>
    <row r="299" spans="1:84" x14ac:dyDescent="0.25">
      <c r="A299">
        <v>0</v>
      </c>
      <c r="B299" s="108" t="e">
        <f>VLOOKUP(A299,'TS Identification'!A$3:H$500,5,FALSE)</f>
        <v>#N/A</v>
      </c>
      <c r="C299" s="108" t="e">
        <f>VLOOKUP(B299,Scales!$A$3:$D$7,3,FALSE)</f>
        <v>#N/A</v>
      </c>
      <c r="D299" t="e">
        <f>VLOOKUP(A299,'TS Identification'!A$3:H$500,6,FALSE)</f>
        <v>#N/A</v>
      </c>
      <c r="E299" t="e">
        <f>VLOOKUP(D299,Scales!$F$3:$I$7,3,FALSE)</f>
        <v>#N/A</v>
      </c>
      <c r="F299" s="108" t="e">
        <f>VLOOKUP(A299,'TS Identification'!A$3:H$500,7,FALSE)</f>
        <v>#N/A</v>
      </c>
      <c r="G299" s="108" t="e">
        <f>VLOOKUP(F299,Scales!$K$3:$N$7,3,FALSE)</f>
        <v>#N/A</v>
      </c>
      <c r="H299" t="e">
        <f>VLOOKUP(A299,'TS Identification'!A$3:H$500,8,FALSE)</f>
        <v>#N/A</v>
      </c>
      <c r="I299" t="e">
        <f>VLOOKUP(H299,Scales!$P$3:$S$7,3,FALSE)</f>
        <v>#N/A</v>
      </c>
      <c r="J299" s="108" t="e">
        <f>VLOOKUP(K299,Scales!$W$28:$X$38,2,FALSE)</f>
        <v>#N/A</v>
      </c>
      <c r="K299" s="108" t="e">
        <f t="shared" si="79"/>
        <v>#N/A</v>
      </c>
      <c r="M299" t="e">
        <v>#N/A</v>
      </c>
      <c r="N299" t="e" cm="1">
        <f t="array" ref="N299">_xlfn.TEXTSPLIT(M299,".",,TRUE)</f>
        <v>#N/A</v>
      </c>
      <c r="P299" s="108" t="e">
        <f>VLOOKUP(CONCATENATE(N299,"."),'TE Identification'!$A$3:$E$500,5,FALSE)</f>
        <v>#N/A</v>
      </c>
      <c r="R299" t="e">
        <v>#N/A</v>
      </c>
      <c r="S299" t="e" cm="1">
        <f t="array" ref="S299">_xlfn.TEXTSPLIT(R299,".",,TRUE)</f>
        <v>#N/A</v>
      </c>
      <c r="V299" t="e">
        <f>VLOOKUP(CONCATENATE(S299,"."),'V Identification'!$A$3:$E$500,5,FALSE)</f>
        <v>#N/A</v>
      </c>
      <c r="Z299" t="e">
        <v>#N/A</v>
      </c>
      <c r="AA299" t="e" cm="1">
        <f t="array" ref="AA299">_xlfn.TEXTSPLIT(Z299,".",,TRUE)</f>
        <v>#N/A</v>
      </c>
      <c r="AE299" t="e">
        <f>VLOOKUP(CONCATENATE(AA299,"."),'I Identification'!$A$3:$F$500,6,FALSE)</f>
        <v>#N/A</v>
      </c>
      <c r="AI299" t="e">
        <v>#N/A</v>
      </c>
      <c r="AJ299" t="e" cm="1">
        <f t="array" ref="AJ299">_xlfn.TEXTSPLIT(AI299,".",,TRUE)</f>
        <v>#N/A</v>
      </c>
      <c r="AO299" t="e">
        <f>VLOOKUP(CONCATENATE(AJ299,"."),'C Identification'!$A$3:$G$500,7,FALSE)</f>
        <v>#N/A</v>
      </c>
      <c r="BF299" t="e" cm="1">
        <f t="array" ref="BF299">_xlfn.TEXTSPLIT(AI299,".",,TRUE)</f>
        <v>#N/A</v>
      </c>
      <c r="BL299" t="e">
        <f t="shared" si="65"/>
        <v>#N/A</v>
      </c>
      <c r="BM299">
        <f t="shared" si="66"/>
        <v>0</v>
      </c>
      <c r="BN299" t="e">
        <f t="shared" si="67"/>
        <v>#N/A</v>
      </c>
      <c r="BO299" t="e">
        <f t="shared" si="68"/>
        <v>#N/A</v>
      </c>
      <c r="BP299" t="e">
        <f t="shared" si="69"/>
        <v>#N/A</v>
      </c>
      <c r="BQ299" t="e">
        <f t="shared" si="70"/>
        <v>#N/A</v>
      </c>
      <c r="BR299">
        <f t="shared" si="71"/>
        <v>0</v>
      </c>
      <c r="BS299" t="e">
        <f t="shared" si="72"/>
        <v>#N/A</v>
      </c>
      <c r="BT299">
        <f t="shared" si="73"/>
        <v>0</v>
      </c>
      <c r="BU299" t="e">
        <f t="shared" si="80"/>
        <v>#N/A</v>
      </c>
      <c r="BV299" t="e">
        <f>VLOOKUP(BN299,Scales!$X$28:$Y$38,2,FALSE)</f>
        <v>#N/A</v>
      </c>
      <c r="BW299" t="e">
        <f>VLOOKUP(BQ299,Scales!$X$28:$Y$38,2,FALSE)</f>
        <v>#N/A</v>
      </c>
      <c r="BX299" t="e">
        <f>VLOOKUP(BU299,Scales!$X$28:$Y$38,2,FALSE)</f>
        <v>#N/A</v>
      </c>
      <c r="BY299" t="e">
        <f t="shared" si="74"/>
        <v>#N/A</v>
      </c>
      <c r="BZ299" t="e">
        <f>VLOOKUP(BY299,Scales!$Y$28:$Z$38,2,FALSE)</f>
        <v>#N/A</v>
      </c>
      <c r="CA299" t="str">
        <f>IFERROR(INDEX(Scales!$Q$28:$U$32,MATCH(BZ299,Scales!$P$28:$P$32,0),MATCH(BQ299,Scales!$Q$27:$U$27,0)),"")</f>
        <v/>
      </c>
      <c r="CB299">
        <f t="shared" si="75"/>
        <v>0</v>
      </c>
      <c r="CC299" t="e">
        <f t="shared" si="76"/>
        <v>#N/A</v>
      </c>
      <c r="CD299" t="str">
        <f>IFERROR(INDEX(Scales!$B$44:$F$48,MATCH(CA299,Scales!$A$44:$A$48,0),MATCH(CC299,Scales!$B$43:$F$43,0)),"")</f>
        <v/>
      </c>
      <c r="CE299" t="e">
        <f t="shared" si="77"/>
        <v>#N/A</v>
      </c>
      <c r="CF299" t="e">
        <f t="shared" si="78"/>
        <v>#N/A</v>
      </c>
    </row>
    <row r="300" spans="1:84" x14ac:dyDescent="0.25">
      <c r="A300">
        <v>0</v>
      </c>
      <c r="B300" s="108" t="e">
        <f>VLOOKUP(A300,'TS Identification'!A$3:H$500,5,FALSE)</f>
        <v>#N/A</v>
      </c>
      <c r="C300" s="108" t="e">
        <f>VLOOKUP(B300,Scales!$A$3:$D$7,3,FALSE)</f>
        <v>#N/A</v>
      </c>
      <c r="D300" t="e">
        <f>VLOOKUP(A300,'TS Identification'!A$3:H$500,6,FALSE)</f>
        <v>#N/A</v>
      </c>
      <c r="E300" t="e">
        <f>VLOOKUP(D300,Scales!$F$3:$I$7,3,FALSE)</f>
        <v>#N/A</v>
      </c>
      <c r="F300" s="108" t="e">
        <f>VLOOKUP(A300,'TS Identification'!A$3:H$500,7,FALSE)</f>
        <v>#N/A</v>
      </c>
      <c r="G300" s="108" t="e">
        <f>VLOOKUP(F300,Scales!$K$3:$N$7,3,FALSE)</f>
        <v>#N/A</v>
      </c>
      <c r="H300" t="e">
        <f>VLOOKUP(A300,'TS Identification'!A$3:H$500,8,FALSE)</f>
        <v>#N/A</v>
      </c>
      <c r="I300" t="e">
        <f>VLOOKUP(H300,Scales!$P$3:$S$7,3,FALSE)</f>
        <v>#N/A</v>
      </c>
      <c r="J300" s="108" t="e">
        <f>VLOOKUP(K300,Scales!$W$28:$X$38,2,FALSE)</f>
        <v>#N/A</v>
      </c>
      <c r="K300" s="108" t="e">
        <f t="shared" si="79"/>
        <v>#N/A</v>
      </c>
      <c r="M300" t="e">
        <v>#N/A</v>
      </c>
      <c r="N300" t="e" cm="1">
        <f t="array" ref="N300">_xlfn.TEXTSPLIT(M300,".",,TRUE)</f>
        <v>#N/A</v>
      </c>
      <c r="P300" s="108" t="e">
        <f>VLOOKUP(CONCATENATE(N300,"."),'TE Identification'!$A$3:$E$500,5,FALSE)</f>
        <v>#N/A</v>
      </c>
      <c r="R300" t="e">
        <v>#N/A</v>
      </c>
      <c r="S300" t="e" cm="1">
        <f t="array" ref="S300">_xlfn.TEXTSPLIT(R300,".",,TRUE)</f>
        <v>#N/A</v>
      </c>
      <c r="V300" t="e">
        <f>VLOOKUP(CONCATENATE(S300,"."),'V Identification'!$A$3:$E$500,5,FALSE)</f>
        <v>#N/A</v>
      </c>
      <c r="Z300" t="e">
        <v>#N/A</v>
      </c>
      <c r="AA300" t="e" cm="1">
        <f t="array" ref="AA300">_xlfn.TEXTSPLIT(Z300,".",,TRUE)</f>
        <v>#N/A</v>
      </c>
      <c r="AE300" t="e">
        <f>VLOOKUP(CONCATENATE(AA300,"."),'I Identification'!$A$3:$F$500,6,FALSE)</f>
        <v>#N/A</v>
      </c>
      <c r="AI300" t="e">
        <v>#N/A</v>
      </c>
      <c r="AJ300" t="e" cm="1">
        <f t="array" ref="AJ300">_xlfn.TEXTSPLIT(AI300,".",,TRUE)</f>
        <v>#N/A</v>
      </c>
      <c r="AO300" t="e">
        <f>VLOOKUP(CONCATENATE(AJ300,"."),'C Identification'!$A$3:$G$500,7,FALSE)</f>
        <v>#N/A</v>
      </c>
      <c r="BF300" t="e" cm="1">
        <f t="array" ref="BF300">_xlfn.TEXTSPLIT(AI300,".",,TRUE)</f>
        <v>#N/A</v>
      </c>
      <c r="BL300" t="e">
        <f t="shared" si="65"/>
        <v>#N/A</v>
      </c>
      <c r="BM300">
        <f t="shared" si="66"/>
        <v>0</v>
      </c>
      <c r="BN300" t="e">
        <f t="shared" si="67"/>
        <v>#N/A</v>
      </c>
      <c r="BO300" t="e">
        <f t="shared" si="68"/>
        <v>#N/A</v>
      </c>
      <c r="BP300" t="e">
        <f t="shared" si="69"/>
        <v>#N/A</v>
      </c>
      <c r="BQ300" t="e">
        <f t="shared" si="70"/>
        <v>#N/A</v>
      </c>
      <c r="BR300">
        <f t="shared" si="71"/>
        <v>0</v>
      </c>
      <c r="BS300" t="e">
        <f t="shared" si="72"/>
        <v>#N/A</v>
      </c>
      <c r="BT300">
        <f t="shared" si="73"/>
        <v>0</v>
      </c>
      <c r="BU300" t="e">
        <f t="shared" si="80"/>
        <v>#N/A</v>
      </c>
      <c r="BV300" t="e">
        <f>VLOOKUP(BN300,Scales!$X$28:$Y$38,2,FALSE)</f>
        <v>#N/A</v>
      </c>
      <c r="BW300" t="e">
        <f>VLOOKUP(BQ300,Scales!$X$28:$Y$38,2,FALSE)</f>
        <v>#N/A</v>
      </c>
      <c r="BX300" t="e">
        <f>VLOOKUP(BU300,Scales!$X$28:$Y$38,2,FALSE)</f>
        <v>#N/A</v>
      </c>
      <c r="BY300" t="e">
        <f t="shared" si="74"/>
        <v>#N/A</v>
      </c>
      <c r="BZ300" t="e">
        <f>VLOOKUP(BY300,Scales!$Y$28:$Z$38,2,FALSE)</f>
        <v>#N/A</v>
      </c>
      <c r="CA300" t="str">
        <f>IFERROR(INDEX(Scales!$Q$28:$U$32,MATCH(BZ300,Scales!$P$28:$P$32,0),MATCH(BQ300,Scales!$Q$27:$U$27,0)),"")</f>
        <v/>
      </c>
      <c r="CB300">
        <f t="shared" si="75"/>
        <v>0</v>
      </c>
      <c r="CC300" t="e">
        <f t="shared" si="76"/>
        <v>#N/A</v>
      </c>
      <c r="CD300" t="str">
        <f>IFERROR(INDEX(Scales!$B$44:$F$48,MATCH(CA300,Scales!$A$44:$A$48,0),MATCH(CC300,Scales!$B$43:$F$43,0)),"")</f>
        <v/>
      </c>
      <c r="CE300" t="e">
        <f t="shared" si="77"/>
        <v>#N/A</v>
      </c>
      <c r="CF300" t="e">
        <f t="shared" si="78"/>
        <v>#N/A</v>
      </c>
    </row>
    <row r="301" spans="1:84" x14ac:dyDescent="0.25">
      <c r="A301">
        <v>0</v>
      </c>
      <c r="B301" s="108" t="e">
        <f>VLOOKUP(A301,'TS Identification'!A$3:H$500,5,FALSE)</f>
        <v>#N/A</v>
      </c>
      <c r="C301" s="108" t="e">
        <f>VLOOKUP(B301,Scales!$A$3:$D$7,3,FALSE)</f>
        <v>#N/A</v>
      </c>
      <c r="D301" t="e">
        <f>VLOOKUP(A301,'TS Identification'!A$3:H$500,6,FALSE)</f>
        <v>#N/A</v>
      </c>
      <c r="E301" t="e">
        <f>VLOOKUP(D301,Scales!$F$3:$I$7,3,FALSE)</f>
        <v>#N/A</v>
      </c>
      <c r="F301" s="108" t="e">
        <f>VLOOKUP(A301,'TS Identification'!A$3:H$500,7,FALSE)</f>
        <v>#N/A</v>
      </c>
      <c r="G301" s="108" t="e">
        <f>VLOOKUP(F301,Scales!$K$3:$N$7,3,FALSE)</f>
        <v>#N/A</v>
      </c>
      <c r="H301" t="e">
        <f>VLOOKUP(A301,'TS Identification'!A$3:H$500,8,FALSE)</f>
        <v>#N/A</v>
      </c>
      <c r="I301" t="e">
        <f>VLOOKUP(H301,Scales!$P$3:$S$7,3,FALSE)</f>
        <v>#N/A</v>
      </c>
      <c r="J301" s="108" t="e">
        <f>VLOOKUP(K301,Scales!$W$28:$X$38,2,FALSE)</f>
        <v>#N/A</v>
      </c>
      <c r="K301" s="108" t="e">
        <f t="shared" si="79"/>
        <v>#N/A</v>
      </c>
      <c r="M301" t="e">
        <v>#N/A</v>
      </c>
      <c r="N301" t="e" cm="1">
        <f t="array" ref="N301">_xlfn.TEXTSPLIT(M301,".",,TRUE)</f>
        <v>#N/A</v>
      </c>
      <c r="P301" s="108" t="e">
        <f>VLOOKUP(CONCATENATE(N301,"."),'TE Identification'!$A$3:$E$500,5,FALSE)</f>
        <v>#N/A</v>
      </c>
      <c r="R301" t="e">
        <v>#N/A</v>
      </c>
      <c r="S301" t="e" cm="1">
        <f t="array" ref="S301">_xlfn.TEXTSPLIT(R301,".",,TRUE)</f>
        <v>#N/A</v>
      </c>
      <c r="V301" t="e">
        <f>VLOOKUP(CONCATENATE(S301,"."),'V Identification'!$A$3:$E$500,5,FALSE)</f>
        <v>#N/A</v>
      </c>
      <c r="Z301" t="e">
        <v>#N/A</v>
      </c>
      <c r="AA301" t="e" cm="1">
        <f t="array" ref="AA301">_xlfn.TEXTSPLIT(Z301,".",,TRUE)</f>
        <v>#N/A</v>
      </c>
      <c r="AE301" t="e">
        <f>VLOOKUP(CONCATENATE(AA301,"."),'I Identification'!$A$3:$F$500,6,FALSE)</f>
        <v>#N/A</v>
      </c>
      <c r="AI301" t="e">
        <v>#N/A</v>
      </c>
      <c r="AJ301" t="e" cm="1">
        <f t="array" ref="AJ301">_xlfn.TEXTSPLIT(AI301,".",,TRUE)</f>
        <v>#N/A</v>
      </c>
      <c r="AO301" t="e">
        <f>VLOOKUP(CONCATENATE(AJ301,"."),'C Identification'!$A$3:$G$500,7,FALSE)</f>
        <v>#N/A</v>
      </c>
      <c r="BF301" t="e" cm="1">
        <f t="array" ref="BF301">_xlfn.TEXTSPLIT(AI301,".",,TRUE)</f>
        <v>#N/A</v>
      </c>
      <c r="BL301" t="e">
        <f t="shared" si="65"/>
        <v>#N/A</v>
      </c>
      <c r="BM301">
        <f t="shared" si="66"/>
        <v>0</v>
      </c>
      <c r="BN301" t="e">
        <f t="shared" si="67"/>
        <v>#N/A</v>
      </c>
      <c r="BO301" t="e">
        <f t="shared" si="68"/>
        <v>#N/A</v>
      </c>
      <c r="BP301" t="e">
        <f t="shared" si="69"/>
        <v>#N/A</v>
      </c>
      <c r="BQ301" t="e">
        <f t="shared" si="70"/>
        <v>#N/A</v>
      </c>
      <c r="BR301">
        <f t="shared" si="71"/>
        <v>0</v>
      </c>
      <c r="BS301" t="e">
        <f t="shared" si="72"/>
        <v>#N/A</v>
      </c>
      <c r="BT301">
        <f t="shared" si="73"/>
        <v>0</v>
      </c>
      <c r="BU301" t="e">
        <f t="shared" si="80"/>
        <v>#N/A</v>
      </c>
      <c r="BV301" t="e">
        <f>VLOOKUP(BN301,Scales!$X$28:$Y$38,2,FALSE)</f>
        <v>#N/A</v>
      </c>
      <c r="BW301" t="e">
        <f>VLOOKUP(BQ301,Scales!$X$28:$Y$38,2,FALSE)</f>
        <v>#N/A</v>
      </c>
      <c r="BX301" t="e">
        <f>VLOOKUP(BU301,Scales!$X$28:$Y$38,2,FALSE)</f>
        <v>#N/A</v>
      </c>
      <c r="BY301" t="e">
        <f t="shared" si="74"/>
        <v>#N/A</v>
      </c>
      <c r="BZ301" t="e">
        <f>VLOOKUP(BY301,Scales!$Y$28:$Z$38,2,FALSE)</f>
        <v>#N/A</v>
      </c>
      <c r="CA301" t="str">
        <f>IFERROR(INDEX(Scales!$Q$28:$U$32,MATCH(BZ301,Scales!$P$28:$P$32,0),MATCH(BQ301,Scales!$Q$27:$U$27,0)),"")</f>
        <v/>
      </c>
      <c r="CB301">
        <f t="shared" si="75"/>
        <v>0</v>
      </c>
      <c r="CC301" t="e">
        <f t="shared" si="76"/>
        <v>#N/A</v>
      </c>
      <c r="CD301" t="str">
        <f>IFERROR(INDEX(Scales!$B$44:$F$48,MATCH(CA301,Scales!$A$44:$A$48,0),MATCH(CC301,Scales!$B$43:$F$43,0)),"")</f>
        <v/>
      </c>
      <c r="CE301" t="e">
        <f t="shared" si="77"/>
        <v>#N/A</v>
      </c>
      <c r="CF301" t="e">
        <f t="shared" si="78"/>
        <v>#N/A</v>
      </c>
    </row>
    <row r="302" spans="1:84" x14ac:dyDescent="0.25">
      <c r="A302">
        <v>0</v>
      </c>
      <c r="B302" s="108" t="e">
        <f>VLOOKUP(A302,'TS Identification'!A$3:H$500,5,FALSE)</f>
        <v>#N/A</v>
      </c>
      <c r="C302" s="108" t="e">
        <f>VLOOKUP(B302,Scales!$A$3:$D$7,3,FALSE)</f>
        <v>#N/A</v>
      </c>
      <c r="D302" t="e">
        <f>VLOOKUP(A302,'TS Identification'!A$3:H$500,6,FALSE)</f>
        <v>#N/A</v>
      </c>
      <c r="E302" t="e">
        <f>VLOOKUP(D302,Scales!$F$3:$I$7,3,FALSE)</f>
        <v>#N/A</v>
      </c>
      <c r="F302" s="108" t="e">
        <f>VLOOKUP(A302,'TS Identification'!A$3:H$500,7,FALSE)</f>
        <v>#N/A</v>
      </c>
      <c r="G302" s="108" t="e">
        <f>VLOOKUP(F302,Scales!$K$3:$N$7,3,FALSE)</f>
        <v>#N/A</v>
      </c>
      <c r="H302" t="e">
        <f>VLOOKUP(A302,'TS Identification'!A$3:H$500,8,FALSE)</f>
        <v>#N/A</v>
      </c>
      <c r="I302" t="e">
        <f>VLOOKUP(H302,Scales!$P$3:$S$7,3,FALSE)</f>
        <v>#N/A</v>
      </c>
      <c r="J302" s="108" t="e">
        <f>VLOOKUP(K302,Scales!$W$28:$X$38,2,FALSE)</f>
        <v>#N/A</v>
      </c>
      <c r="K302" s="108" t="e">
        <f t="shared" si="79"/>
        <v>#N/A</v>
      </c>
      <c r="M302" t="e">
        <v>#N/A</v>
      </c>
      <c r="N302" t="e" cm="1">
        <f t="array" ref="N302">_xlfn.TEXTSPLIT(M302,".",,TRUE)</f>
        <v>#N/A</v>
      </c>
      <c r="P302" s="108" t="e">
        <f>VLOOKUP(CONCATENATE(N302,"."),'TE Identification'!$A$3:$E$500,5,FALSE)</f>
        <v>#N/A</v>
      </c>
      <c r="R302" t="e">
        <v>#N/A</v>
      </c>
      <c r="S302" t="e" cm="1">
        <f t="array" ref="S302">_xlfn.TEXTSPLIT(R302,".",,TRUE)</f>
        <v>#N/A</v>
      </c>
      <c r="V302" t="e">
        <f>VLOOKUP(CONCATENATE(S302,"."),'V Identification'!$A$3:$E$500,5,FALSE)</f>
        <v>#N/A</v>
      </c>
      <c r="Z302" t="e">
        <v>#N/A</v>
      </c>
      <c r="AA302" t="e" cm="1">
        <f t="array" ref="AA302">_xlfn.TEXTSPLIT(Z302,".",,TRUE)</f>
        <v>#N/A</v>
      </c>
      <c r="AE302" t="e">
        <f>VLOOKUP(CONCATENATE(AA302,"."),'I Identification'!$A$3:$F$500,6,FALSE)</f>
        <v>#N/A</v>
      </c>
      <c r="AI302" t="e">
        <v>#N/A</v>
      </c>
      <c r="AJ302" t="e" cm="1">
        <f t="array" ref="AJ302">_xlfn.TEXTSPLIT(AI302,".",,TRUE)</f>
        <v>#N/A</v>
      </c>
      <c r="AO302" t="e">
        <f>VLOOKUP(CONCATENATE(AJ302,"."),'C Identification'!$A$3:$G$500,7,FALSE)</f>
        <v>#N/A</v>
      </c>
      <c r="BF302" t="e" cm="1">
        <f t="array" ref="BF302">_xlfn.TEXTSPLIT(AI302,".",,TRUE)</f>
        <v>#N/A</v>
      </c>
      <c r="BL302" t="e">
        <f t="shared" si="65"/>
        <v>#N/A</v>
      </c>
      <c r="BM302">
        <f t="shared" si="66"/>
        <v>0</v>
      </c>
      <c r="BN302" t="e">
        <f t="shared" si="67"/>
        <v>#N/A</v>
      </c>
      <c r="BO302" t="e">
        <f t="shared" si="68"/>
        <v>#N/A</v>
      </c>
      <c r="BP302" t="e">
        <f t="shared" si="69"/>
        <v>#N/A</v>
      </c>
      <c r="BQ302" t="e">
        <f t="shared" si="70"/>
        <v>#N/A</v>
      </c>
      <c r="BR302">
        <f t="shared" si="71"/>
        <v>0</v>
      </c>
      <c r="BS302" t="e">
        <f t="shared" si="72"/>
        <v>#N/A</v>
      </c>
      <c r="BT302">
        <f t="shared" si="73"/>
        <v>0</v>
      </c>
      <c r="BU302" t="e">
        <f t="shared" si="80"/>
        <v>#N/A</v>
      </c>
      <c r="BV302" t="e">
        <f>VLOOKUP(BN302,Scales!$X$28:$Y$38,2,FALSE)</f>
        <v>#N/A</v>
      </c>
      <c r="BW302" t="e">
        <f>VLOOKUP(BQ302,Scales!$X$28:$Y$38,2,FALSE)</f>
        <v>#N/A</v>
      </c>
      <c r="BX302" t="e">
        <f>VLOOKUP(BU302,Scales!$X$28:$Y$38,2,FALSE)</f>
        <v>#N/A</v>
      </c>
      <c r="BY302" t="e">
        <f t="shared" si="74"/>
        <v>#N/A</v>
      </c>
      <c r="BZ302" t="e">
        <f>VLOOKUP(BY302,Scales!$Y$28:$Z$38,2,FALSE)</f>
        <v>#N/A</v>
      </c>
      <c r="CA302" t="str">
        <f>IFERROR(INDEX(Scales!$Q$28:$U$32,MATCH(BZ302,Scales!$P$28:$P$32,0),MATCH(BQ302,Scales!$Q$27:$U$27,0)),"")</f>
        <v/>
      </c>
      <c r="CB302">
        <f t="shared" si="75"/>
        <v>0</v>
      </c>
      <c r="CC302" t="e">
        <f t="shared" si="76"/>
        <v>#N/A</v>
      </c>
      <c r="CD302" t="str">
        <f>IFERROR(INDEX(Scales!$B$44:$F$48,MATCH(CA302,Scales!$A$44:$A$48,0),MATCH(CC302,Scales!$B$43:$F$43,0)),"")</f>
        <v/>
      </c>
      <c r="CE302" t="e">
        <f t="shared" si="77"/>
        <v>#N/A</v>
      </c>
      <c r="CF302" t="e">
        <f t="shared" si="78"/>
        <v>#N/A</v>
      </c>
    </row>
    <row r="303" spans="1:84" x14ac:dyDescent="0.25">
      <c r="A303">
        <v>0</v>
      </c>
      <c r="B303" s="108" t="e">
        <f>VLOOKUP(A303,'TS Identification'!A$3:H$500,5,FALSE)</f>
        <v>#N/A</v>
      </c>
      <c r="C303" s="108" t="e">
        <f>VLOOKUP(B303,Scales!$A$3:$D$7,3,FALSE)</f>
        <v>#N/A</v>
      </c>
      <c r="D303" t="e">
        <f>VLOOKUP(A303,'TS Identification'!A$3:H$500,6,FALSE)</f>
        <v>#N/A</v>
      </c>
      <c r="E303" t="e">
        <f>VLOOKUP(D303,Scales!$F$3:$I$7,3,FALSE)</f>
        <v>#N/A</v>
      </c>
      <c r="F303" s="108" t="e">
        <f>VLOOKUP(A303,'TS Identification'!A$3:H$500,7,FALSE)</f>
        <v>#N/A</v>
      </c>
      <c r="G303" s="108" t="e">
        <f>VLOOKUP(F303,Scales!$K$3:$N$7,3,FALSE)</f>
        <v>#N/A</v>
      </c>
      <c r="H303" t="e">
        <f>VLOOKUP(A303,'TS Identification'!A$3:H$500,8,FALSE)</f>
        <v>#N/A</v>
      </c>
      <c r="I303" t="e">
        <f>VLOOKUP(H303,Scales!$P$3:$S$7,3,FALSE)</f>
        <v>#N/A</v>
      </c>
      <c r="J303" s="108" t="e">
        <f>VLOOKUP(K303,Scales!$W$28:$X$38,2,FALSE)</f>
        <v>#N/A</v>
      </c>
      <c r="K303" s="108" t="e">
        <f t="shared" si="79"/>
        <v>#N/A</v>
      </c>
      <c r="M303" t="e">
        <v>#N/A</v>
      </c>
      <c r="N303" t="e" cm="1">
        <f t="array" ref="N303">_xlfn.TEXTSPLIT(M303,".",,TRUE)</f>
        <v>#N/A</v>
      </c>
      <c r="P303" s="108" t="e">
        <f>VLOOKUP(CONCATENATE(N303,"."),'TE Identification'!$A$3:$E$500,5,FALSE)</f>
        <v>#N/A</v>
      </c>
      <c r="R303" t="e">
        <v>#N/A</v>
      </c>
      <c r="S303" t="e" cm="1">
        <f t="array" ref="S303">_xlfn.TEXTSPLIT(R303,".",,TRUE)</f>
        <v>#N/A</v>
      </c>
      <c r="V303" t="e">
        <f>VLOOKUP(CONCATENATE(S303,"."),'V Identification'!$A$3:$E$500,5,FALSE)</f>
        <v>#N/A</v>
      </c>
      <c r="Z303" t="e">
        <v>#N/A</v>
      </c>
      <c r="AA303" t="e" cm="1">
        <f t="array" ref="AA303">_xlfn.TEXTSPLIT(Z303,".",,TRUE)</f>
        <v>#N/A</v>
      </c>
      <c r="AE303" t="e">
        <f>VLOOKUP(CONCATENATE(AA303,"."),'I Identification'!$A$3:$F$500,6,FALSE)</f>
        <v>#N/A</v>
      </c>
      <c r="AI303" t="e">
        <v>#N/A</v>
      </c>
      <c r="AJ303" t="e" cm="1">
        <f t="array" ref="AJ303">_xlfn.TEXTSPLIT(AI303,".",,TRUE)</f>
        <v>#N/A</v>
      </c>
      <c r="AO303" t="e">
        <f>VLOOKUP(CONCATENATE(AJ303,"."),'C Identification'!$A$3:$G$500,7,FALSE)</f>
        <v>#N/A</v>
      </c>
      <c r="BF303" t="e" cm="1">
        <f t="array" ref="BF303">_xlfn.TEXTSPLIT(AI303,".",,TRUE)</f>
        <v>#N/A</v>
      </c>
      <c r="BL303" t="e">
        <f t="shared" si="65"/>
        <v>#N/A</v>
      </c>
      <c r="BM303">
        <f t="shared" si="66"/>
        <v>0</v>
      </c>
      <c r="BN303" t="e">
        <f t="shared" si="67"/>
        <v>#N/A</v>
      </c>
      <c r="BO303" t="e">
        <f t="shared" si="68"/>
        <v>#N/A</v>
      </c>
      <c r="BP303" t="e">
        <f t="shared" si="69"/>
        <v>#N/A</v>
      </c>
      <c r="BQ303" t="e">
        <f t="shared" si="70"/>
        <v>#N/A</v>
      </c>
      <c r="BR303">
        <f t="shared" si="71"/>
        <v>0</v>
      </c>
      <c r="BS303" t="e">
        <f t="shared" si="72"/>
        <v>#N/A</v>
      </c>
      <c r="BT303">
        <f t="shared" si="73"/>
        <v>0</v>
      </c>
      <c r="BU303" t="e">
        <f t="shared" si="80"/>
        <v>#N/A</v>
      </c>
      <c r="BV303" t="e">
        <f>VLOOKUP(BN303,Scales!$X$28:$Y$38,2,FALSE)</f>
        <v>#N/A</v>
      </c>
      <c r="BW303" t="e">
        <f>VLOOKUP(BQ303,Scales!$X$28:$Y$38,2,FALSE)</f>
        <v>#N/A</v>
      </c>
      <c r="BX303" t="e">
        <f>VLOOKUP(BU303,Scales!$X$28:$Y$38,2,FALSE)</f>
        <v>#N/A</v>
      </c>
      <c r="BY303" t="e">
        <f t="shared" si="74"/>
        <v>#N/A</v>
      </c>
      <c r="BZ303" t="e">
        <f>VLOOKUP(BY303,Scales!$Y$28:$Z$38,2,FALSE)</f>
        <v>#N/A</v>
      </c>
      <c r="CA303" t="str">
        <f>IFERROR(INDEX(Scales!$Q$28:$U$32,MATCH(BZ303,Scales!$P$28:$P$32,0),MATCH(BQ303,Scales!$Q$27:$U$27,0)),"")</f>
        <v/>
      </c>
      <c r="CB303">
        <f t="shared" si="75"/>
        <v>0</v>
      </c>
      <c r="CC303" t="e">
        <f t="shared" si="76"/>
        <v>#N/A</v>
      </c>
      <c r="CD303" t="str">
        <f>IFERROR(INDEX(Scales!$B$44:$F$48,MATCH(CA303,Scales!$A$44:$A$48,0),MATCH(CC303,Scales!$B$43:$F$43,0)),"")</f>
        <v/>
      </c>
      <c r="CE303" t="e">
        <f t="shared" si="77"/>
        <v>#N/A</v>
      </c>
      <c r="CF303" t="e">
        <f t="shared" si="78"/>
        <v>#N/A</v>
      </c>
    </row>
    <row r="304" spans="1:84" x14ac:dyDescent="0.25">
      <c r="A304">
        <v>0</v>
      </c>
      <c r="B304" s="108" t="e">
        <f>VLOOKUP(A304,'TS Identification'!A$3:H$500,5,FALSE)</f>
        <v>#N/A</v>
      </c>
      <c r="C304" s="108" t="e">
        <f>VLOOKUP(B304,Scales!$A$3:$D$7,3,FALSE)</f>
        <v>#N/A</v>
      </c>
      <c r="D304" t="e">
        <f>VLOOKUP(A304,'TS Identification'!A$3:H$500,6,FALSE)</f>
        <v>#N/A</v>
      </c>
      <c r="E304" t="e">
        <f>VLOOKUP(D304,Scales!$F$3:$I$7,3,FALSE)</f>
        <v>#N/A</v>
      </c>
      <c r="F304" s="108" t="e">
        <f>VLOOKUP(A304,'TS Identification'!A$3:H$500,7,FALSE)</f>
        <v>#N/A</v>
      </c>
      <c r="G304" s="108" t="e">
        <f>VLOOKUP(F304,Scales!$K$3:$N$7,3,FALSE)</f>
        <v>#N/A</v>
      </c>
      <c r="H304" t="e">
        <f>VLOOKUP(A304,'TS Identification'!A$3:H$500,8,FALSE)</f>
        <v>#N/A</v>
      </c>
      <c r="I304" t="e">
        <f>VLOOKUP(H304,Scales!$P$3:$S$7,3,FALSE)</f>
        <v>#N/A</v>
      </c>
      <c r="J304" s="108" t="e">
        <f>VLOOKUP(K304,Scales!$W$28:$X$38,2,FALSE)</f>
        <v>#N/A</v>
      </c>
      <c r="K304" s="108" t="e">
        <f t="shared" si="79"/>
        <v>#N/A</v>
      </c>
      <c r="M304" t="e">
        <v>#N/A</v>
      </c>
      <c r="N304" t="e" cm="1">
        <f t="array" ref="N304">_xlfn.TEXTSPLIT(M304,".",,TRUE)</f>
        <v>#N/A</v>
      </c>
      <c r="P304" s="108" t="e">
        <f>VLOOKUP(CONCATENATE(N304,"."),'TE Identification'!$A$3:$E$500,5,FALSE)</f>
        <v>#N/A</v>
      </c>
      <c r="R304" t="e">
        <v>#N/A</v>
      </c>
      <c r="S304" t="e" cm="1">
        <f t="array" ref="S304">_xlfn.TEXTSPLIT(R304,".",,TRUE)</f>
        <v>#N/A</v>
      </c>
      <c r="V304" t="e">
        <f>VLOOKUP(CONCATENATE(S304,"."),'V Identification'!$A$3:$E$500,5,FALSE)</f>
        <v>#N/A</v>
      </c>
      <c r="Z304" t="e">
        <v>#N/A</v>
      </c>
      <c r="AA304" t="e" cm="1">
        <f t="array" ref="AA304">_xlfn.TEXTSPLIT(Z304,".",,TRUE)</f>
        <v>#N/A</v>
      </c>
      <c r="AE304" t="e">
        <f>VLOOKUP(CONCATENATE(AA304,"."),'I Identification'!$A$3:$F$500,6,FALSE)</f>
        <v>#N/A</v>
      </c>
      <c r="AI304" t="e">
        <v>#N/A</v>
      </c>
      <c r="AJ304" t="e" cm="1">
        <f t="array" ref="AJ304">_xlfn.TEXTSPLIT(AI304,".",,TRUE)</f>
        <v>#N/A</v>
      </c>
      <c r="AO304" t="e">
        <f>VLOOKUP(CONCATENATE(AJ304,"."),'C Identification'!$A$3:$G$500,7,FALSE)</f>
        <v>#N/A</v>
      </c>
      <c r="BF304" t="e" cm="1">
        <f t="array" ref="BF304">_xlfn.TEXTSPLIT(AI304,".",,TRUE)</f>
        <v>#N/A</v>
      </c>
      <c r="BL304" t="e">
        <f t="shared" si="65"/>
        <v>#N/A</v>
      </c>
      <c r="BM304">
        <f t="shared" si="66"/>
        <v>0</v>
      </c>
      <c r="BN304" t="e">
        <f t="shared" si="67"/>
        <v>#N/A</v>
      </c>
      <c r="BO304" t="e">
        <f t="shared" si="68"/>
        <v>#N/A</v>
      </c>
      <c r="BP304" t="e">
        <f t="shared" si="69"/>
        <v>#N/A</v>
      </c>
      <c r="BQ304" t="e">
        <f t="shared" si="70"/>
        <v>#N/A</v>
      </c>
      <c r="BR304">
        <f t="shared" si="71"/>
        <v>0</v>
      </c>
      <c r="BS304" t="e">
        <f t="shared" si="72"/>
        <v>#N/A</v>
      </c>
      <c r="BT304">
        <f t="shared" si="73"/>
        <v>0</v>
      </c>
      <c r="BU304" t="e">
        <f t="shared" si="80"/>
        <v>#N/A</v>
      </c>
      <c r="BV304" t="e">
        <f>VLOOKUP(BN304,Scales!$X$28:$Y$38,2,FALSE)</f>
        <v>#N/A</v>
      </c>
      <c r="BW304" t="e">
        <f>VLOOKUP(BQ304,Scales!$X$28:$Y$38,2,FALSE)</f>
        <v>#N/A</v>
      </c>
      <c r="BX304" t="e">
        <f>VLOOKUP(BU304,Scales!$X$28:$Y$38,2,FALSE)</f>
        <v>#N/A</v>
      </c>
      <c r="BY304" t="e">
        <f t="shared" si="74"/>
        <v>#N/A</v>
      </c>
      <c r="BZ304" t="e">
        <f>VLOOKUP(BY304,Scales!$Y$28:$Z$38,2,FALSE)</f>
        <v>#N/A</v>
      </c>
      <c r="CA304" t="str">
        <f>IFERROR(INDEX(Scales!$Q$28:$U$32,MATCH(BZ304,Scales!$P$28:$P$32,0),MATCH(BQ304,Scales!$Q$27:$U$27,0)),"")</f>
        <v/>
      </c>
      <c r="CB304">
        <f t="shared" si="75"/>
        <v>0</v>
      </c>
      <c r="CC304" t="e">
        <f t="shared" si="76"/>
        <v>#N/A</v>
      </c>
      <c r="CD304" t="str">
        <f>IFERROR(INDEX(Scales!$B$44:$F$48,MATCH(CA304,Scales!$A$44:$A$48,0),MATCH(CC304,Scales!$B$43:$F$43,0)),"")</f>
        <v/>
      </c>
      <c r="CE304" t="e">
        <f t="shared" si="77"/>
        <v>#N/A</v>
      </c>
      <c r="CF304" t="e">
        <f t="shared" si="78"/>
        <v>#N/A</v>
      </c>
    </row>
    <row r="305" spans="1:84" x14ac:dyDescent="0.25">
      <c r="A305">
        <v>0</v>
      </c>
      <c r="B305" s="108" t="e">
        <f>VLOOKUP(A305,'TS Identification'!A$3:H$500,5,FALSE)</f>
        <v>#N/A</v>
      </c>
      <c r="C305" s="108" t="e">
        <f>VLOOKUP(B305,Scales!$A$3:$D$7,3,FALSE)</f>
        <v>#N/A</v>
      </c>
      <c r="D305" t="e">
        <f>VLOOKUP(A305,'TS Identification'!A$3:H$500,6,FALSE)</f>
        <v>#N/A</v>
      </c>
      <c r="E305" t="e">
        <f>VLOOKUP(D305,Scales!$F$3:$I$7,3,FALSE)</f>
        <v>#N/A</v>
      </c>
      <c r="F305" s="108" t="e">
        <f>VLOOKUP(A305,'TS Identification'!A$3:H$500,7,FALSE)</f>
        <v>#N/A</v>
      </c>
      <c r="G305" s="108" t="e">
        <f>VLOOKUP(F305,Scales!$K$3:$N$7,3,FALSE)</f>
        <v>#N/A</v>
      </c>
      <c r="H305" t="e">
        <f>VLOOKUP(A305,'TS Identification'!A$3:H$500,8,FALSE)</f>
        <v>#N/A</v>
      </c>
      <c r="I305" t="e">
        <f>VLOOKUP(H305,Scales!$P$3:$S$7,3,FALSE)</f>
        <v>#N/A</v>
      </c>
      <c r="J305" s="108" t="e">
        <f>VLOOKUP(K305,Scales!$W$28:$X$38,2,FALSE)</f>
        <v>#N/A</v>
      </c>
      <c r="K305" s="108" t="e">
        <f t="shared" si="79"/>
        <v>#N/A</v>
      </c>
      <c r="M305" t="e">
        <v>#N/A</v>
      </c>
      <c r="N305" t="e" cm="1">
        <f t="array" ref="N305">_xlfn.TEXTSPLIT(M305,".",,TRUE)</f>
        <v>#N/A</v>
      </c>
      <c r="P305" s="108" t="e">
        <f>VLOOKUP(CONCATENATE(N305,"."),'TE Identification'!$A$3:$E$500,5,FALSE)</f>
        <v>#N/A</v>
      </c>
      <c r="R305" t="e">
        <v>#N/A</v>
      </c>
      <c r="S305" t="e" cm="1">
        <f t="array" ref="S305">_xlfn.TEXTSPLIT(R305,".",,TRUE)</f>
        <v>#N/A</v>
      </c>
      <c r="V305" t="e">
        <f>VLOOKUP(CONCATENATE(S305,"."),'V Identification'!$A$3:$E$500,5,FALSE)</f>
        <v>#N/A</v>
      </c>
      <c r="Z305" t="e">
        <v>#N/A</v>
      </c>
      <c r="AA305" t="e" cm="1">
        <f t="array" ref="AA305">_xlfn.TEXTSPLIT(Z305,".",,TRUE)</f>
        <v>#N/A</v>
      </c>
      <c r="AE305" t="e">
        <f>VLOOKUP(CONCATENATE(AA305,"."),'I Identification'!$A$3:$F$500,6,FALSE)</f>
        <v>#N/A</v>
      </c>
      <c r="AI305" t="e">
        <v>#N/A</v>
      </c>
      <c r="AJ305" t="e" cm="1">
        <f t="array" ref="AJ305">_xlfn.TEXTSPLIT(AI305,".",,TRUE)</f>
        <v>#N/A</v>
      </c>
      <c r="AO305" t="e">
        <f>VLOOKUP(CONCATENATE(AJ305,"."),'C Identification'!$A$3:$G$500,7,FALSE)</f>
        <v>#N/A</v>
      </c>
      <c r="BF305" t="e" cm="1">
        <f t="array" ref="BF305">_xlfn.TEXTSPLIT(AI305,".",,TRUE)</f>
        <v>#N/A</v>
      </c>
      <c r="BL305" t="e">
        <f t="shared" si="65"/>
        <v>#N/A</v>
      </c>
      <c r="BM305">
        <f t="shared" si="66"/>
        <v>0</v>
      </c>
      <c r="BN305" t="e">
        <f t="shared" si="67"/>
        <v>#N/A</v>
      </c>
      <c r="BO305" t="e">
        <f t="shared" si="68"/>
        <v>#N/A</v>
      </c>
      <c r="BP305" t="e">
        <f t="shared" si="69"/>
        <v>#N/A</v>
      </c>
      <c r="BQ305" t="e">
        <f t="shared" si="70"/>
        <v>#N/A</v>
      </c>
      <c r="BR305">
        <f t="shared" si="71"/>
        <v>0</v>
      </c>
      <c r="BS305" t="e">
        <f t="shared" si="72"/>
        <v>#N/A</v>
      </c>
      <c r="BT305">
        <f t="shared" si="73"/>
        <v>0</v>
      </c>
      <c r="BU305" t="e">
        <f t="shared" si="80"/>
        <v>#N/A</v>
      </c>
      <c r="BV305" t="e">
        <f>VLOOKUP(BN305,Scales!$X$28:$Y$38,2,FALSE)</f>
        <v>#N/A</v>
      </c>
      <c r="BW305" t="e">
        <f>VLOOKUP(BQ305,Scales!$X$28:$Y$38,2,FALSE)</f>
        <v>#N/A</v>
      </c>
      <c r="BX305" t="e">
        <f>VLOOKUP(BU305,Scales!$X$28:$Y$38,2,FALSE)</f>
        <v>#N/A</v>
      </c>
      <c r="BY305" t="e">
        <f t="shared" si="74"/>
        <v>#N/A</v>
      </c>
      <c r="BZ305" t="e">
        <f>VLOOKUP(BY305,Scales!$Y$28:$Z$38,2,FALSE)</f>
        <v>#N/A</v>
      </c>
      <c r="CA305" t="str">
        <f>IFERROR(INDEX(Scales!$Q$28:$U$32,MATCH(BZ305,Scales!$P$28:$P$32,0),MATCH(BQ305,Scales!$Q$27:$U$27,0)),"")</f>
        <v/>
      </c>
      <c r="CB305">
        <f t="shared" si="75"/>
        <v>0</v>
      </c>
      <c r="CC305" t="e">
        <f t="shared" si="76"/>
        <v>#N/A</v>
      </c>
      <c r="CD305" t="str">
        <f>IFERROR(INDEX(Scales!$B$44:$F$48,MATCH(CA305,Scales!$A$44:$A$48,0),MATCH(CC305,Scales!$B$43:$F$43,0)),"")</f>
        <v/>
      </c>
      <c r="CE305" t="e">
        <f t="shared" si="77"/>
        <v>#N/A</v>
      </c>
      <c r="CF305" t="e">
        <f t="shared" si="78"/>
        <v>#N/A</v>
      </c>
    </row>
    <row r="306" spans="1:84" x14ac:dyDescent="0.25">
      <c r="A306">
        <v>0</v>
      </c>
      <c r="B306" s="108" t="e">
        <f>VLOOKUP(A306,'TS Identification'!A$3:H$500,5,FALSE)</f>
        <v>#N/A</v>
      </c>
      <c r="C306" s="108" t="e">
        <f>VLOOKUP(B306,Scales!$A$3:$D$7,3,FALSE)</f>
        <v>#N/A</v>
      </c>
      <c r="D306" t="e">
        <f>VLOOKUP(A306,'TS Identification'!A$3:H$500,6,FALSE)</f>
        <v>#N/A</v>
      </c>
      <c r="E306" t="e">
        <f>VLOOKUP(D306,Scales!$F$3:$I$7,3,FALSE)</f>
        <v>#N/A</v>
      </c>
      <c r="F306" s="108" t="e">
        <f>VLOOKUP(A306,'TS Identification'!A$3:H$500,7,FALSE)</f>
        <v>#N/A</v>
      </c>
      <c r="G306" s="108" t="e">
        <f>VLOOKUP(F306,Scales!$K$3:$N$7,3,FALSE)</f>
        <v>#N/A</v>
      </c>
      <c r="H306" t="e">
        <f>VLOOKUP(A306,'TS Identification'!A$3:H$500,8,FALSE)</f>
        <v>#N/A</v>
      </c>
      <c r="I306" t="e">
        <f>VLOOKUP(H306,Scales!$P$3:$S$7,3,FALSE)</f>
        <v>#N/A</v>
      </c>
      <c r="J306" s="108" t="e">
        <f>VLOOKUP(K306,Scales!$W$28:$X$38,2,FALSE)</f>
        <v>#N/A</v>
      </c>
      <c r="K306" s="108" t="e">
        <f t="shared" si="79"/>
        <v>#N/A</v>
      </c>
      <c r="M306" t="e">
        <v>#N/A</v>
      </c>
      <c r="N306" t="e" cm="1">
        <f t="array" ref="N306">_xlfn.TEXTSPLIT(M306,".",,TRUE)</f>
        <v>#N/A</v>
      </c>
      <c r="P306" s="108" t="e">
        <f>VLOOKUP(CONCATENATE(N306,"."),'TE Identification'!$A$3:$E$500,5,FALSE)</f>
        <v>#N/A</v>
      </c>
      <c r="R306" t="e">
        <v>#N/A</v>
      </c>
      <c r="S306" t="e" cm="1">
        <f t="array" ref="S306">_xlfn.TEXTSPLIT(R306,".",,TRUE)</f>
        <v>#N/A</v>
      </c>
      <c r="V306" t="e">
        <f>VLOOKUP(CONCATENATE(S306,"."),'V Identification'!$A$3:$E$500,5,FALSE)</f>
        <v>#N/A</v>
      </c>
      <c r="Z306" t="e">
        <v>#N/A</v>
      </c>
      <c r="AA306" t="e" cm="1">
        <f t="array" ref="AA306">_xlfn.TEXTSPLIT(Z306,".",,TRUE)</f>
        <v>#N/A</v>
      </c>
      <c r="AE306" t="e">
        <f>VLOOKUP(CONCATENATE(AA306,"."),'I Identification'!$A$3:$F$500,6,FALSE)</f>
        <v>#N/A</v>
      </c>
      <c r="AI306" t="e">
        <v>#N/A</v>
      </c>
      <c r="AJ306" t="e" cm="1">
        <f t="array" ref="AJ306">_xlfn.TEXTSPLIT(AI306,".",,TRUE)</f>
        <v>#N/A</v>
      </c>
      <c r="AO306" t="e">
        <f>VLOOKUP(CONCATENATE(AJ306,"."),'C Identification'!$A$3:$G$500,7,FALSE)</f>
        <v>#N/A</v>
      </c>
      <c r="BF306" t="e" cm="1">
        <f t="array" ref="BF306">_xlfn.TEXTSPLIT(AI306,".",,TRUE)</f>
        <v>#N/A</v>
      </c>
      <c r="BL306" t="e">
        <f t="shared" si="65"/>
        <v>#N/A</v>
      </c>
      <c r="BM306">
        <f t="shared" si="66"/>
        <v>0</v>
      </c>
      <c r="BN306" t="e">
        <f t="shared" si="67"/>
        <v>#N/A</v>
      </c>
      <c r="BO306" t="e">
        <f t="shared" si="68"/>
        <v>#N/A</v>
      </c>
      <c r="BP306" t="e">
        <f t="shared" si="69"/>
        <v>#N/A</v>
      </c>
      <c r="BQ306" t="e">
        <f t="shared" si="70"/>
        <v>#N/A</v>
      </c>
      <c r="BR306">
        <f t="shared" si="71"/>
        <v>0</v>
      </c>
      <c r="BS306" t="e">
        <f t="shared" si="72"/>
        <v>#N/A</v>
      </c>
      <c r="BT306">
        <f t="shared" si="73"/>
        <v>0</v>
      </c>
      <c r="BU306" t="e">
        <f t="shared" si="80"/>
        <v>#N/A</v>
      </c>
      <c r="BV306" t="e">
        <f>VLOOKUP(BN306,Scales!$X$28:$Y$38,2,FALSE)</f>
        <v>#N/A</v>
      </c>
      <c r="BW306" t="e">
        <f>VLOOKUP(BQ306,Scales!$X$28:$Y$38,2,FALSE)</f>
        <v>#N/A</v>
      </c>
      <c r="BX306" t="e">
        <f>VLOOKUP(BU306,Scales!$X$28:$Y$38,2,FALSE)</f>
        <v>#N/A</v>
      </c>
      <c r="BY306" t="e">
        <f t="shared" si="74"/>
        <v>#N/A</v>
      </c>
      <c r="BZ306" t="e">
        <f>VLOOKUP(BY306,Scales!$Y$28:$Z$38,2,FALSE)</f>
        <v>#N/A</v>
      </c>
      <c r="CA306" t="str">
        <f>IFERROR(INDEX(Scales!$Q$28:$U$32,MATCH(BZ306,Scales!$P$28:$P$32,0),MATCH(BQ306,Scales!$Q$27:$U$27,0)),"")</f>
        <v/>
      </c>
      <c r="CB306">
        <f t="shared" si="75"/>
        <v>0</v>
      </c>
      <c r="CC306" t="e">
        <f t="shared" si="76"/>
        <v>#N/A</v>
      </c>
      <c r="CD306" t="str">
        <f>IFERROR(INDEX(Scales!$B$44:$F$48,MATCH(CA306,Scales!$A$44:$A$48,0),MATCH(CC306,Scales!$B$43:$F$43,0)),"")</f>
        <v/>
      </c>
      <c r="CE306" t="e">
        <f t="shared" si="77"/>
        <v>#N/A</v>
      </c>
      <c r="CF306" t="e">
        <f t="shared" si="78"/>
        <v>#N/A</v>
      </c>
    </row>
    <row r="307" spans="1:84" x14ac:dyDescent="0.25">
      <c r="A307">
        <v>0</v>
      </c>
      <c r="B307" s="108" t="e">
        <f>VLOOKUP(A307,'TS Identification'!A$3:H$500,5,FALSE)</f>
        <v>#N/A</v>
      </c>
      <c r="C307" s="108" t="e">
        <f>VLOOKUP(B307,Scales!$A$3:$D$7,3,FALSE)</f>
        <v>#N/A</v>
      </c>
      <c r="D307" t="e">
        <f>VLOOKUP(A307,'TS Identification'!A$3:H$500,6,FALSE)</f>
        <v>#N/A</v>
      </c>
      <c r="E307" t="e">
        <f>VLOOKUP(D307,Scales!$F$3:$I$7,3,FALSE)</f>
        <v>#N/A</v>
      </c>
      <c r="F307" s="108" t="e">
        <f>VLOOKUP(A307,'TS Identification'!A$3:H$500,7,FALSE)</f>
        <v>#N/A</v>
      </c>
      <c r="G307" s="108" t="e">
        <f>VLOOKUP(F307,Scales!$K$3:$N$7,3,FALSE)</f>
        <v>#N/A</v>
      </c>
      <c r="H307" t="e">
        <f>VLOOKUP(A307,'TS Identification'!A$3:H$500,8,FALSE)</f>
        <v>#N/A</v>
      </c>
      <c r="I307" t="e">
        <f>VLOOKUP(H307,Scales!$P$3:$S$7,3,FALSE)</f>
        <v>#N/A</v>
      </c>
      <c r="J307" s="108" t="e">
        <f>VLOOKUP(K307,Scales!$W$28:$X$38,2,FALSE)</f>
        <v>#N/A</v>
      </c>
      <c r="K307" s="108" t="e">
        <f t="shared" si="79"/>
        <v>#N/A</v>
      </c>
      <c r="M307" t="e">
        <v>#N/A</v>
      </c>
      <c r="N307" t="e" cm="1">
        <f t="array" ref="N307">_xlfn.TEXTSPLIT(M307,".",,TRUE)</f>
        <v>#N/A</v>
      </c>
      <c r="P307" s="108" t="e">
        <f>VLOOKUP(CONCATENATE(N307,"."),'TE Identification'!$A$3:$E$500,5,FALSE)</f>
        <v>#N/A</v>
      </c>
      <c r="R307" t="e">
        <v>#N/A</v>
      </c>
      <c r="S307" t="e" cm="1">
        <f t="array" ref="S307">_xlfn.TEXTSPLIT(R307,".",,TRUE)</f>
        <v>#N/A</v>
      </c>
      <c r="V307" t="e">
        <f>VLOOKUP(CONCATENATE(S307,"."),'V Identification'!$A$3:$E$500,5,FALSE)</f>
        <v>#N/A</v>
      </c>
      <c r="Z307" t="e">
        <v>#N/A</v>
      </c>
      <c r="AA307" t="e" cm="1">
        <f t="array" ref="AA307">_xlfn.TEXTSPLIT(Z307,".",,TRUE)</f>
        <v>#N/A</v>
      </c>
      <c r="AE307" t="e">
        <f>VLOOKUP(CONCATENATE(AA307,"."),'I Identification'!$A$3:$F$500,6,FALSE)</f>
        <v>#N/A</v>
      </c>
      <c r="AI307" t="e">
        <v>#N/A</v>
      </c>
      <c r="AJ307" t="e" cm="1">
        <f t="array" ref="AJ307">_xlfn.TEXTSPLIT(AI307,".",,TRUE)</f>
        <v>#N/A</v>
      </c>
      <c r="AO307" t="e">
        <f>VLOOKUP(CONCATENATE(AJ307,"."),'C Identification'!$A$3:$G$500,7,FALSE)</f>
        <v>#N/A</v>
      </c>
      <c r="BF307" t="e" cm="1">
        <f t="array" ref="BF307">_xlfn.TEXTSPLIT(AI307,".",,TRUE)</f>
        <v>#N/A</v>
      </c>
      <c r="BL307" t="e">
        <f t="shared" si="65"/>
        <v>#N/A</v>
      </c>
      <c r="BM307">
        <f t="shared" si="66"/>
        <v>0</v>
      </c>
      <c r="BN307" t="e">
        <f t="shared" si="67"/>
        <v>#N/A</v>
      </c>
      <c r="BO307" t="e">
        <f t="shared" si="68"/>
        <v>#N/A</v>
      </c>
      <c r="BP307" t="e">
        <f t="shared" si="69"/>
        <v>#N/A</v>
      </c>
      <c r="BQ307" t="e">
        <f t="shared" si="70"/>
        <v>#N/A</v>
      </c>
      <c r="BR307">
        <f t="shared" si="71"/>
        <v>0</v>
      </c>
      <c r="BS307" t="e">
        <f t="shared" si="72"/>
        <v>#N/A</v>
      </c>
      <c r="BT307">
        <f t="shared" si="73"/>
        <v>0</v>
      </c>
      <c r="BU307" t="e">
        <f t="shared" si="80"/>
        <v>#N/A</v>
      </c>
      <c r="BV307" t="e">
        <f>VLOOKUP(BN307,Scales!$X$28:$Y$38,2,FALSE)</f>
        <v>#N/A</v>
      </c>
      <c r="BW307" t="e">
        <f>VLOOKUP(BQ307,Scales!$X$28:$Y$38,2,FALSE)</f>
        <v>#N/A</v>
      </c>
      <c r="BX307" t="e">
        <f>VLOOKUP(BU307,Scales!$X$28:$Y$38,2,FALSE)</f>
        <v>#N/A</v>
      </c>
      <c r="BY307" t="e">
        <f t="shared" si="74"/>
        <v>#N/A</v>
      </c>
      <c r="BZ307" t="e">
        <f>VLOOKUP(BY307,Scales!$Y$28:$Z$38,2,FALSE)</f>
        <v>#N/A</v>
      </c>
      <c r="CA307" t="str">
        <f>IFERROR(INDEX(Scales!$Q$28:$U$32,MATCH(BZ307,Scales!$P$28:$P$32,0),MATCH(BQ307,Scales!$Q$27:$U$27,0)),"")</f>
        <v/>
      </c>
      <c r="CB307">
        <f t="shared" si="75"/>
        <v>0</v>
      </c>
      <c r="CC307" t="e">
        <f t="shared" si="76"/>
        <v>#N/A</v>
      </c>
      <c r="CD307" t="str">
        <f>IFERROR(INDEX(Scales!$B$44:$F$48,MATCH(CA307,Scales!$A$44:$A$48,0),MATCH(CC307,Scales!$B$43:$F$43,0)),"")</f>
        <v/>
      </c>
      <c r="CE307" t="e">
        <f t="shared" si="77"/>
        <v>#N/A</v>
      </c>
      <c r="CF307" t="e">
        <f t="shared" si="78"/>
        <v>#N/A</v>
      </c>
    </row>
    <row r="308" spans="1:84" x14ac:dyDescent="0.25">
      <c r="A308">
        <v>0</v>
      </c>
      <c r="B308" s="108" t="e">
        <f>VLOOKUP(A308,'TS Identification'!A$3:H$500,5,FALSE)</f>
        <v>#N/A</v>
      </c>
      <c r="C308" s="108" t="e">
        <f>VLOOKUP(B308,Scales!$A$3:$D$7,3,FALSE)</f>
        <v>#N/A</v>
      </c>
      <c r="D308" t="e">
        <f>VLOOKUP(A308,'TS Identification'!A$3:H$500,6,FALSE)</f>
        <v>#N/A</v>
      </c>
      <c r="E308" t="e">
        <f>VLOOKUP(D308,Scales!$F$3:$I$7,3,FALSE)</f>
        <v>#N/A</v>
      </c>
      <c r="F308" s="108" t="e">
        <f>VLOOKUP(A308,'TS Identification'!A$3:H$500,7,FALSE)</f>
        <v>#N/A</v>
      </c>
      <c r="G308" s="108" t="e">
        <f>VLOOKUP(F308,Scales!$K$3:$N$7,3,FALSE)</f>
        <v>#N/A</v>
      </c>
      <c r="H308" t="e">
        <f>VLOOKUP(A308,'TS Identification'!A$3:H$500,8,FALSE)</f>
        <v>#N/A</v>
      </c>
      <c r="I308" t="e">
        <f>VLOOKUP(H308,Scales!$P$3:$S$7,3,FALSE)</f>
        <v>#N/A</v>
      </c>
      <c r="J308" s="108" t="e">
        <f>VLOOKUP(K308,Scales!$W$28:$X$38,2,FALSE)</f>
        <v>#N/A</v>
      </c>
      <c r="K308" s="108" t="e">
        <f t="shared" si="79"/>
        <v>#N/A</v>
      </c>
      <c r="M308" t="e">
        <v>#N/A</v>
      </c>
      <c r="N308" t="e" cm="1">
        <f t="array" ref="N308">_xlfn.TEXTSPLIT(M308,".",,TRUE)</f>
        <v>#N/A</v>
      </c>
      <c r="P308" s="108" t="e">
        <f>VLOOKUP(CONCATENATE(N308,"."),'TE Identification'!$A$3:$E$500,5,FALSE)</f>
        <v>#N/A</v>
      </c>
      <c r="R308" t="e">
        <v>#N/A</v>
      </c>
      <c r="S308" t="e" cm="1">
        <f t="array" ref="S308">_xlfn.TEXTSPLIT(R308,".",,TRUE)</f>
        <v>#N/A</v>
      </c>
      <c r="V308" t="e">
        <f>VLOOKUP(CONCATENATE(S308,"."),'V Identification'!$A$3:$E$500,5,FALSE)</f>
        <v>#N/A</v>
      </c>
      <c r="Z308" t="e">
        <v>#N/A</v>
      </c>
      <c r="AA308" t="e" cm="1">
        <f t="array" ref="AA308">_xlfn.TEXTSPLIT(Z308,".",,TRUE)</f>
        <v>#N/A</v>
      </c>
      <c r="AE308" t="e">
        <f>VLOOKUP(CONCATENATE(AA308,"."),'I Identification'!$A$3:$F$500,6,FALSE)</f>
        <v>#N/A</v>
      </c>
      <c r="AI308" t="e">
        <v>#N/A</v>
      </c>
      <c r="AJ308" t="e" cm="1">
        <f t="array" ref="AJ308">_xlfn.TEXTSPLIT(AI308,".",,TRUE)</f>
        <v>#N/A</v>
      </c>
      <c r="AO308" t="e">
        <f>VLOOKUP(CONCATENATE(AJ308,"."),'C Identification'!$A$3:$G$500,7,FALSE)</f>
        <v>#N/A</v>
      </c>
      <c r="BF308" t="e" cm="1">
        <f t="array" ref="BF308">_xlfn.TEXTSPLIT(AI308,".",,TRUE)</f>
        <v>#N/A</v>
      </c>
      <c r="BL308" t="e">
        <f t="shared" si="65"/>
        <v>#N/A</v>
      </c>
      <c r="BM308">
        <f t="shared" si="66"/>
        <v>0</v>
      </c>
      <c r="BN308" t="e">
        <f t="shared" si="67"/>
        <v>#N/A</v>
      </c>
      <c r="BO308" t="e">
        <f t="shared" si="68"/>
        <v>#N/A</v>
      </c>
      <c r="BP308" t="e">
        <f t="shared" si="69"/>
        <v>#N/A</v>
      </c>
      <c r="BQ308" t="e">
        <f t="shared" si="70"/>
        <v>#N/A</v>
      </c>
      <c r="BR308">
        <f t="shared" si="71"/>
        <v>0</v>
      </c>
      <c r="BS308" t="e">
        <f t="shared" si="72"/>
        <v>#N/A</v>
      </c>
      <c r="BT308">
        <f t="shared" si="73"/>
        <v>0</v>
      </c>
      <c r="BU308" t="e">
        <f t="shared" si="80"/>
        <v>#N/A</v>
      </c>
      <c r="BV308" t="e">
        <f>VLOOKUP(BN308,Scales!$X$28:$Y$38,2,FALSE)</f>
        <v>#N/A</v>
      </c>
      <c r="BW308" t="e">
        <f>VLOOKUP(BQ308,Scales!$X$28:$Y$38,2,FALSE)</f>
        <v>#N/A</v>
      </c>
      <c r="BX308" t="e">
        <f>VLOOKUP(BU308,Scales!$X$28:$Y$38,2,FALSE)</f>
        <v>#N/A</v>
      </c>
      <c r="BY308" t="e">
        <f t="shared" si="74"/>
        <v>#N/A</v>
      </c>
      <c r="BZ308" t="e">
        <f>VLOOKUP(BY308,Scales!$Y$28:$Z$38,2,FALSE)</f>
        <v>#N/A</v>
      </c>
      <c r="CA308" t="str">
        <f>IFERROR(INDEX(Scales!$Q$28:$U$32,MATCH(BZ308,Scales!$P$28:$P$32,0),MATCH(BQ308,Scales!$Q$27:$U$27,0)),"")</f>
        <v/>
      </c>
      <c r="CB308">
        <f t="shared" si="75"/>
        <v>0</v>
      </c>
      <c r="CC308" t="e">
        <f t="shared" si="76"/>
        <v>#N/A</v>
      </c>
      <c r="CD308" t="str">
        <f>IFERROR(INDEX(Scales!$B$44:$F$48,MATCH(CA308,Scales!$A$44:$A$48,0),MATCH(CC308,Scales!$B$43:$F$43,0)),"")</f>
        <v/>
      </c>
      <c r="CE308" t="e">
        <f t="shared" si="77"/>
        <v>#N/A</v>
      </c>
      <c r="CF308" t="e">
        <f t="shared" si="78"/>
        <v>#N/A</v>
      </c>
    </row>
    <row r="309" spans="1:84" x14ac:dyDescent="0.25">
      <c r="A309">
        <v>0</v>
      </c>
      <c r="B309" s="108" t="e">
        <f>VLOOKUP(A309,'TS Identification'!A$3:H$500,5,FALSE)</f>
        <v>#N/A</v>
      </c>
      <c r="C309" s="108" t="e">
        <f>VLOOKUP(B309,Scales!$A$3:$D$7,3,FALSE)</f>
        <v>#N/A</v>
      </c>
      <c r="D309" t="e">
        <f>VLOOKUP(A309,'TS Identification'!A$3:H$500,6,FALSE)</f>
        <v>#N/A</v>
      </c>
      <c r="E309" t="e">
        <f>VLOOKUP(D309,Scales!$F$3:$I$7,3,FALSE)</f>
        <v>#N/A</v>
      </c>
      <c r="F309" s="108" t="e">
        <f>VLOOKUP(A309,'TS Identification'!A$3:H$500,7,FALSE)</f>
        <v>#N/A</v>
      </c>
      <c r="G309" s="108" t="e">
        <f>VLOOKUP(F309,Scales!$K$3:$N$7,3,FALSE)</f>
        <v>#N/A</v>
      </c>
      <c r="H309" t="e">
        <f>VLOOKUP(A309,'TS Identification'!A$3:H$500,8,FALSE)</f>
        <v>#N/A</v>
      </c>
      <c r="I309" t="e">
        <f>VLOOKUP(H309,Scales!$P$3:$S$7,3,FALSE)</f>
        <v>#N/A</v>
      </c>
      <c r="J309" s="108" t="e">
        <f>VLOOKUP(K309,Scales!$W$28:$X$38,2,FALSE)</f>
        <v>#N/A</v>
      </c>
      <c r="K309" s="108" t="e">
        <f t="shared" si="79"/>
        <v>#N/A</v>
      </c>
      <c r="M309" t="e">
        <v>#N/A</v>
      </c>
      <c r="N309" t="e" cm="1">
        <f t="array" ref="N309">_xlfn.TEXTSPLIT(M309,".",,TRUE)</f>
        <v>#N/A</v>
      </c>
      <c r="P309" s="108" t="e">
        <f>VLOOKUP(CONCATENATE(N309,"."),'TE Identification'!$A$3:$E$500,5,FALSE)</f>
        <v>#N/A</v>
      </c>
      <c r="R309" t="e">
        <v>#N/A</v>
      </c>
      <c r="S309" t="e" cm="1">
        <f t="array" ref="S309">_xlfn.TEXTSPLIT(R309,".",,TRUE)</f>
        <v>#N/A</v>
      </c>
      <c r="V309" t="e">
        <f>VLOOKUP(CONCATENATE(S309,"."),'V Identification'!$A$3:$E$500,5,FALSE)</f>
        <v>#N/A</v>
      </c>
      <c r="Z309" t="e">
        <v>#N/A</v>
      </c>
      <c r="AA309" t="e" cm="1">
        <f t="array" ref="AA309">_xlfn.TEXTSPLIT(Z309,".",,TRUE)</f>
        <v>#N/A</v>
      </c>
      <c r="AE309" t="e">
        <f>VLOOKUP(CONCATENATE(AA309,"."),'I Identification'!$A$3:$F$500,6,FALSE)</f>
        <v>#N/A</v>
      </c>
      <c r="AI309" t="e">
        <v>#N/A</v>
      </c>
      <c r="AJ309" t="e" cm="1">
        <f t="array" ref="AJ309">_xlfn.TEXTSPLIT(AI309,".",,TRUE)</f>
        <v>#N/A</v>
      </c>
      <c r="AO309" t="e">
        <f>VLOOKUP(CONCATENATE(AJ309,"."),'C Identification'!$A$3:$G$500,7,FALSE)</f>
        <v>#N/A</v>
      </c>
      <c r="BF309" t="e" cm="1">
        <f t="array" ref="BF309">_xlfn.TEXTSPLIT(AI309,".",,TRUE)</f>
        <v>#N/A</v>
      </c>
      <c r="BL309" t="e">
        <f t="shared" si="65"/>
        <v>#N/A</v>
      </c>
      <c r="BM309">
        <f t="shared" si="66"/>
        <v>0</v>
      </c>
      <c r="BN309" t="e">
        <f t="shared" si="67"/>
        <v>#N/A</v>
      </c>
      <c r="BO309" t="e">
        <f t="shared" si="68"/>
        <v>#N/A</v>
      </c>
      <c r="BP309" t="e">
        <f t="shared" si="69"/>
        <v>#N/A</v>
      </c>
      <c r="BQ309" t="e">
        <f t="shared" si="70"/>
        <v>#N/A</v>
      </c>
      <c r="BR309">
        <f t="shared" si="71"/>
        <v>0</v>
      </c>
      <c r="BS309" t="e">
        <f t="shared" si="72"/>
        <v>#N/A</v>
      </c>
      <c r="BT309">
        <f t="shared" si="73"/>
        <v>0</v>
      </c>
      <c r="BU309" t="e">
        <f t="shared" si="80"/>
        <v>#N/A</v>
      </c>
      <c r="BV309" t="e">
        <f>VLOOKUP(BN309,Scales!$X$28:$Y$38,2,FALSE)</f>
        <v>#N/A</v>
      </c>
      <c r="BW309" t="e">
        <f>VLOOKUP(BQ309,Scales!$X$28:$Y$38,2,FALSE)</f>
        <v>#N/A</v>
      </c>
      <c r="BX309" t="e">
        <f>VLOOKUP(BU309,Scales!$X$28:$Y$38,2,FALSE)</f>
        <v>#N/A</v>
      </c>
      <c r="BY309" t="e">
        <f t="shared" si="74"/>
        <v>#N/A</v>
      </c>
      <c r="BZ309" t="e">
        <f>VLOOKUP(BY309,Scales!$Y$28:$Z$38,2,FALSE)</f>
        <v>#N/A</v>
      </c>
      <c r="CA309" t="str">
        <f>IFERROR(INDEX(Scales!$Q$28:$U$32,MATCH(BZ309,Scales!$P$28:$P$32,0),MATCH(BQ309,Scales!$Q$27:$U$27,0)),"")</f>
        <v/>
      </c>
      <c r="CB309">
        <f t="shared" si="75"/>
        <v>0</v>
      </c>
      <c r="CC309" t="e">
        <f t="shared" si="76"/>
        <v>#N/A</v>
      </c>
      <c r="CD309" t="str">
        <f>IFERROR(INDEX(Scales!$B$44:$F$48,MATCH(CA309,Scales!$A$44:$A$48,0),MATCH(CC309,Scales!$B$43:$F$43,0)),"")</f>
        <v/>
      </c>
      <c r="CE309" t="e">
        <f t="shared" si="77"/>
        <v>#N/A</v>
      </c>
      <c r="CF309" t="e">
        <f t="shared" si="78"/>
        <v>#N/A</v>
      </c>
    </row>
    <row r="310" spans="1:84" x14ac:dyDescent="0.25">
      <c r="A310">
        <v>0</v>
      </c>
      <c r="B310" s="108" t="e">
        <f>VLOOKUP(A310,'TS Identification'!A$3:H$500,5,FALSE)</f>
        <v>#N/A</v>
      </c>
      <c r="C310" s="108" t="e">
        <f>VLOOKUP(B310,Scales!$A$3:$D$7,3,FALSE)</f>
        <v>#N/A</v>
      </c>
      <c r="D310" t="e">
        <f>VLOOKUP(A310,'TS Identification'!A$3:H$500,6,FALSE)</f>
        <v>#N/A</v>
      </c>
      <c r="E310" t="e">
        <f>VLOOKUP(D310,Scales!$F$3:$I$7,3,FALSE)</f>
        <v>#N/A</v>
      </c>
      <c r="F310" s="108" t="e">
        <f>VLOOKUP(A310,'TS Identification'!A$3:H$500,7,FALSE)</f>
        <v>#N/A</v>
      </c>
      <c r="G310" s="108" t="e">
        <f>VLOOKUP(F310,Scales!$K$3:$N$7,3,FALSE)</f>
        <v>#N/A</v>
      </c>
      <c r="H310" t="e">
        <f>VLOOKUP(A310,'TS Identification'!A$3:H$500,8,FALSE)</f>
        <v>#N/A</v>
      </c>
      <c r="I310" t="e">
        <f>VLOOKUP(H310,Scales!$P$3:$S$7,3,FALSE)</f>
        <v>#N/A</v>
      </c>
      <c r="J310" s="108" t="e">
        <f>VLOOKUP(K310,Scales!$W$28:$X$38,2,FALSE)</f>
        <v>#N/A</v>
      </c>
      <c r="K310" s="108" t="e">
        <f t="shared" si="79"/>
        <v>#N/A</v>
      </c>
      <c r="M310" t="e">
        <v>#N/A</v>
      </c>
      <c r="N310" t="e" cm="1">
        <f t="array" ref="N310">_xlfn.TEXTSPLIT(M310,".",,TRUE)</f>
        <v>#N/A</v>
      </c>
      <c r="P310" s="108" t="e">
        <f>VLOOKUP(CONCATENATE(N310,"."),'TE Identification'!$A$3:$E$500,5,FALSE)</f>
        <v>#N/A</v>
      </c>
      <c r="R310" t="e">
        <v>#N/A</v>
      </c>
      <c r="S310" t="e" cm="1">
        <f t="array" ref="S310">_xlfn.TEXTSPLIT(R310,".",,TRUE)</f>
        <v>#N/A</v>
      </c>
      <c r="V310" t="e">
        <f>VLOOKUP(CONCATENATE(S310,"."),'V Identification'!$A$3:$E$500,5,FALSE)</f>
        <v>#N/A</v>
      </c>
      <c r="Z310" t="e">
        <v>#N/A</v>
      </c>
      <c r="AA310" t="e" cm="1">
        <f t="array" ref="AA310">_xlfn.TEXTSPLIT(Z310,".",,TRUE)</f>
        <v>#N/A</v>
      </c>
      <c r="AE310" t="e">
        <f>VLOOKUP(CONCATENATE(AA310,"."),'I Identification'!$A$3:$F$500,6,FALSE)</f>
        <v>#N/A</v>
      </c>
      <c r="AI310" t="e">
        <v>#N/A</v>
      </c>
      <c r="AJ310" t="e" cm="1">
        <f t="array" ref="AJ310">_xlfn.TEXTSPLIT(AI310,".",,TRUE)</f>
        <v>#N/A</v>
      </c>
      <c r="AO310" t="e">
        <f>VLOOKUP(CONCATENATE(AJ310,"."),'C Identification'!$A$3:$G$500,7,FALSE)</f>
        <v>#N/A</v>
      </c>
      <c r="BF310" t="e" cm="1">
        <f t="array" ref="BF310">_xlfn.TEXTSPLIT(AI310,".",,TRUE)</f>
        <v>#N/A</v>
      </c>
      <c r="BL310" t="e">
        <f t="shared" si="65"/>
        <v>#N/A</v>
      </c>
      <c r="BM310">
        <f t="shared" si="66"/>
        <v>0</v>
      </c>
      <c r="BN310" t="e">
        <f t="shared" si="67"/>
        <v>#N/A</v>
      </c>
      <c r="BO310" t="e">
        <f t="shared" si="68"/>
        <v>#N/A</v>
      </c>
      <c r="BP310" t="e">
        <f t="shared" si="69"/>
        <v>#N/A</v>
      </c>
      <c r="BQ310" t="e">
        <f t="shared" si="70"/>
        <v>#N/A</v>
      </c>
      <c r="BR310">
        <f t="shared" si="71"/>
        <v>0</v>
      </c>
      <c r="BS310" t="e">
        <f t="shared" si="72"/>
        <v>#N/A</v>
      </c>
      <c r="BT310">
        <f t="shared" si="73"/>
        <v>0</v>
      </c>
      <c r="BU310" t="e">
        <f t="shared" si="80"/>
        <v>#N/A</v>
      </c>
      <c r="BV310" t="e">
        <f>VLOOKUP(BN310,Scales!$X$28:$Y$38,2,FALSE)</f>
        <v>#N/A</v>
      </c>
      <c r="BW310" t="e">
        <f>VLOOKUP(BQ310,Scales!$X$28:$Y$38,2,FALSE)</f>
        <v>#N/A</v>
      </c>
      <c r="BX310" t="e">
        <f>VLOOKUP(BU310,Scales!$X$28:$Y$38,2,FALSE)</f>
        <v>#N/A</v>
      </c>
      <c r="BY310" t="e">
        <f t="shared" si="74"/>
        <v>#N/A</v>
      </c>
      <c r="BZ310" t="e">
        <f>VLOOKUP(BY310,Scales!$Y$28:$Z$38,2,FALSE)</f>
        <v>#N/A</v>
      </c>
      <c r="CA310" t="str">
        <f>IFERROR(INDEX(Scales!$Q$28:$U$32,MATCH(BZ310,Scales!$P$28:$P$32,0),MATCH(BQ310,Scales!$Q$27:$U$27,0)),"")</f>
        <v/>
      </c>
      <c r="CB310">
        <f t="shared" si="75"/>
        <v>0</v>
      </c>
      <c r="CC310" t="e">
        <f t="shared" si="76"/>
        <v>#N/A</v>
      </c>
      <c r="CD310" t="str">
        <f>IFERROR(INDEX(Scales!$B$44:$F$48,MATCH(CA310,Scales!$A$44:$A$48,0),MATCH(CC310,Scales!$B$43:$F$43,0)),"")</f>
        <v/>
      </c>
      <c r="CE310" t="e">
        <f t="shared" si="77"/>
        <v>#N/A</v>
      </c>
      <c r="CF310" t="e">
        <f t="shared" si="78"/>
        <v>#N/A</v>
      </c>
    </row>
    <row r="311" spans="1:84" x14ac:dyDescent="0.25">
      <c r="A311">
        <v>0</v>
      </c>
      <c r="B311" s="108" t="e">
        <f>VLOOKUP(A311,'TS Identification'!A$3:H$500,5,FALSE)</f>
        <v>#N/A</v>
      </c>
      <c r="C311" s="108" t="e">
        <f>VLOOKUP(B311,Scales!$A$3:$D$7,3,FALSE)</f>
        <v>#N/A</v>
      </c>
      <c r="D311" t="e">
        <f>VLOOKUP(A311,'TS Identification'!A$3:H$500,6,FALSE)</f>
        <v>#N/A</v>
      </c>
      <c r="E311" t="e">
        <f>VLOOKUP(D311,Scales!$F$3:$I$7,3,FALSE)</f>
        <v>#N/A</v>
      </c>
      <c r="F311" s="108" t="e">
        <f>VLOOKUP(A311,'TS Identification'!A$3:H$500,7,FALSE)</f>
        <v>#N/A</v>
      </c>
      <c r="G311" s="108" t="e">
        <f>VLOOKUP(F311,Scales!$K$3:$N$7,3,FALSE)</f>
        <v>#N/A</v>
      </c>
      <c r="H311" t="e">
        <f>VLOOKUP(A311,'TS Identification'!A$3:H$500,8,FALSE)</f>
        <v>#N/A</v>
      </c>
      <c r="I311" t="e">
        <f>VLOOKUP(H311,Scales!$P$3:$S$7,3,FALSE)</f>
        <v>#N/A</v>
      </c>
      <c r="J311" s="108" t="e">
        <f>VLOOKUP(K311,Scales!$W$28:$X$38,2,FALSE)</f>
        <v>#N/A</v>
      </c>
      <c r="K311" s="108" t="e">
        <f t="shared" si="79"/>
        <v>#N/A</v>
      </c>
      <c r="M311" t="e">
        <v>#N/A</v>
      </c>
      <c r="N311" t="e" cm="1">
        <f t="array" ref="N311">_xlfn.TEXTSPLIT(M311,".",,TRUE)</f>
        <v>#N/A</v>
      </c>
      <c r="P311" s="108" t="e">
        <f>VLOOKUP(CONCATENATE(N311,"."),'TE Identification'!$A$3:$E$500,5,FALSE)</f>
        <v>#N/A</v>
      </c>
      <c r="R311" t="e">
        <v>#N/A</v>
      </c>
      <c r="S311" t="e" cm="1">
        <f t="array" ref="S311">_xlfn.TEXTSPLIT(R311,".",,TRUE)</f>
        <v>#N/A</v>
      </c>
      <c r="V311" t="e">
        <f>VLOOKUP(CONCATENATE(S311,"."),'V Identification'!$A$3:$E$500,5,FALSE)</f>
        <v>#N/A</v>
      </c>
      <c r="Z311" t="e">
        <v>#N/A</v>
      </c>
      <c r="AA311" t="e" cm="1">
        <f t="array" ref="AA311">_xlfn.TEXTSPLIT(Z311,".",,TRUE)</f>
        <v>#N/A</v>
      </c>
      <c r="AE311" t="e">
        <f>VLOOKUP(CONCATENATE(AA311,"."),'I Identification'!$A$3:$F$500,6,FALSE)</f>
        <v>#N/A</v>
      </c>
      <c r="AI311" t="e">
        <v>#N/A</v>
      </c>
      <c r="AJ311" t="e" cm="1">
        <f t="array" ref="AJ311">_xlfn.TEXTSPLIT(AI311,".",,TRUE)</f>
        <v>#N/A</v>
      </c>
      <c r="AO311" t="e">
        <f>VLOOKUP(CONCATENATE(AJ311,"."),'C Identification'!$A$3:$G$500,7,FALSE)</f>
        <v>#N/A</v>
      </c>
      <c r="BF311" t="e" cm="1">
        <f t="array" ref="BF311">_xlfn.TEXTSPLIT(AI311,".",,TRUE)</f>
        <v>#N/A</v>
      </c>
      <c r="BL311" t="e">
        <f t="shared" si="65"/>
        <v>#N/A</v>
      </c>
      <c r="BM311">
        <f t="shared" si="66"/>
        <v>0</v>
      </c>
      <c r="BN311" t="e">
        <f t="shared" si="67"/>
        <v>#N/A</v>
      </c>
      <c r="BO311" t="e">
        <f t="shared" si="68"/>
        <v>#N/A</v>
      </c>
      <c r="BP311" t="e">
        <f t="shared" si="69"/>
        <v>#N/A</v>
      </c>
      <c r="BQ311" t="e">
        <f t="shared" si="70"/>
        <v>#N/A</v>
      </c>
      <c r="BR311">
        <f t="shared" si="71"/>
        <v>0</v>
      </c>
      <c r="BS311" t="e">
        <f t="shared" si="72"/>
        <v>#N/A</v>
      </c>
      <c r="BT311">
        <f t="shared" si="73"/>
        <v>0</v>
      </c>
      <c r="BU311" t="e">
        <f t="shared" si="80"/>
        <v>#N/A</v>
      </c>
      <c r="BV311" t="e">
        <f>VLOOKUP(BN311,Scales!$X$28:$Y$38,2,FALSE)</f>
        <v>#N/A</v>
      </c>
      <c r="BW311" t="e">
        <f>VLOOKUP(BQ311,Scales!$X$28:$Y$38,2,FALSE)</f>
        <v>#N/A</v>
      </c>
      <c r="BX311" t="e">
        <f>VLOOKUP(BU311,Scales!$X$28:$Y$38,2,FALSE)</f>
        <v>#N/A</v>
      </c>
      <c r="BY311" t="e">
        <f t="shared" si="74"/>
        <v>#N/A</v>
      </c>
      <c r="BZ311" t="e">
        <f>VLOOKUP(BY311,Scales!$Y$28:$Z$38,2,FALSE)</f>
        <v>#N/A</v>
      </c>
      <c r="CA311" t="str">
        <f>IFERROR(INDEX(Scales!$Q$28:$U$32,MATCH(BZ311,Scales!$P$28:$P$32,0),MATCH(BQ311,Scales!$Q$27:$U$27,0)),"")</f>
        <v/>
      </c>
      <c r="CB311">
        <f t="shared" si="75"/>
        <v>0</v>
      </c>
      <c r="CC311" t="e">
        <f t="shared" si="76"/>
        <v>#N/A</v>
      </c>
      <c r="CD311" t="str">
        <f>IFERROR(INDEX(Scales!$B$44:$F$48,MATCH(CA311,Scales!$A$44:$A$48,0),MATCH(CC311,Scales!$B$43:$F$43,0)),"")</f>
        <v/>
      </c>
      <c r="CE311" t="e">
        <f t="shared" si="77"/>
        <v>#N/A</v>
      </c>
      <c r="CF311" t="e">
        <f t="shared" si="78"/>
        <v>#N/A</v>
      </c>
    </row>
    <row r="312" spans="1:84" x14ac:dyDescent="0.25">
      <c r="A312">
        <v>0</v>
      </c>
      <c r="B312" s="108" t="e">
        <f>VLOOKUP(A312,'TS Identification'!A$3:H$500,5,FALSE)</f>
        <v>#N/A</v>
      </c>
      <c r="C312" s="108" t="e">
        <f>VLOOKUP(B312,Scales!$A$3:$D$7,3,FALSE)</f>
        <v>#N/A</v>
      </c>
      <c r="D312" t="e">
        <f>VLOOKUP(A312,'TS Identification'!A$3:H$500,6,FALSE)</f>
        <v>#N/A</v>
      </c>
      <c r="E312" t="e">
        <f>VLOOKUP(D312,Scales!$F$3:$I$7,3,FALSE)</f>
        <v>#N/A</v>
      </c>
      <c r="F312" s="108" t="e">
        <f>VLOOKUP(A312,'TS Identification'!A$3:H$500,7,FALSE)</f>
        <v>#N/A</v>
      </c>
      <c r="G312" s="108" t="e">
        <f>VLOOKUP(F312,Scales!$K$3:$N$7,3,FALSE)</f>
        <v>#N/A</v>
      </c>
      <c r="H312" t="e">
        <f>VLOOKUP(A312,'TS Identification'!A$3:H$500,8,FALSE)</f>
        <v>#N/A</v>
      </c>
      <c r="I312" t="e">
        <f>VLOOKUP(H312,Scales!$P$3:$S$7,3,FALSE)</f>
        <v>#N/A</v>
      </c>
      <c r="J312" s="108" t="e">
        <f>VLOOKUP(K312,Scales!$W$28:$X$38,2,FALSE)</f>
        <v>#N/A</v>
      </c>
      <c r="K312" s="108" t="e">
        <f t="shared" si="79"/>
        <v>#N/A</v>
      </c>
      <c r="M312" t="e">
        <v>#N/A</v>
      </c>
      <c r="N312" t="e" cm="1">
        <f t="array" ref="N312">_xlfn.TEXTSPLIT(M312,".",,TRUE)</f>
        <v>#N/A</v>
      </c>
      <c r="P312" s="108" t="e">
        <f>VLOOKUP(CONCATENATE(N312,"."),'TE Identification'!$A$3:$E$500,5,FALSE)</f>
        <v>#N/A</v>
      </c>
      <c r="R312" t="e">
        <v>#N/A</v>
      </c>
      <c r="S312" t="e" cm="1">
        <f t="array" ref="S312">_xlfn.TEXTSPLIT(R312,".",,TRUE)</f>
        <v>#N/A</v>
      </c>
      <c r="V312" t="e">
        <f>VLOOKUP(CONCATENATE(S312,"."),'V Identification'!$A$3:$E$500,5,FALSE)</f>
        <v>#N/A</v>
      </c>
      <c r="Z312" t="e">
        <v>#N/A</v>
      </c>
      <c r="AA312" t="e" cm="1">
        <f t="array" ref="AA312">_xlfn.TEXTSPLIT(Z312,".",,TRUE)</f>
        <v>#N/A</v>
      </c>
      <c r="AE312" t="e">
        <f>VLOOKUP(CONCATENATE(AA312,"."),'I Identification'!$A$3:$F$500,6,FALSE)</f>
        <v>#N/A</v>
      </c>
      <c r="AI312" t="e">
        <v>#N/A</v>
      </c>
      <c r="AJ312" t="e" cm="1">
        <f t="array" ref="AJ312">_xlfn.TEXTSPLIT(AI312,".",,TRUE)</f>
        <v>#N/A</v>
      </c>
      <c r="AO312" t="e">
        <f>VLOOKUP(CONCATENATE(AJ312,"."),'C Identification'!$A$3:$G$500,7,FALSE)</f>
        <v>#N/A</v>
      </c>
      <c r="BF312" t="e" cm="1">
        <f t="array" ref="BF312">_xlfn.TEXTSPLIT(AI312,".",,TRUE)</f>
        <v>#N/A</v>
      </c>
      <c r="BL312" t="e">
        <f t="shared" si="65"/>
        <v>#N/A</v>
      </c>
      <c r="BM312">
        <f t="shared" si="66"/>
        <v>0</v>
      </c>
      <c r="BN312" t="e">
        <f t="shared" si="67"/>
        <v>#N/A</v>
      </c>
      <c r="BO312" t="e">
        <f t="shared" si="68"/>
        <v>#N/A</v>
      </c>
      <c r="BP312" t="e">
        <f t="shared" si="69"/>
        <v>#N/A</v>
      </c>
      <c r="BQ312" t="e">
        <f t="shared" si="70"/>
        <v>#N/A</v>
      </c>
      <c r="BR312">
        <f t="shared" si="71"/>
        <v>0</v>
      </c>
      <c r="BS312" t="e">
        <f t="shared" si="72"/>
        <v>#N/A</v>
      </c>
      <c r="BT312">
        <f t="shared" si="73"/>
        <v>0</v>
      </c>
      <c r="BU312" t="e">
        <f t="shared" si="80"/>
        <v>#N/A</v>
      </c>
      <c r="BV312" t="e">
        <f>VLOOKUP(BN312,Scales!$X$28:$Y$38,2,FALSE)</f>
        <v>#N/A</v>
      </c>
      <c r="BW312" t="e">
        <f>VLOOKUP(BQ312,Scales!$X$28:$Y$38,2,FALSE)</f>
        <v>#N/A</v>
      </c>
      <c r="BX312" t="e">
        <f>VLOOKUP(BU312,Scales!$X$28:$Y$38,2,FALSE)</f>
        <v>#N/A</v>
      </c>
      <c r="BY312" t="e">
        <f t="shared" si="74"/>
        <v>#N/A</v>
      </c>
      <c r="BZ312" t="e">
        <f>VLOOKUP(BY312,Scales!$Y$28:$Z$38,2,FALSE)</f>
        <v>#N/A</v>
      </c>
      <c r="CA312" t="str">
        <f>IFERROR(INDEX(Scales!$Q$28:$U$32,MATCH(BZ312,Scales!$P$28:$P$32,0),MATCH(BQ312,Scales!$Q$27:$U$27,0)),"")</f>
        <v/>
      </c>
      <c r="CB312">
        <f t="shared" si="75"/>
        <v>0</v>
      </c>
      <c r="CC312" t="e">
        <f t="shared" si="76"/>
        <v>#N/A</v>
      </c>
      <c r="CD312" t="str">
        <f>IFERROR(INDEX(Scales!$B$44:$F$48,MATCH(CA312,Scales!$A$44:$A$48,0),MATCH(CC312,Scales!$B$43:$F$43,0)),"")</f>
        <v/>
      </c>
      <c r="CE312" t="e">
        <f t="shared" si="77"/>
        <v>#N/A</v>
      </c>
      <c r="CF312" t="e">
        <f t="shared" si="78"/>
        <v>#N/A</v>
      </c>
    </row>
    <row r="313" spans="1:84" x14ac:dyDescent="0.25">
      <c r="A313">
        <v>0</v>
      </c>
      <c r="B313" s="108" t="e">
        <f>VLOOKUP(A313,'TS Identification'!A$3:H$500,5,FALSE)</f>
        <v>#N/A</v>
      </c>
      <c r="C313" s="108" t="e">
        <f>VLOOKUP(B313,Scales!$A$3:$D$7,3,FALSE)</f>
        <v>#N/A</v>
      </c>
      <c r="D313" t="e">
        <f>VLOOKUP(A313,'TS Identification'!A$3:H$500,6,FALSE)</f>
        <v>#N/A</v>
      </c>
      <c r="E313" t="e">
        <f>VLOOKUP(D313,Scales!$F$3:$I$7,3,FALSE)</f>
        <v>#N/A</v>
      </c>
      <c r="F313" s="108" t="e">
        <f>VLOOKUP(A313,'TS Identification'!A$3:H$500,7,FALSE)</f>
        <v>#N/A</v>
      </c>
      <c r="G313" s="108" t="e">
        <f>VLOOKUP(F313,Scales!$K$3:$N$7,3,FALSE)</f>
        <v>#N/A</v>
      </c>
      <c r="H313" t="e">
        <f>VLOOKUP(A313,'TS Identification'!A$3:H$500,8,FALSE)</f>
        <v>#N/A</v>
      </c>
      <c r="I313" t="e">
        <f>VLOOKUP(H313,Scales!$P$3:$S$7,3,FALSE)</f>
        <v>#N/A</v>
      </c>
      <c r="J313" s="108" t="e">
        <f>VLOOKUP(K313,Scales!$W$28:$X$38,2,FALSE)</f>
        <v>#N/A</v>
      </c>
      <c r="K313" s="108" t="e">
        <f t="shared" si="79"/>
        <v>#N/A</v>
      </c>
      <c r="M313" t="e">
        <v>#N/A</v>
      </c>
      <c r="N313" t="e" cm="1">
        <f t="array" ref="N313">_xlfn.TEXTSPLIT(M313,".",,TRUE)</f>
        <v>#N/A</v>
      </c>
      <c r="P313" s="108" t="e">
        <f>VLOOKUP(CONCATENATE(N313,"."),'TE Identification'!$A$3:$E$500,5,FALSE)</f>
        <v>#N/A</v>
      </c>
      <c r="R313" t="e">
        <v>#N/A</v>
      </c>
      <c r="S313" t="e" cm="1">
        <f t="array" ref="S313">_xlfn.TEXTSPLIT(R313,".",,TRUE)</f>
        <v>#N/A</v>
      </c>
      <c r="V313" t="e">
        <f>VLOOKUP(CONCATENATE(S313,"."),'V Identification'!$A$3:$E$500,5,FALSE)</f>
        <v>#N/A</v>
      </c>
      <c r="Z313" t="e">
        <v>#N/A</v>
      </c>
      <c r="AA313" t="e" cm="1">
        <f t="array" ref="AA313">_xlfn.TEXTSPLIT(Z313,".",,TRUE)</f>
        <v>#N/A</v>
      </c>
      <c r="AE313" t="e">
        <f>VLOOKUP(CONCATENATE(AA313,"."),'I Identification'!$A$3:$F$500,6,FALSE)</f>
        <v>#N/A</v>
      </c>
      <c r="AI313" t="e">
        <v>#N/A</v>
      </c>
      <c r="AJ313" t="e" cm="1">
        <f t="array" ref="AJ313">_xlfn.TEXTSPLIT(AI313,".",,TRUE)</f>
        <v>#N/A</v>
      </c>
      <c r="AO313" t="e">
        <f>VLOOKUP(CONCATENATE(AJ313,"."),'C Identification'!$A$3:$G$500,7,FALSE)</f>
        <v>#N/A</v>
      </c>
      <c r="BF313" t="e" cm="1">
        <f t="array" ref="BF313">_xlfn.TEXTSPLIT(AI313,".",,TRUE)</f>
        <v>#N/A</v>
      </c>
      <c r="BL313" t="e">
        <f t="shared" si="65"/>
        <v>#N/A</v>
      </c>
      <c r="BM313">
        <f t="shared" si="66"/>
        <v>0</v>
      </c>
      <c r="BN313" t="e">
        <f t="shared" si="67"/>
        <v>#N/A</v>
      </c>
      <c r="BO313" t="e">
        <f t="shared" si="68"/>
        <v>#N/A</v>
      </c>
      <c r="BP313" t="e">
        <f t="shared" si="69"/>
        <v>#N/A</v>
      </c>
      <c r="BQ313" t="e">
        <f t="shared" si="70"/>
        <v>#N/A</v>
      </c>
      <c r="BR313">
        <f t="shared" si="71"/>
        <v>0</v>
      </c>
      <c r="BS313" t="e">
        <f t="shared" si="72"/>
        <v>#N/A</v>
      </c>
      <c r="BT313">
        <f t="shared" si="73"/>
        <v>0</v>
      </c>
      <c r="BU313" t="e">
        <f t="shared" si="80"/>
        <v>#N/A</v>
      </c>
      <c r="BV313" t="e">
        <f>VLOOKUP(BN313,Scales!$X$28:$Y$38,2,FALSE)</f>
        <v>#N/A</v>
      </c>
      <c r="BW313" t="e">
        <f>VLOOKUP(BQ313,Scales!$X$28:$Y$38,2,FALSE)</f>
        <v>#N/A</v>
      </c>
      <c r="BX313" t="e">
        <f>VLOOKUP(BU313,Scales!$X$28:$Y$38,2,FALSE)</f>
        <v>#N/A</v>
      </c>
      <c r="BY313" t="e">
        <f t="shared" si="74"/>
        <v>#N/A</v>
      </c>
      <c r="BZ313" t="e">
        <f>VLOOKUP(BY313,Scales!$Y$28:$Z$38,2,FALSE)</f>
        <v>#N/A</v>
      </c>
      <c r="CA313" t="str">
        <f>IFERROR(INDEX(Scales!$Q$28:$U$32,MATCH(BZ313,Scales!$P$28:$P$32,0),MATCH(BQ313,Scales!$Q$27:$U$27,0)),"")</f>
        <v/>
      </c>
      <c r="CB313">
        <f t="shared" si="75"/>
        <v>0</v>
      </c>
      <c r="CC313" t="e">
        <f t="shared" si="76"/>
        <v>#N/A</v>
      </c>
      <c r="CD313" t="str">
        <f>IFERROR(INDEX(Scales!$B$44:$F$48,MATCH(CA313,Scales!$A$44:$A$48,0),MATCH(CC313,Scales!$B$43:$F$43,0)),"")</f>
        <v/>
      </c>
      <c r="CE313" t="e">
        <f t="shared" si="77"/>
        <v>#N/A</v>
      </c>
      <c r="CF313" t="e">
        <f t="shared" si="78"/>
        <v>#N/A</v>
      </c>
    </row>
    <row r="314" spans="1:84" x14ac:dyDescent="0.25">
      <c r="A314">
        <v>0</v>
      </c>
      <c r="B314" s="108" t="e">
        <f>VLOOKUP(A314,'TS Identification'!A$3:H$500,5,FALSE)</f>
        <v>#N/A</v>
      </c>
      <c r="C314" s="108" t="e">
        <f>VLOOKUP(B314,Scales!$A$3:$D$7,3,FALSE)</f>
        <v>#N/A</v>
      </c>
      <c r="D314" t="e">
        <f>VLOOKUP(A314,'TS Identification'!A$3:H$500,6,FALSE)</f>
        <v>#N/A</v>
      </c>
      <c r="E314" t="e">
        <f>VLOOKUP(D314,Scales!$F$3:$I$7,3,FALSE)</f>
        <v>#N/A</v>
      </c>
      <c r="F314" s="108" t="e">
        <f>VLOOKUP(A314,'TS Identification'!A$3:H$500,7,FALSE)</f>
        <v>#N/A</v>
      </c>
      <c r="G314" s="108" t="e">
        <f>VLOOKUP(F314,Scales!$K$3:$N$7,3,FALSE)</f>
        <v>#N/A</v>
      </c>
      <c r="H314" t="e">
        <f>VLOOKUP(A314,'TS Identification'!A$3:H$500,8,FALSE)</f>
        <v>#N/A</v>
      </c>
      <c r="I314" t="e">
        <f>VLOOKUP(H314,Scales!$P$3:$S$7,3,FALSE)</f>
        <v>#N/A</v>
      </c>
      <c r="J314" s="108" t="e">
        <f>VLOOKUP(K314,Scales!$W$28:$X$38,2,FALSE)</f>
        <v>#N/A</v>
      </c>
      <c r="K314" s="108" t="e">
        <f t="shared" si="79"/>
        <v>#N/A</v>
      </c>
      <c r="M314" t="e">
        <v>#N/A</v>
      </c>
      <c r="N314" t="e" cm="1">
        <f t="array" ref="N314">_xlfn.TEXTSPLIT(M314,".",,TRUE)</f>
        <v>#N/A</v>
      </c>
      <c r="P314" s="108" t="e">
        <f>VLOOKUP(CONCATENATE(N314,"."),'TE Identification'!$A$3:$E$500,5,FALSE)</f>
        <v>#N/A</v>
      </c>
      <c r="R314" t="e">
        <v>#N/A</v>
      </c>
      <c r="S314" t="e" cm="1">
        <f t="array" ref="S314">_xlfn.TEXTSPLIT(R314,".",,TRUE)</f>
        <v>#N/A</v>
      </c>
      <c r="V314" t="e">
        <f>VLOOKUP(CONCATENATE(S314,"."),'V Identification'!$A$3:$E$500,5,FALSE)</f>
        <v>#N/A</v>
      </c>
      <c r="Z314" t="e">
        <v>#N/A</v>
      </c>
      <c r="AA314" t="e" cm="1">
        <f t="array" ref="AA314">_xlfn.TEXTSPLIT(Z314,".",,TRUE)</f>
        <v>#N/A</v>
      </c>
      <c r="AE314" t="e">
        <f>VLOOKUP(CONCATENATE(AA314,"."),'I Identification'!$A$3:$F$500,6,FALSE)</f>
        <v>#N/A</v>
      </c>
      <c r="AI314" t="e">
        <v>#N/A</v>
      </c>
      <c r="AJ314" t="e" cm="1">
        <f t="array" ref="AJ314">_xlfn.TEXTSPLIT(AI314,".",,TRUE)</f>
        <v>#N/A</v>
      </c>
      <c r="AO314" t="e">
        <f>VLOOKUP(CONCATENATE(AJ314,"."),'C Identification'!$A$3:$G$500,7,FALSE)</f>
        <v>#N/A</v>
      </c>
      <c r="BF314" t="e" cm="1">
        <f t="array" ref="BF314">_xlfn.TEXTSPLIT(AI314,".",,TRUE)</f>
        <v>#N/A</v>
      </c>
      <c r="BL314" t="e">
        <f t="shared" si="65"/>
        <v>#N/A</v>
      </c>
      <c r="BM314">
        <f t="shared" si="66"/>
        <v>0</v>
      </c>
      <c r="BN314" t="e">
        <f t="shared" si="67"/>
        <v>#N/A</v>
      </c>
      <c r="BO314" t="e">
        <f t="shared" si="68"/>
        <v>#N/A</v>
      </c>
      <c r="BP314" t="e">
        <f t="shared" si="69"/>
        <v>#N/A</v>
      </c>
      <c r="BQ314" t="e">
        <f t="shared" si="70"/>
        <v>#N/A</v>
      </c>
      <c r="BR314">
        <f t="shared" si="71"/>
        <v>0</v>
      </c>
      <c r="BS314" t="e">
        <f t="shared" si="72"/>
        <v>#N/A</v>
      </c>
      <c r="BT314">
        <f t="shared" si="73"/>
        <v>0</v>
      </c>
      <c r="BU314" t="e">
        <f t="shared" si="80"/>
        <v>#N/A</v>
      </c>
      <c r="BV314" t="e">
        <f>VLOOKUP(BN314,Scales!$X$28:$Y$38,2,FALSE)</f>
        <v>#N/A</v>
      </c>
      <c r="BW314" t="e">
        <f>VLOOKUP(BQ314,Scales!$X$28:$Y$38,2,FALSE)</f>
        <v>#N/A</v>
      </c>
      <c r="BX314" t="e">
        <f>VLOOKUP(BU314,Scales!$X$28:$Y$38,2,FALSE)</f>
        <v>#N/A</v>
      </c>
      <c r="BY314" t="e">
        <f t="shared" si="74"/>
        <v>#N/A</v>
      </c>
      <c r="BZ314" t="e">
        <f>VLOOKUP(BY314,Scales!$Y$28:$Z$38,2,FALSE)</f>
        <v>#N/A</v>
      </c>
      <c r="CA314" t="str">
        <f>IFERROR(INDEX(Scales!$Q$28:$U$32,MATCH(BZ314,Scales!$P$28:$P$32,0),MATCH(BQ314,Scales!$Q$27:$U$27,0)),"")</f>
        <v/>
      </c>
      <c r="CB314">
        <f t="shared" si="75"/>
        <v>0</v>
      </c>
      <c r="CC314" t="e">
        <f t="shared" si="76"/>
        <v>#N/A</v>
      </c>
      <c r="CD314" t="str">
        <f>IFERROR(INDEX(Scales!$B$44:$F$48,MATCH(CA314,Scales!$A$44:$A$48,0),MATCH(CC314,Scales!$B$43:$F$43,0)),"")</f>
        <v/>
      </c>
      <c r="CE314" t="e">
        <f t="shared" si="77"/>
        <v>#N/A</v>
      </c>
      <c r="CF314" t="e">
        <f t="shared" si="78"/>
        <v>#N/A</v>
      </c>
    </row>
    <row r="315" spans="1:84" x14ac:dyDescent="0.25">
      <c r="A315">
        <v>0</v>
      </c>
      <c r="B315" s="108" t="e">
        <f>VLOOKUP(A315,'TS Identification'!A$3:H$500,5,FALSE)</f>
        <v>#N/A</v>
      </c>
      <c r="C315" s="108" t="e">
        <f>VLOOKUP(B315,Scales!$A$3:$D$7,3,FALSE)</f>
        <v>#N/A</v>
      </c>
      <c r="D315" t="e">
        <f>VLOOKUP(A315,'TS Identification'!A$3:H$500,6,FALSE)</f>
        <v>#N/A</v>
      </c>
      <c r="E315" t="e">
        <f>VLOOKUP(D315,Scales!$F$3:$I$7,3,FALSE)</f>
        <v>#N/A</v>
      </c>
      <c r="F315" s="108" t="e">
        <f>VLOOKUP(A315,'TS Identification'!A$3:H$500,7,FALSE)</f>
        <v>#N/A</v>
      </c>
      <c r="G315" s="108" t="e">
        <f>VLOOKUP(F315,Scales!$K$3:$N$7,3,FALSE)</f>
        <v>#N/A</v>
      </c>
      <c r="H315" t="e">
        <f>VLOOKUP(A315,'TS Identification'!A$3:H$500,8,FALSE)</f>
        <v>#N/A</v>
      </c>
      <c r="I315" t="e">
        <f>VLOOKUP(H315,Scales!$P$3:$S$7,3,FALSE)</f>
        <v>#N/A</v>
      </c>
      <c r="J315" s="108" t="e">
        <f>VLOOKUP(K315,Scales!$W$28:$X$38,2,FALSE)</f>
        <v>#N/A</v>
      </c>
      <c r="K315" s="108" t="e">
        <f t="shared" si="79"/>
        <v>#N/A</v>
      </c>
      <c r="M315" t="e">
        <v>#N/A</v>
      </c>
      <c r="N315" t="e" cm="1">
        <f t="array" ref="N315">_xlfn.TEXTSPLIT(M315,".",,TRUE)</f>
        <v>#N/A</v>
      </c>
      <c r="P315" s="108" t="e">
        <f>VLOOKUP(CONCATENATE(N315,"."),'TE Identification'!$A$3:$E$500,5,FALSE)</f>
        <v>#N/A</v>
      </c>
      <c r="R315" t="e">
        <v>#N/A</v>
      </c>
      <c r="S315" t="e" cm="1">
        <f t="array" ref="S315">_xlfn.TEXTSPLIT(R315,".",,TRUE)</f>
        <v>#N/A</v>
      </c>
      <c r="V315" t="e">
        <f>VLOOKUP(CONCATENATE(S315,"."),'V Identification'!$A$3:$E$500,5,FALSE)</f>
        <v>#N/A</v>
      </c>
      <c r="Z315" t="e">
        <v>#N/A</v>
      </c>
      <c r="AA315" t="e" cm="1">
        <f t="array" ref="AA315">_xlfn.TEXTSPLIT(Z315,".",,TRUE)</f>
        <v>#N/A</v>
      </c>
      <c r="AE315" t="e">
        <f>VLOOKUP(CONCATENATE(AA315,"."),'I Identification'!$A$3:$F$500,6,FALSE)</f>
        <v>#N/A</v>
      </c>
      <c r="AI315" t="e">
        <v>#N/A</v>
      </c>
      <c r="AJ315" t="e" cm="1">
        <f t="array" ref="AJ315">_xlfn.TEXTSPLIT(AI315,".",,TRUE)</f>
        <v>#N/A</v>
      </c>
      <c r="AO315" t="e">
        <f>VLOOKUP(CONCATENATE(AJ315,"."),'C Identification'!$A$3:$G$500,7,FALSE)</f>
        <v>#N/A</v>
      </c>
      <c r="BF315" t="e" cm="1">
        <f t="array" ref="BF315">_xlfn.TEXTSPLIT(AI315,".",,TRUE)</f>
        <v>#N/A</v>
      </c>
      <c r="BL315" t="e">
        <f t="shared" si="65"/>
        <v>#N/A</v>
      </c>
      <c r="BM315">
        <f t="shared" si="66"/>
        <v>0</v>
      </c>
      <c r="BN315" t="e">
        <f t="shared" si="67"/>
        <v>#N/A</v>
      </c>
      <c r="BO315" t="e">
        <f t="shared" si="68"/>
        <v>#N/A</v>
      </c>
      <c r="BP315" t="e">
        <f t="shared" si="69"/>
        <v>#N/A</v>
      </c>
      <c r="BQ315" t="e">
        <f t="shared" si="70"/>
        <v>#N/A</v>
      </c>
      <c r="BR315">
        <f t="shared" si="71"/>
        <v>0</v>
      </c>
      <c r="BS315" t="e">
        <f t="shared" si="72"/>
        <v>#N/A</v>
      </c>
      <c r="BT315">
        <f t="shared" si="73"/>
        <v>0</v>
      </c>
      <c r="BU315" t="e">
        <f t="shared" si="80"/>
        <v>#N/A</v>
      </c>
      <c r="BV315" t="e">
        <f>VLOOKUP(BN315,Scales!$X$28:$Y$38,2,FALSE)</f>
        <v>#N/A</v>
      </c>
      <c r="BW315" t="e">
        <f>VLOOKUP(BQ315,Scales!$X$28:$Y$38,2,FALSE)</f>
        <v>#N/A</v>
      </c>
      <c r="BX315" t="e">
        <f>VLOOKUP(BU315,Scales!$X$28:$Y$38,2,FALSE)</f>
        <v>#N/A</v>
      </c>
      <c r="BY315" t="e">
        <f t="shared" si="74"/>
        <v>#N/A</v>
      </c>
      <c r="BZ315" t="e">
        <f>VLOOKUP(BY315,Scales!$Y$28:$Z$38,2,FALSE)</f>
        <v>#N/A</v>
      </c>
      <c r="CA315" t="str">
        <f>IFERROR(INDEX(Scales!$Q$28:$U$32,MATCH(BZ315,Scales!$P$28:$P$32,0),MATCH(BQ315,Scales!$Q$27:$U$27,0)),"")</f>
        <v/>
      </c>
      <c r="CB315">
        <f t="shared" si="75"/>
        <v>0</v>
      </c>
      <c r="CC315" t="e">
        <f t="shared" si="76"/>
        <v>#N/A</v>
      </c>
      <c r="CD315" t="str">
        <f>IFERROR(INDEX(Scales!$B$44:$F$48,MATCH(CA315,Scales!$A$44:$A$48,0),MATCH(CC315,Scales!$B$43:$F$43,0)),"")</f>
        <v/>
      </c>
      <c r="CE315" t="e">
        <f t="shared" si="77"/>
        <v>#N/A</v>
      </c>
      <c r="CF315" t="e">
        <f t="shared" si="78"/>
        <v>#N/A</v>
      </c>
    </row>
    <row r="316" spans="1:84" x14ac:dyDescent="0.25">
      <c r="A316">
        <v>0</v>
      </c>
      <c r="B316" s="108" t="e">
        <f>VLOOKUP(A316,'TS Identification'!A$3:H$500,5,FALSE)</f>
        <v>#N/A</v>
      </c>
      <c r="C316" s="108" t="e">
        <f>VLOOKUP(B316,Scales!$A$3:$D$7,3,FALSE)</f>
        <v>#N/A</v>
      </c>
      <c r="D316" t="e">
        <f>VLOOKUP(A316,'TS Identification'!A$3:H$500,6,FALSE)</f>
        <v>#N/A</v>
      </c>
      <c r="E316" t="e">
        <f>VLOOKUP(D316,Scales!$F$3:$I$7,3,FALSE)</f>
        <v>#N/A</v>
      </c>
      <c r="F316" s="108" t="e">
        <f>VLOOKUP(A316,'TS Identification'!A$3:H$500,7,FALSE)</f>
        <v>#N/A</v>
      </c>
      <c r="G316" s="108" t="e">
        <f>VLOOKUP(F316,Scales!$K$3:$N$7,3,FALSE)</f>
        <v>#N/A</v>
      </c>
      <c r="H316" t="e">
        <f>VLOOKUP(A316,'TS Identification'!A$3:H$500,8,FALSE)</f>
        <v>#N/A</v>
      </c>
      <c r="I316" t="e">
        <f>VLOOKUP(H316,Scales!$P$3:$S$7,3,FALSE)</f>
        <v>#N/A</v>
      </c>
      <c r="J316" s="108" t="e">
        <f>VLOOKUP(K316,Scales!$W$28:$X$38,2,FALSE)</f>
        <v>#N/A</v>
      </c>
      <c r="K316" s="108" t="e">
        <f t="shared" si="79"/>
        <v>#N/A</v>
      </c>
      <c r="M316" t="e">
        <v>#N/A</v>
      </c>
      <c r="N316" t="e" cm="1">
        <f t="array" ref="N316">_xlfn.TEXTSPLIT(M316,".",,TRUE)</f>
        <v>#N/A</v>
      </c>
      <c r="P316" s="108" t="e">
        <f>VLOOKUP(CONCATENATE(N316,"."),'TE Identification'!$A$3:$E$500,5,FALSE)</f>
        <v>#N/A</v>
      </c>
      <c r="R316" t="e">
        <v>#N/A</v>
      </c>
      <c r="S316" t="e" cm="1">
        <f t="array" ref="S316">_xlfn.TEXTSPLIT(R316,".",,TRUE)</f>
        <v>#N/A</v>
      </c>
      <c r="V316" t="e">
        <f>VLOOKUP(CONCATENATE(S316,"."),'V Identification'!$A$3:$E$500,5,FALSE)</f>
        <v>#N/A</v>
      </c>
      <c r="Z316" t="e">
        <v>#N/A</v>
      </c>
      <c r="AA316" t="e" cm="1">
        <f t="array" ref="AA316">_xlfn.TEXTSPLIT(Z316,".",,TRUE)</f>
        <v>#N/A</v>
      </c>
      <c r="AE316" t="e">
        <f>VLOOKUP(CONCATENATE(AA316,"."),'I Identification'!$A$3:$F$500,6,FALSE)</f>
        <v>#N/A</v>
      </c>
      <c r="AI316" t="e">
        <v>#N/A</v>
      </c>
      <c r="AJ316" t="e" cm="1">
        <f t="array" ref="AJ316">_xlfn.TEXTSPLIT(AI316,".",,TRUE)</f>
        <v>#N/A</v>
      </c>
      <c r="AO316" t="e">
        <f>VLOOKUP(CONCATENATE(AJ316,"."),'C Identification'!$A$3:$G$500,7,FALSE)</f>
        <v>#N/A</v>
      </c>
      <c r="BF316" t="e" cm="1">
        <f t="array" ref="BF316">_xlfn.TEXTSPLIT(AI316,".",,TRUE)</f>
        <v>#N/A</v>
      </c>
      <c r="BL316" t="e">
        <f t="shared" si="65"/>
        <v>#N/A</v>
      </c>
      <c r="BM316">
        <f t="shared" si="66"/>
        <v>0</v>
      </c>
      <c r="BN316" t="e">
        <f t="shared" si="67"/>
        <v>#N/A</v>
      </c>
      <c r="BO316" t="e">
        <f t="shared" si="68"/>
        <v>#N/A</v>
      </c>
      <c r="BP316" t="e">
        <f t="shared" si="69"/>
        <v>#N/A</v>
      </c>
      <c r="BQ316" t="e">
        <f t="shared" si="70"/>
        <v>#N/A</v>
      </c>
      <c r="BR316">
        <f t="shared" si="71"/>
        <v>0</v>
      </c>
      <c r="BS316" t="e">
        <f t="shared" si="72"/>
        <v>#N/A</v>
      </c>
      <c r="BT316">
        <f t="shared" si="73"/>
        <v>0</v>
      </c>
      <c r="BU316" t="e">
        <f t="shared" si="80"/>
        <v>#N/A</v>
      </c>
      <c r="BV316" t="e">
        <f>VLOOKUP(BN316,Scales!$X$28:$Y$38,2,FALSE)</f>
        <v>#N/A</v>
      </c>
      <c r="BW316" t="e">
        <f>VLOOKUP(BQ316,Scales!$X$28:$Y$38,2,FALSE)</f>
        <v>#N/A</v>
      </c>
      <c r="BX316" t="e">
        <f>VLOOKUP(BU316,Scales!$X$28:$Y$38,2,FALSE)</f>
        <v>#N/A</v>
      </c>
      <c r="BY316" t="e">
        <f t="shared" si="74"/>
        <v>#N/A</v>
      </c>
      <c r="BZ316" t="e">
        <f>VLOOKUP(BY316,Scales!$Y$28:$Z$38,2,FALSE)</f>
        <v>#N/A</v>
      </c>
      <c r="CA316" t="str">
        <f>IFERROR(INDEX(Scales!$Q$28:$U$32,MATCH(BZ316,Scales!$P$28:$P$32,0),MATCH(BQ316,Scales!$Q$27:$U$27,0)),"")</f>
        <v/>
      </c>
      <c r="CB316">
        <f t="shared" si="75"/>
        <v>0</v>
      </c>
      <c r="CC316" t="e">
        <f t="shared" si="76"/>
        <v>#N/A</v>
      </c>
      <c r="CD316" t="str">
        <f>IFERROR(INDEX(Scales!$B$44:$F$48,MATCH(CA316,Scales!$A$44:$A$48,0),MATCH(CC316,Scales!$B$43:$F$43,0)),"")</f>
        <v/>
      </c>
      <c r="CE316" t="e">
        <f t="shared" si="77"/>
        <v>#N/A</v>
      </c>
      <c r="CF316" t="e">
        <f t="shared" si="78"/>
        <v>#N/A</v>
      </c>
    </row>
    <row r="317" spans="1:84" x14ac:dyDescent="0.25">
      <c r="A317">
        <v>0</v>
      </c>
      <c r="B317" s="108" t="e">
        <f>VLOOKUP(A317,'TS Identification'!A$3:H$500,5,FALSE)</f>
        <v>#N/A</v>
      </c>
      <c r="C317" s="108" t="e">
        <f>VLOOKUP(B317,Scales!$A$3:$D$7,3,FALSE)</f>
        <v>#N/A</v>
      </c>
      <c r="D317" t="e">
        <f>VLOOKUP(A317,'TS Identification'!A$3:H$500,6,FALSE)</f>
        <v>#N/A</v>
      </c>
      <c r="E317" t="e">
        <f>VLOOKUP(D317,Scales!$F$3:$I$7,3,FALSE)</f>
        <v>#N/A</v>
      </c>
      <c r="F317" s="108" t="e">
        <f>VLOOKUP(A317,'TS Identification'!A$3:H$500,7,FALSE)</f>
        <v>#N/A</v>
      </c>
      <c r="G317" s="108" t="e">
        <f>VLOOKUP(F317,Scales!$K$3:$N$7,3,FALSE)</f>
        <v>#N/A</v>
      </c>
      <c r="H317" t="e">
        <f>VLOOKUP(A317,'TS Identification'!A$3:H$500,8,FALSE)</f>
        <v>#N/A</v>
      </c>
      <c r="I317" t="e">
        <f>VLOOKUP(H317,Scales!$P$3:$S$7,3,FALSE)</f>
        <v>#N/A</v>
      </c>
      <c r="J317" s="108" t="e">
        <f>VLOOKUP(K317,Scales!$W$28:$X$38,2,FALSE)</f>
        <v>#N/A</v>
      </c>
      <c r="K317" s="108" t="e">
        <f t="shared" si="79"/>
        <v>#N/A</v>
      </c>
      <c r="M317" t="e">
        <v>#N/A</v>
      </c>
      <c r="N317" t="e" cm="1">
        <f t="array" ref="N317">_xlfn.TEXTSPLIT(M317,".",,TRUE)</f>
        <v>#N/A</v>
      </c>
      <c r="P317" s="108" t="e">
        <f>VLOOKUP(CONCATENATE(N317,"."),'TE Identification'!$A$3:$E$500,5,FALSE)</f>
        <v>#N/A</v>
      </c>
      <c r="R317" t="e">
        <v>#N/A</v>
      </c>
      <c r="S317" t="e" cm="1">
        <f t="array" ref="S317">_xlfn.TEXTSPLIT(R317,".",,TRUE)</f>
        <v>#N/A</v>
      </c>
      <c r="V317" t="e">
        <f>VLOOKUP(CONCATENATE(S317,"."),'V Identification'!$A$3:$E$500,5,FALSE)</f>
        <v>#N/A</v>
      </c>
      <c r="Z317" t="e">
        <v>#N/A</v>
      </c>
      <c r="AA317" t="e" cm="1">
        <f t="array" ref="AA317">_xlfn.TEXTSPLIT(Z317,".",,TRUE)</f>
        <v>#N/A</v>
      </c>
      <c r="AE317" t="e">
        <f>VLOOKUP(CONCATENATE(AA317,"."),'I Identification'!$A$3:$F$500,6,FALSE)</f>
        <v>#N/A</v>
      </c>
      <c r="AI317" t="e">
        <v>#N/A</v>
      </c>
      <c r="AJ317" t="e" cm="1">
        <f t="array" ref="AJ317">_xlfn.TEXTSPLIT(AI317,".",,TRUE)</f>
        <v>#N/A</v>
      </c>
      <c r="AO317" t="e">
        <f>VLOOKUP(CONCATENATE(AJ317,"."),'C Identification'!$A$3:$G$500,7,FALSE)</f>
        <v>#N/A</v>
      </c>
      <c r="BF317" t="e" cm="1">
        <f t="array" ref="BF317">_xlfn.TEXTSPLIT(AI317,".",,TRUE)</f>
        <v>#N/A</v>
      </c>
      <c r="BL317" t="e">
        <f t="shared" si="65"/>
        <v>#N/A</v>
      </c>
      <c r="BM317">
        <f t="shared" si="66"/>
        <v>0</v>
      </c>
      <c r="BN317" t="e">
        <f t="shared" si="67"/>
        <v>#N/A</v>
      </c>
      <c r="BO317" t="e">
        <f t="shared" si="68"/>
        <v>#N/A</v>
      </c>
      <c r="BP317" t="e">
        <f t="shared" si="69"/>
        <v>#N/A</v>
      </c>
      <c r="BQ317" t="e">
        <f t="shared" si="70"/>
        <v>#N/A</v>
      </c>
      <c r="BR317">
        <f t="shared" si="71"/>
        <v>0</v>
      </c>
      <c r="BS317" t="e">
        <f t="shared" si="72"/>
        <v>#N/A</v>
      </c>
      <c r="BT317">
        <f t="shared" si="73"/>
        <v>0</v>
      </c>
      <c r="BU317" t="e">
        <f t="shared" si="80"/>
        <v>#N/A</v>
      </c>
      <c r="BV317" t="e">
        <f>VLOOKUP(BN317,Scales!$X$28:$Y$38,2,FALSE)</f>
        <v>#N/A</v>
      </c>
      <c r="BW317" t="e">
        <f>VLOOKUP(BQ317,Scales!$X$28:$Y$38,2,FALSE)</f>
        <v>#N/A</v>
      </c>
      <c r="BX317" t="e">
        <f>VLOOKUP(BU317,Scales!$X$28:$Y$38,2,FALSE)</f>
        <v>#N/A</v>
      </c>
      <c r="BY317" t="e">
        <f t="shared" si="74"/>
        <v>#N/A</v>
      </c>
      <c r="BZ317" t="e">
        <f>VLOOKUP(BY317,Scales!$Y$28:$Z$38,2,FALSE)</f>
        <v>#N/A</v>
      </c>
      <c r="CA317" t="str">
        <f>IFERROR(INDEX(Scales!$Q$28:$U$32,MATCH(BZ317,Scales!$P$28:$P$32,0),MATCH(BQ317,Scales!$Q$27:$U$27,0)),"")</f>
        <v/>
      </c>
      <c r="CB317">
        <f t="shared" si="75"/>
        <v>0</v>
      </c>
      <c r="CC317" t="e">
        <f t="shared" si="76"/>
        <v>#N/A</v>
      </c>
      <c r="CD317" t="str">
        <f>IFERROR(INDEX(Scales!$B$44:$F$48,MATCH(CA317,Scales!$A$44:$A$48,0),MATCH(CC317,Scales!$B$43:$F$43,0)),"")</f>
        <v/>
      </c>
      <c r="CE317" t="e">
        <f t="shared" si="77"/>
        <v>#N/A</v>
      </c>
      <c r="CF317" t="e">
        <f t="shared" si="78"/>
        <v>#N/A</v>
      </c>
    </row>
    <row r="318" spans="1:84" x14ac:dyDescent="0.25">
      <c r="A318">
        <v>0</v>
      </c>
      <c r="B318" s="108" t="e">
        <f>VLOOKUP(A318,'TS Identification'!A$3:H$500,5,FALSE)</f>
        <v>#N/A</v>
      </c>
      <c r="C318" s="108" t="e">
        <f>VLOOKUP(B318,Scales!$A$3:$D$7,3,FALSE)</f>
        <v>#N/A</v>
      </c>
      <c r="D318" t="e">
        <f>VLOOKUP(A318,'TS Identification'!A$3:H$500,6,FALSE)</f>
        <v>#N/A</v>
      </c>
      <c r="E318" t="e">
        <f>VLOOKUP(D318,Scales!$F$3:$I$7,3,FALSE)</f>
        <v>#N/A</v>
      </c>
      <c r="F318" s="108" t="e">
        <f>VLOOKUP(A318,'TS Identification'!A$3:H$500,7,FALSE)</f>
        <v>#N/A</v>
      </c>
      <c r="G318" s="108" t="e">
        <f>VLOOKUP(F318,Scales!$K$3:$N$7,3,FALSE)</f>
        <v>#N/A</v>
      </c>
      <c r="H318" t="e">
        <f>VLOOKUP(A318,'TS Identification'!A$3:H$500,8,FALSE)</f>
        <v>#N/A</v>
      </c>
      <c r="I318" t="e">
        <f>VLOOKUP(H318,Scales!$P$3:$S$7,3,FALSE)</f>
        <v>#N/A</v>
      </c>
      <c r="J318" s="108" t="e">
        <f>VLOOKUP(K318,Scales!$W$28:$X$38,2,FALSE)</f>
        <v>#N/A</v>
      </c>
      <c r="K318" s="108" t="e">
        <f t="shared" si="79"/>
        <v>#N/A</v>
      </c>
      <c r="M318" t="e">
        <v>#N/A</v>
      </c>
      <c r="N318" t="e" cm="1">
        <f t="array" ref="N318">_xlfn.TEXTSPLIT(M318,".",,TRUE)</f>
        <v>#N/A</v>
      </c>
      <c r="P318" s="108" t="e">
        <f>VLOOKUP(CONCATENATE(N318,"."),'TE Identification'!$A$3:$E$500,5,FALSE)</f>
        <v>#N/A</v>
      </c>
      <c r="R318" t="e">
        <v>#N/A</v>
      </c>
      <c r="S318" t="e" cm="1">
        <f t="array" ref="S318">_xlfn.TEXTSPLIT(R318,".",,TRUE)</f>
        <v>#N/A</v>
      </c>
      <c r="V318" t="e">
        <f>VLOOKUP(CONCATENATE(S318,"."),'V Identification'!$A$3:$E$500,5,FALSE)</f>
        <v>#N/A</v>
      </c>
      <c r="Z318" t="e">
        <v>#N/A</v>
      </c>
      <c r="AA318" t="e" cm="1">
        <f t="array" ref="AA318">_xlfn.TEXTSPLIT(Z318,".",,TRUE)</f>
        <v>#N/A</v>
      </c>
      <c r="AE318" t="e">
        <f>VLOOKUP(CONCATENATE(AA318,"."),'I Identification'!$A$3:$F$500,6,FALSE)</f>
        <v>#N/A</v>
      </c>
      <c r="AI318" t="e">
        <v>#N/A</v>
      </c>
      <c r="AJ318" t="e" cm="1">
        <f t="array" ref="AJ318">_xlfn.TEXTSPLIT(AI318,".",,TRUE)</f>
        <v>#N/A</v>
      </c>
      <c r="AO318" t="e">
        <f>VLOOKUP(CONCATENATE(AJ318,"."),'C Identification'!$A$3:$G$500,7,FALSE)</f>
        <v>#N/A</v>
      </c>
      <c r="BF318" t="e" cm="1">
        <f t="array" ref="BF318">_xlfn.TEXTSPLIT(AI318,".",,TRUE)</f>
        <v>#N/A</v>
      </c>
      <c r="BL318" t="e">
        <f t="shared" si="65"/>
        <v>#N/A</v>
      </c>
      <c r="BM318">
        <f t="shared" si="66"/>
        <v>0</v>
      </c>
      <c r="BN318" t="e">
        <f t="shared" si="67"/>
        <v>#N/A</v>
      </c>
      <c r="BO318" t="e">
        <f t="shared" si="68"/>
        <v>#N/A</v>
      </c>
      <c r="BP318" t="e">
        <f t="shared" si="69"/>
        <v>#N/A</v>
      </c>
      <c r="BQ318" t="e">
        <f t="shared" si="70"/>
        <v>#N/A</v>
      </c>
      <c r="BR318">
        <f t="shared" si="71"/>
        <v>0</v>
      </c>
      <c r="BS318" t="e">
        <f t="shared" si="72"/>
        <v>#N/A</v>
      </c>
      <c r="BT318">
        <f t="shared" si="73"/>
        <v>0</v>
      </c>
      <c r="BU318" t="e">
        <f t="shared" si="80"/>
        <v>#N/A</v>
      </c>
      <c r="BV318" t="e">
        <f>VLOOKUP(BN318,Scales!$X$28:$Y$38,2,FALSE)</f>
        <v>#N/A</v>
      </c>
      <c r="BW318" t="e">
        <f>VLOOKUP(BQ318,Scales!$X$28:$Y$38,2,FALSE)</f>
        <v>#N/A</v>
      </c>
      <c r="BX318" t="e">
        <f>VLOOKUP(BU318,Scales!$X$28:$Y$38,2,FALSE)</f>
        <v>#N/A</v>
      </c>
      <c r="BY318" t="e">
        <f t="shared" si="74"/>
        <v>#N/A</v>
      </c>
      <c r="BZ318" t="e">
        <f>VLOOKUP(BY318,Scales!$Y$28:$Z$38,2,FALSE)</f>
        <v>#N/A</v>
      </c>
      <c r="CA318" t="str">
        <f>IFERROR(INDEX(Scales!$Q$28:$U$32,MATCH(BZ318,Scales!$P$28:$P$32,0),MATCH(BQ318,Scales!$Q$27:$U$27,0)),"")</f>
        <v/>
      </c>
      <c r="CB318">
        <f t="shared" si="75"/>
        <v>0</v>
      </c>
      <c r="CC318" t="e">
        <f t="shared" si="76"/>
        <v>#N/A</v>
      </c>
      <c r="CD318" t="str">
        <f>IFERROR(INDEX(Scales!$B$44:$F$48,MATCH(CA318,Scales!$A$44:$A$48,0),MATCH(CC318,Scales!$B$43:$F$43,0)),"")</f>
        <v/>
      </c>
      <c r="CE318" t="e">
        <f t="shared" si="77"/>
        <v>#N/A</v>
      </c>
      <c r="CF318" t="e">
        <f t="shared" si="78"/>
        <v>#N/A</v>
      </c>
    </row>
    <row r="319" spans="1:84" x14ac:dyDescent="0.25">
      <c r="A319">
        <v>0</v>
      </c>
      <c r="B319" s="108" t="e">
        <f>VLOOKUP(A319,'TS Identification'!A$3:H$500,5,FALSE)</f>
        <v>#N/A</v>
      </c>
      <c r="C319" s="108" t="e">
        <f>VLOOKUP(B319,Scales!$A$3:$D$7,3,FALSE)</f>
        <v>#N/A</v>
      </c>
      <c r="D319" t="e">
        <f>VLOOKUP(A319,'TS Identification'!A$3:H$500,6,FALSE)</f>
        <v>#N/A</v>
      </c>
      <c r="E319" t="e">
        <f>VLOOKUP(D319,Scales!$F$3:$I$7,3,FALSE)</f>
        <v>#N/A</v>
      </c>
      <c r="F319" s="108" t="e">
        <f>VLOOKUP(A319,'TS Identification'!A$3:H$500,7,FALSE)</f>
        <v>#N/A</v>
      </c>
      <c r="G319" s="108" t="e">
        <f>VLOOKUP(F319,Scales!$K$3:$N$7,3,FALSE)</f>
        <v>#N/A</v>
      </c>
      <c r="H319" t="e">
        <f>VLOOKUP(A319,'TS Identification'!A$3:H$500,8,FALSE)</f>
        <v>#N/A</v>
      </c>
      <c r="I319" t="e">
        <f>VLOOKUP(H319,Scales!$P$3:$S$7,3,FALSE)</f>
        <v>#N/A</v>
      </c>
      <c r="J319" s="108" t="e">
        <f>VLOOKUP(K319,Scales!$W$28:$X$38,2,FALSE)</f>
        <v>#N/A</v>
      </c>
      <c r="K319" s="108" t="e">
        <f t="shared" si="79"/>
        <v>#N/A</v>
      </c>
      <c r="M319" t="e">
        <v>#N/A</v>
      </c>
      <c r="N319" t="e" cm="1">
        <f t="array" ref="N319">_xlfn.TEXTSPLIT(M319,".",,TRUE)</f>
        <v>#N/A</v>
      </c>
      <c r="P319" s="108" t="e">
        <f>VLOOKUP(CONCATENATE(N319,"."),'TE Identification'!$A$3:$E$500,5,FALSE)</f>
        <v>#N/A</v>
      </c>
      <c r="R319" t="e">
        <v>#N/A</v>
      </c>
      <c r="S319" t="e" cm="1">
        <f t="array" ref="S319">_xlfn.TEXTSPLIT(R319,".",,TRUE)</f>
        <v>#N/A</v>
      </c>
      <c r="V319" t="e">
        <f>VLOOKUP(CONCATENATE(S319,"."),'V Identification'!$A$3:$E$500,5,FALSE)</f>
        <v>#N/A</v>
      </c>
      <c r="Z319" t="e">
        <v>#N/A</v>
      </c>
      <c r="AA319" t="e" cm="1">
        <f t="array" ref="AA319">_xlfn.TEXTSPLIT(Z319,".",,TRUE)</f>
        <v>#N/A</v>
      </c>
      <c r="AE319" t="e">
        <f>VLOOKUP(CONCATENATE(AA319,"."),'I Identification'!$A$3:$F$500,6,FALSE)</f>
        <v>#N/A</v>
      </c>
      <c r="AI319" t="e">
        <v>#N/A</v>
      </c>
      <c r="AJ319" t="e" cm="1">
        <f t="array" ref="AJ319">_xlfn.TEXTSPLIT(AI319,".",,TRUE)</f>
        <v>#N/A</v>
      </c>
      <c r="AO319" t="e">
        <f>VLOOKUP(CONCATENATE(AJ319,"."),'C Identification'!$A$3:$G$500,7,FALSE)</f>
        <v>#N/A</v>
      </c>
      <c r="BF319" t="e" cm="1">
        <f t="array" ref="BF319">_xlfn.TEXTSPLIT(AI319,".",,TRUE)</f>
        <v>#N/A</v>
      </c>
      <c r="BL319" t="e">
        <f t="shared" si="65"/>
        <v>#N/A</v>
      </c>
      <c r="BM319">
        <f t="shared" si="66"/>
        <v>0</v>
      </c>
      <c r="BN319" t="e">
        <f t="shared" si="67"/>
        <v>#N/A</v>
      </c>
      <c r="BO319" t="e">
        <f t="shared" si="68"/>
        <v>#N/A</v>
      </c>
      <c r="BP319" t="e">
        <f t="shared" si="69"/>
        <v>#N/A</v>
      </c>
      <c r="BQ319" t="e">
        <f t="shared" si="70"/>
        <v>#N/A</v>
      </c>
      <c r="BR319">
        <f t="shared" si="71"/>
        <v>0</v>
      </c>
      <c r="BS319" t="e">
        <f t="shared" si="72"/>
        <v>#N/A</v>
      </c>
      <c r="BT319">
        <f t="shared" si="73"/>
        <v>0</v>
      </c>
      <c r="BU319" t="e">
        <f t="shared" si="80"/>
        <v>#N/A</v>
      </c>
      <c r="BV319" t="e">
        <f>VLOOKUP(BN319,Scales!$X$28:$Y$38,2,FALSE)</f>
        <v>#N/A</v>
      </c>
      <c r="BW319" t="e">
        <f>VLOOKUP(BQ319,Scales!$X$28:$Y$38,2,FALSE)</f>
        <v>#N/A</v>
      </c>
      <c r="BX319" t="e">
        <f>VLOOKUP(BU319,Scales!$X$28:$Y$38,2,FALSE)</f>
        <v>#N/A</v>
      </c>
      <c r="BY319" t="e">
        <f t="shared" si="74"/>
        <v>#N/A</v>
      </c>
      <c r="BZ319" t="e">
        <f>VLOOKUP(BY319,Scales!$Y$28:$Z$38,2,FALSE)</f>
        <v>#N/A</v>
      </c>
      <c r="CA319" t="str">
        <f>IFERROR(INDEX(Scales!$Q$28:$U$32,MATCH(BZ319,Scales!$P$28:$P$32,0),MATCH(BQ319,Scales!$Q$27:$U$27,0)),"")</f>
        <v/>
      </c>
      <c r="CB319">
        <f t="shared" si="75"/>
        <v>0</v>
      </c>
      <c r="CC319" t="e">
        <f t="shared" si="76"/>
        <v>#N/A</v>
      </c>
      <c r="CD319" t="str">
        <f>IFERROR(INDEX(Scales!$B$44:$F$48,MATCH(CA319,Scales!$A$44:$A$48,0),MATCH(CC319,Scales!$B$43:$F$43,0)),"")</f>
        <v/>
      </c>
      <c r="CE319" t="e">
        <f t="shared" si="77"/>
        <v>#N/A</v>
      </c>
      <c r="CF319" t="e">
        <f t="shared" si="78"/>
        <v>#N/A</v>
      </c>
    </row>
    <row r="320" spans="1:84" x14ac:dyDescent="0.25">
      <c r="A320">
        <v>0</v>
      </c>
      <c r="B320" s="108" t="e">
        <f>VLOOKUP(A320,'TS Identification'!A$3:H$500,5,FALSE)</f>
        <v>#N/A</v>
      </c>
      <c r="C320" s="108" t="e">
        <f>VLOOKUP(B320,Scales!$A$3:$D$7,3,FALSE)</f>
        <v>#N/A</v>
      </c>
      <c r="D320" t="e">
        <f>VLOOKUP(A320,'TS Identification'!A$3:H$500,6,FALSE)</f>
        <v>#N/A</v>
      </c>
      <c r="E320" t="e">
        <f>VLOOKUP(D320,Scales!$F$3:$I$7,3,FALSE)</f>
        <v>#N/A</v>
      </c>
      <c r="F320" s="108" t="e">
        <f>VLOOKUP(A320,'TS Identification'!A$3:H$500,7,FALSE)</f>
        <v>#N/A</v>
      </c>
      <c r="G320" s="108" t="e">
        <f>VLOOKUP(F320,Scales!$K$3:$N$7,3,FALSE)</f>
        <v>#N/A</v>
      </c>
      <c r="H320" t="e">
        <f>VLOOKUP(A320,'TS Identification'!A$3:H$500,8,FALSE)</f>
        <v>#N/A</v>
      </c>
      <c r="I320" t="e">
        <f>VLOOKUP(H320,Scales!$P$3:$S$7,3,FALSE)</f>
        <v>#N/A</v>
      </c>
      <c r="J320" s="108" t="e">
        <f>VLOOKUP(K320,Scales!$W$28:$X$38,2,FALSE)</f>
        <v>#N/A</v>
      </c>
      <c r="K320" s="108" t="e">
        <f t="shared" si="79"/>
        <v>#N/A</v>
      </c>
      <c r="M320" t="e">
        <v>#N/A</v>
      </c>
      <c r="N320" t="e" cm="1">
        <f t="array" ref="N320">_xlfn.TEXTSPLIT(M320,".",,TRUE)</f>
        <v>#N/A</v>
      </c>
      <c r="P320" s="108" t="e">
        <f>VLOOKUP(CONCATENATE(N320,"."),'TE Identification'!$A$3:$E$500,5,FALSE)</f>
        <v>#N/A</v>
      </c>
      <c r="R320" t="e">
        <v>#N/A</v>
      </c>
      <c r="S320" t="e" cm="1">
        <f t="array" ref="S320">_xlfn.TEXTSPLIT(R320,".",,TRUE)</f>
        <v>#N/A</v>
      </c>
      <c r="V320" t="e">
        <f>VLOOKUP(CONCATENATE(S320,"."),'V Identification'!$A$3:$E$500,5,FALSE)</f>
        <v>#N/A</v>
      </c>
      <c r="Z320" t="e">
        <v>#N/A</v>
      </c>
      <c r="AA320" t="e" cm="1">
        <f t="array" ref="AA320">_xlfn.TEXTSPLIT(Z320,".",,TRUE)</f>
        <v>#N/A</v>
      </c>
      <c r="AE320" t="e">
        <f>VLOOKUP(CONCATENATE(AA320,"."),'I Identification'!$A$3:$F$500,6,FALSE)</f>
        <v>#N/A</v>
      </c>
      <c r="AI320" t="e">
        <v>#N/A</v>
      </c>
      <c r="AJ320" t="e" cm="1">
        <f t="array" ref="AJ320">_xlfn.TEXTSPLIT(AI320,".",,TRUE)</f>
        <v>#N/A</v>
      </c>
      <c r="AO320" t="e">
        <f>VLOOKUP(CONCATENATE(AJ320,"."),'C Identification'!$A$3:$G$500,7,FALSE)</f>
        <v>#N/A</v>
      </c>
      <c r="BF320" t="e" cm="1">
        <f t="array" ref="BF320">_xlfn.TEXTSPLIT(AI320,".",,TRUE)</f>
        <v>#N/A</v>
      </c>
      <c r="BL320" t="e">
        <f t="shared" si="65"/>
        <v>#N/A</v>
      </c>
      <c r="BM320">
        <f t="shared" si="66"/>
        <v>0</v>
      </c>
      <c r="BN320" t="e">
        <f t="shared" si="67"/>
        <v>#N/A</v>
      </c>
      <c r="BO320" t="e">
        <f t="shared" si="68"/>
        <v>#N/A</v>
      </c>
      <c r="BP320" t="e">
        <f t="shared" si="69"/>
        <v>#N/A</v>
      </c>
      <c r="BQ320" t="e">
        <f t="shared" si="70"/>
        <v>#N/A</v>
      </c>
      <c r="BR320">
        <f t="shared" si="71"/>
        <v>0</v>
      </c>
      <c r="BS320" t="e">
        <f t="shared" si="72"/>
        <v>#N/A</v>
      </c>
      <c r="BT320">
        <f t="shared" si="73"/>
        <v>0</v>
      </c>
      <c r="BU320" t="e">
        <f t="shared" si="80"/>
        <v>#N/A</v>
      </c>
      <c r="BV320" t="e">
        <f>VLOOKUP(BN320,Scales!$X$28:$Y$38,2,FALSE)</f>
        <v>#N/A</v>
      </c>
      <c r="BW320" t="e">
        <f>VLOOKUP(BQ320,Scales!$X$28:$Y$38,2,FALSE)</f>
        <v>#N/A</v>
      </c>
      <c r="BX320" t="e">
        <f>VLOOKUP(BU320,Scales!$X$28:$Y$38,2,FALSE)</f>
        <v>#N/A</v>
      </c>
      <c r="BY320" t="e">
        <f t="shared" si="74"/>
        <v>#N/A</v>
      </c>
      <c r="BZ320" t="e">
        <f>VLOOKUP(BY320,Scales!$Y$28:$Z$38,2,FALSE)</f>
        <v>#N/A</v>
      </c>
      <c r="CA320" t="str">
        <f>IFERROR(INDEX(Scales!$Q$28:$U$32,MATCH(BZ320,Scales!$P$28:$P$32,0),MATCH(BQ320,Scales!$Q$27:$U$27,0)),"")</f>
        <v/>
      </c>
      <c r="CB320">
        <f t="shared" si="75"/>
        <v>0</v>
      </c>
      <c r="CC320" t="e">
        <f t="shared" si="76"/>
        <v>#N/A</v>
      </c>
      <c r="CD320" t="str">
        <f>IFERROR(INDEX(Scales!$B$44:$F$48,MATCH(CA320,Scales!$A$44:$A$48,0),MATCH(CC320,Scales!$B$43:$F$43,0)),"")</f>
        <v/>
      </c>
      <c r="CE320" t="e">
        <f t="shared" si="77"/>
        <v>#N/A</v>
      </c>
      <c r="CF320" t="e">
        <f t="shared" si="78"/>
        <v>#N/A</v>
      </c>
    </row>
    <row r="321" spans="1:84" x14ac:dyDescent="0.25">
      <c r="A321">
        <v>0</v>
      </c>
      <c r="B321" s="108" t="e">
        <f>VLOOKUP(A321,'TS Identification'!A$3:H$500,5,FALSE)</f>
        <v>#N/A</v>
      </c>
      <c r="C321" s="108" t="e">
        <f>VLOOKUP(B321,Scales!$A$3:$D$7,3,FALSE)</f>
        <v>#N/A</v>
      </c>
      <c r="D321" t="e">
        <f>VLOOKUP(A321,'TS Identification'!A$3:H$500,6,FALSE)</f>
        <v>#N/A</v>
      </c>
      <c r="E321" t="e">
        <f>VLOOKUP(D321,Scales!$F$3:$I$7,3,FALSE)</f>
        <v>#N/A</v>
      </c>
      <c r="F321" s="108" t="e">
        <f>VLOOKUP(A321,'TS Identification'!A$3:H$500,7,FALSE)</f>
        <v>#N/A</v>
      </c>
      <c r="G321" s="108" t="e">
        <f>VLOOKUP(F321,Scales!$K$3:$N$7,3,FALSE)</f>
        <v>#N/A</v>
      </c>
      <c r="H321" t="e">
        <f>VLOOKUP(A321,'TS Identification'!A$3:H$500,8,FALSE)</f>
        <v>#N/A</v>
      </c>
      <c r="I321" t="e">
        <f>VLOOKUP(H321,Scales!$P$3:$S$7,3,FALSE)</f>
        <v>#N/A</v>
      </c>
      <c r="J321" s="108" t="e">
        <f>VLOOKUP(K321,Scales!$W$28:$X$38,2,FALSE)</f>
        <v>#N/A</v>
      </c>
      <c r="K321" s="108" t="e">
        <f t="shared" si="79"/>
        <v>#N/A</v>
      </c>
      <c r="M321" t="e">
        <v>#N/A</v>
      </c>
      <c r="N321" t="e" cm="1">
        <f t="array" ref="N321">_xlfn.TEXTSPLIT(M321,".",,TRUE)</f>
        <v>#N/A</v>
      </c>
      <c r="P321" s="108" t="e">
        <f>VLOOKUP(CONCATENATE(N321,"."),'TE Identification'!$A$3:$E$500,5,FALSE)</f>
        <v>#N/A</v>
      </c>
      <c r="R321" t="e">
        <v>#N/A</v>
      </c>
      <c r="S321" t="e" cm="1">
        <f t="array" ref="S321">_xlfn.TEXTSPLIT(R321,".",,TRUE)</f>
        <v>#N/A</v>
      </c>
      <c r="V321" t="e">
        <f>VLOOKUP(CONCATENATE(S321,"."),'V Identification'!$A$3:$E$500,5,FALSE)</f>
        <v>#N/A</v>
      </c>
      <c r="Z321" t="e">
        <v>#N/A</v>
      </c>
      <c r="AA321" t="e" cm="1">
        <f t="array" ref="AA321">_xlfn.TEXTSPLIT(Z321,".",,TRUE)</f>
        <v>#N/A</v>
      </c>
      <c r="AE321" t="e">
        <f>VLOOKUP(CONCATENATE(AA321,"."),'I Identification'!$A$3:$F$500,6,FALSE)</f>
        <v>#N/A</v>
      </c>
      <c r="AI321" t="e">
        <v>#N/A</v>
      </c>
      <c r="AJ321" t="e" cm="1">
        <f t="array" ref="AJ321">_xlfn.TEXTSPLIT(AI321,".",,TRUE)</f>
        <v>#N/A</v>
      </c>
      <c r="AO321" t="e">
        <f>VLOOKUP(CONCATENATE(AJ321,"."),'C Identification'!$A$3:$G$500,7,FALSE)</f>
        <v>#N/A</v>
      </c>
      <c r="BF321" t="e" cm="1">
        <f t="array" ref="BF321">_xlfn.TEXTSPLIT(AI321,".",,TRUE)</f>
        <v>#N/A</v>
      </c>
      <c r="BL321" t="e">
        <f t="shared" si="65"/>
        <v>#N/A</v>
      </c>
      <c r="BM321">
        <f t="shared" si="66"/>
        <v>0</v>
      </c>
      <c r="BN321" t="e">
        <f t="shared" si="67"/>
        <v>#N/A</v>
      </c>
      <c r="BO321" t="e">
        <f t="shared" si="68"/>
        <v>#N/A</v>
      </c>
      <c r="BP321" t="e">
        <f t="shared" si="69"/>
        <v>#N/A</v>
      </c>
      <c r="BQ321" t="e">
        <f t="shared" si="70"/>
        <v>#N/A</v>
      </c>
      <c r="BR321">
        <f t="shared" si="71"/>
        <v>0</v>
      </c>
      <c r="BS321" t="e">
        <f t="shared" si="72"/>
        <v>#N/A</v>
      </c>
      <c r="BT321">
        <f t="shared" si="73"/>
        <v>0</v>
      </c>
      <c r="BU321" t="e">
        <f t="shared" si="80"/>
        <v>#N/A</v>
      </c>
      <c r="BV321" t="e">
        <f>VLOOKUP(BN321,Scales!$X$28:$Y$38,2,FALSE)</f>
        <v>#N/A</v>
      </c>
      <c r="BW321" t="e">
        <f>VLOOKUP(BQ321,Scales!$X$28:$Y$38,2,FALSE)</f>
        <v>#N/A</v>
      </c>
      <c r="BX321" t="e">
        <f>VLOOKUP(BU321,Scales!$X$28:$Y$38,2,FALSE)</f>
        <v>#N/A</v>
      </c>
      <c r="BY321" t="e">
        <f t="shared" si="74"/>
        <v>#N/A</v>
      </c>
      <c r="BZ321" t="e">
        <f>VLOOKUP(BY321,Scales!$Y$28:$Z$38,2,FALSE)</f>
        <v>#N/A</v>
      </c>
      <c r="CA321" t="str">
        <f>IFERROR(INDEX(Scales!$Q$28:$U$32,MATCH(BZ321,Scales!$P$28:$P$32,0),MATCH(BQ321,Scales!$Q$27:$U$27,0)),"")</f>
        <v/>
      </c>
      <c r="CB321">
        <f t="shared" si="75"/>
        <v>0</v>
      </c>
      <c r="CC321" t="e">
        <f t="shared" si="76"/>
        <v>#N/A</v>
      </c>
      <c r="CD321" t="str">
        <f>IFERROR(INDEX(Scales!$B$44:$F$48,MATCH(CA321,Scales!$A$44:$A$48,0),MATCH(CC321,Scales!$B$43:$F$43,0)),"")</f>
        <v/>
      </c>
      <c r="CE321" t="e">
        <f t="shared" si="77"/>
        <v>#N/A</v>
      </c>
      <c r="CF321" t="e">
        <f t="shared" si="78"/>
        <v>#N/A</v>
      </c>
    </row>
    <row r="322" spans="1:84" x14ac:dyDescent="0.25">
      <c r="A322">
        <v>0</v>
      </c>
      <c r="B322" s="108" t="e">
        <f>VLOOKUP(A322,'TS Identification'!A$3:H$500,5,FALSE)</f>
        <v>#N/A</v>
      </c>
      <c r="C322" s="108" t="e">
        <f>VLOOKUP(B322,Scales!$A$3:$D$7,3,FALSE)</f>
        <v>#N/A</v>
      </c>
      <c r="D322" t="e">
        <f>VLOOKUP(A322,'TS Identification'!A$3:H$500,6,FALSE)</f>
        <v>#N/A</v>
      </c>
      <c r="E322" t="e">
        <f>VLOOKUP(D322,Scales!$F$3:$I$7,3,FALSE)</f>
        <v>#N/A</v>
      </c>
      <c r="F322" s="108" t="e">
        <f>VLOOKUP(A322,'TS Identification'!A$3:H$500,7,FALSE)</f>
        <v>#N/A</v>
      </c>
      <c r="G322" s="108" t="e">
        <f>VLOOKUP(F322,Scales!$K$3:$N$7,3,FALSE)</f>
        <v>#N/A</v>
      </c>
      <c r="H322" t="e">
        <f>VLOOKUP(A322,'TS Identification'!A$3:H$500,8,FALSE)</f>
        <v>#N/A</v>
      </c>
      <c r="I322" t="e">
        <f>VLOOKUP(H322,Scales!$P$3:$S$7,3,FALSE)</f>
        <v>#N/A</v>
      </c>
      <c r="J322" s="108" t="e">
        <f>VLOOKUP(K322,Scales!$W$28:$X$38,2,FALSE)</f>
        <v>#N/A</v>
      </c>
      <c r="K322" s="108" t="e">
        <f t="shared" si="79"/>
        <v>#N/A</v>
      </c>
      <c r="M322" t="e">
        <v>#N/A</v>
      </c>
      <c r="N322" t="e" cm="1">
        <f t="array" ref="N322">_xlfn.TEXTSPLIT(M322,".",,TRUE)</f>
        <v>#N/A</v>
      </c>
      <c r="P322" s="108" t="e">
        <f>VLOOKUP(CONCATENATE(N322,"."),'TE Identification'!$A$3:$E$500,5,FALSE)</f>
        <v>#N/A</v>
      </c>
      <c r="R322" t="e">
        <v>#N/A</v>
      </c>
      <c r="S322" t="e" cm="1">
        <f t="array" ref="S322">_xlfn.TEXTSPLIT(R322,".",,TRUE)</f>
        <v>#N/A</v>
      </c>
      <c r="V322" t="e">
        <f>VLOOKUP(CONCATENATE(S322,"."),'V Identification'!$A$3:$E$500,5,FALSE)</f>
        <v>#N/A</v>
      </c>
      <c r="Z322" t="e">
        <v>#N/A</v>
      </c>
      <c r="AA322" t="e" cm="1">
        <f t="array" ref="AA322">_xlfn.TEXTSPLIT(Z322,".",,TRUE)</f>
        <v>#N/A</v>
      </c>
      <c r="AE322" t="e">
        <f>VLOOKUP(CONCATENATE(AA322,"."),'I Identification'!$A$3:$F$500,6,FALSE)</f>
        <v>#N/A</v>
      </c>
      <c r="AI322" t="e">
        <v>#N/A</v>
      </c>
      <c r="AJ322" t="e" cm="1">
        <f t="array" ref="AJ322">_xlfn.TEXTSPLIT(AI322,".",,TRUE)</f>
        <v>#N/A</v>
      </c>
      <c r="AO322" t="e">
        <f>VLOOKUP(CONCATENATE(AJ322,"."),'C Identification'!$A$3:$G$500,7,FALSE)</f>
        <v>#N/A</v>
      </c>
      <c r="BF322" t="e" cm="1">
        <f t="array" ref="BF322">_xlfn.TEXTSPLIT(AI322,".",,TRUE)</f>
        <v>#N/A</v>
      </c>
      <c r="BL322" t="e">
        <f t="shared" si="65"/>
        <v>#N/A</v>
      </c>
      <c r="BM322">
        <f t="shared" si="66"/>
        <v>0</v>
      </c>
      <c r="BN322" t="e">
        <f t="shared" si="67"/>
        <v>#N/A</v>
      </c>
      <c r="BO322" t="e">
        <f t="shared" si="68"/>
        <v>#N/A</v>
      </c>
      <c r="BP322" t="e">
        <f t="shared" si="69"/>
        <v>#N/A</v>
      </c>
      <c r="BQ322" t="e">
        <f t="shared" si="70"/>
        <v>#N/A</v>
      </c>
      <c r="BR322">
        <f t="shared" si="71"/>
        <v>0</v>
      </c>
      <c r="BS322" t="e">
        <f t="shared" si="72"/>
        <v>#N/A</v>
      </c>
      <c r="BT322">
        <f t="shared" si="73"/>
        <v>0</v>
      </c>
      <c r="BU322" t="e">
        <f t="shared" si="80"/>
        <v>#N/A</v>
      </c>
      <c r="BV322" t="e">
        <f>VLOOKUP(BN322,Scales!$X$28:$Y$38,2,FALSE)</f>
        <v>#N/A</v>
      </c>
      <c r="BW322" t="e">
        <f>VLOOKUP(BQ322,Scales!$X$28:$Y$38,2,FALSE)</f>
        <v>#N/A</v>
      </c>
      <c r="BX322" t="e">
        <f>VLOOKUP(BU322,Scales!$X$28:$Y$38,2,FALSE)</f>
        <v>#N/A</v>
      </c>
      <c r="BY322" t="e">
        <f t="shared" si="74"/>
        <v>#N/A</v>
      </c>
      <c r="BZ322" t="e">
        <f>VLOOKUP(BY322,Scales!$Y$28:$Z$38,2,FALSE)</f>
        <v>#N/A</v>
      </c>
      <c r="CA322" t="str">
        <f>IFERROR(INDEX(Scales!$Q$28:$U$32,MATCH(BZ322,Scales!$P$28:$P$32,0),MATCH(BQ322,Scales!$Q$27:$U$27,0)),"")</f>
        <v/>
      </c>
      <c r="CB322">
        <f t="shared" si="75"/>
        <v>0</v>
      </c>
      <c r="CC322" t="e">
        <f t="shared" si="76"/>
        <v>#N/A</v>
      </c>
      <c r="CD322" t="str">
        <f>IFERROR(INDEX(Scales!$B$44:$F$48,MATCH(CA322,Scales!$A$44:$A$48,0),MATCH(CC322,Scales!$B$43:$F$43,0)),"")</f>
        <v/>
      </c>
      <c r="CE322" t="e">
        <f t="shared" si="77"/>
        <v>#N/A</v>
      </c>
      <c r="CF322" t="e">
        <f t="shared" si="78"/>
        <v>#N/A</v>
      </c>
    </row>
    <row r="323" spans="1:84" x14ac:dyDescent="0.25">
      <c r="A323">
        <v>0</v>
      </c>
      <c r="B323" s="108" t="e">
        <f>VLOOKUP(A323,'TS Identification'!A$3:H$500,5,FALSE)</f>
        <v>#N/A</v>
      </c>
      <c r="C323" s="108" t="e">
        <f>VLOOKUP(B323,Scales!$A$3:$D$7,3,FALSE)</f>
        <v>#N/A</v>
      </c>
      <c r="D323" t="e">
        <f>VLOOKUP(A323,'TS Identification'!A$3:H$500,6,FALSE)</f>
        <v>#N/A</v>
      </c>
      <c r="E323" t="e">
        <f>VLOOKUP(D323,Scales!$F$3:$I$7,3,FALSE)</f>
        <v>#N/A</v>
      </c>
      <c r="F323" s="108" t="e">
        <f>VLOOKUP(A323,'TS Identification'!A$3:H$500,7,FALSE)</f>
        <v>#N/A</v>
      </c>
      <c r="G323" s="108" t="e">
        <f>VLOOKUP(F323,Scales!$K$3:$N$7,3,FALSE)</f>
        <v>#N/A</v>
      </c>
      <c r="H323" t="e">
        <f>VLOOKUP(A323,'TS Identification'!A$3:H$500,8,FALSE)</f>
        <v>#N/A</v>
      </c>
      <c r="I323" t="e">
        <f>VLOOKUP(H323,Scales!$P$3:$S$7,3,FALSE)</f>
        <v>#N/A</v>
      </c>
      <c r="J323" s="108" t="e">
        <f>VLOOKUP(K323,Scales!$W$28:$X$38,2,FALSE)</f>
        <v>#N/A</v>
      </c>
      <c r="K323" s="108" t="e">
        <f t="shared" si="79"/>
        <v>#N/A</v>
      </c>
      <c r="M323" t="e">
        <v>#N/A</v>
      </c>
      <c r="N323" t="e" cm="1">
        <f t="array" ref="N323">_xlfn.TEXTSPLIT(M323,".",,TRUE)</f>
        <v>#N/A</v>
      </c>
      <c r="P323" s="108" t="e">
        <f>VLOOKUP(CONCATENATE(N323,"."),'TE Identification'!$A$3:$E$500,5,FALSE)</f>
        <v>#N/A</v>
      </c>
      <c r="R323" t="e">
        <v>#N/A</v>
      </c>
      <c r="S323" t="e" cm="1">
        <f t="array" ref="S323">_xlfn.TEXTSPLIT(R323,".",,TRUE)</f>
        <v>#N/A</v>
      </c>
      <c r="V323" t="e">
        <f>VLOOKUP(CONCATENATE(S323,"."),'V Identification'!$A$3:$E$500,5,FALSE)</f>
        <v>#N/A</v>
      </c>
      <c r="Z323" t="e">
        <v>#N/A</v>
      </c>
      <c r="AA323" t="e" cm="1">
        <f t="array" ref="AA323">_xlfn.TEXTSPLIT(Z323,".",,TRUE)</f>
        <v>#N/A</v>
      </c>
      <c r="AE323" t="e">
        <f>VLOOKUP(CONCATENATE(AA323,"."),'I Identification'!$A$3:$F$500,6,FALSE)</f>
        <v>#N/A</v>
      </c>
      <c r="AI323" t="e">
        <v>#N/A</v>
      </c>
      <c r="AJ323" t="e" cm="1">
        <f t="array" ref="AJ323">_xlfn.TEXTSPLIT(AI323,".",,TRUE)</f>
        <v>#N/A</v>
      </c>
      <c r="AO323" t="e">
        <f>VLOOKUP(CONCATENATE(AJ323,"."),'C Identification'!$A$3:$G$500,7,FALSE)</f>
        <v>#N/A</v>
      </c>
      <c r="BF323" t="e" cm="1">
        <f t="array" ref="BF323">_xlfn.TEXTSPLIT(AI323,".",,TRUE)</f>
        <v>#N/A</v>
      </c>
      <c r="BL323" t="e">
        <f t="shared" ref="BL323:BL386" si="81">AI323</f>
        <v>#N/A</v>
      </c>
      <c r="BM323">
        <f t="shared" ref="BM323:BM386" si="82">BJ323</f>
        <v>0</v>
      </c>
      <c r="BN323" t="e">
        <f t="shared" ref="BN323:BN386" si="83">VLOOKUP(CONCATENATE(BJ323,"."),$A$2:$K$500,2,TRUE)</f>
        <v>#N/A</v>
      </c>
      <c r="BO323" t="e">
        <f t="shared" ref="BO323:BO386" si="84">VLOOKUP(CONCATENATE(BJ323,"."),$A$2:$K$500,4,TRUE)</f>
        <v>#N/A</v>
      </c>
      <c r="BP323" t="e">
        <f t="shared" ref="BP323:BP386" si="85">VLOOKUP(CONCATENATE(BJ323,"."),$A$2:$K$500,6,TRUE)</f>
        <v>#N/A</v>
      </c>
      <c r="BQ323" t="e">
        <f t="shared" ref="BQ323:BQ386" si="86">VLOOKUP(CONCATENATE(BJ323,"."),$A$2:$K$500,10,TRUE)</f>
        <v>#N/A</v>
      </c>
      <c r="BR323">
        <f t="shared" ref="BR323:BR386" si="87">BI323</f>
        <v>0</v>
      </c>
      <c r="BS323" t="e">
        <f t="shared" ref="BS323:BS386" si="88">VLOOKUP(BI323,$N$2:$P$500,3,FALSE)</f>
        <v>#N/A</v>
      </c>
      <c r="BT323">
        <f t="shared" ref="BT323:BT386" si="89">BH323</f>
        <v>0</v>
      </c>
      <c r="BU323" t="e">
        <f t="shared" si="80"/>
        <v>#N/A</v>
      </c>
      <c r="BV323" t="e">
        <f>VLOOKUP(BN323,Scales!$X$28:$Y$38,2,FALSE)</f>
        <v>#N/A</v>
      </c>
      <c r="BW323" t="e">
        <f>VLOOKUP(BQ323,Scales!$X$28:$Y$38,2,FALSE)</f>
        <v>#N/A</v>
      </c>
      <c r="BX323" t="e">
        <f>VLOOKUP(BU323,Scales!$X$28:$Y$38,2,FALSE)</f>
        <v>#N/A</v>
      </c>
      <c r="BY323" t="e">
        <f t="shared" ref="BY323:BY386" si="90">_xlfn.IFNA(ROUND(AVERAGE(BV323,BX323),0),ROUND(AVERAGE(BW323,BX323),0))</f>
        <v>#N/A</v>
      </c>
      <c r="BZ323" t="e">
        <f>VLOOKUP(BY323,Scales!$Y$28:$Z$38,2,FALSE)</f>
        <v>#N/A</v>
      </c>
      <c r="CA323" t="str">
        <f>IFERROR(INDEX(Scales!$Q$28:$U$32,MATCH(BZ323,Scales!$P$28:$P$32,0),MATCH(BQ323,Scales!$Q$27:$U$27,0)),"")</f>
        <v/>
      </c>
      <c r="CB323">
        <f t="shared" ref="CB323:CB386" si="91">BG323</f>
        <v>0</v>
      </c>
      <c r="CC323" t="e">
        <f t="shared" ref="CC323:CC386" si="92">VLOOKUP(CB323,$AA$2:$AE$500,5,FALSE)</f>
        <v>#N/A</v>
      </c>
      <c r="CD323" t="str">
        <f>IFERROR(INDEX(Scales!$B$44:$F$48,MATCH(CA323,Scales!$A$44:$A$48,0),MATCH(CC323,Scales!$B$43:$F$43,0)),"")</f>
        <v/>
      </c>
      <c r="CE323" t="e">
        <f t="shared" ref="CE323:CE386" si="93">BF323</f>
        <v>#N/A</v>
      </c>
      <c r="CF323" t="e">
        <f t="shared" ref="CF323:CF386" si="94">VLOOKUP(CE323,$AJ$2:$AO$500,6,FALSE)</f>
        <v>#N/A</v>
      </c>
    </row>
    <row r="324" spans="1:84" x14ac:dyDescent="0.25">
      <c r="A324">
        <v>0</v>
      </c>
      <c r="B324" s="108" t="e">
        <f>VLOOKUP(A324,'TS Identification'!A$3:H$500,5,FALSE)</f>
        <v>#N/A</v>
      </c>
      <c r="C324" s="108" t="e">
        <f>VLOOKUP(B324,Scales!$A$3:$D$7,3,FALSE)</f>
        <v>#N/A</v>
      </c>
      <c r="D324" t="e">
        <f>VLOOKUP(A324,'TS Identification'!A$3:H$500,6,FALSE)</f>
        <v>#N/A</v>
      </c>
      <c r="E324" t="e">
        <f>VLOOKUP(D324,Scales!$F$3:$I$7,3,FALSE)</f>
        <v>#N/A</v>
      </c>
      <c r="F324" s="108" t="e">
        <f>VLOOKUP(A324,'TS Identification'!A$3:H$500,7,FALSE)</f>
        <v>#N/A</v>
      </c>
      <c r="G324" s="108" t="e">
        <f>VLOOKUP(F324,Scales!$K$3:$N$7,3,FALSE)</f>
        <v>#N/A</v>
      </c>
      <c r="H324" t="e">
        <f>VLOOKUP(A324,'TS Identification'!A$3:H$500,8,FALSE)</f>
        <v>#N/A</v>
      </c>
      <c r="I324" t="e">
        <f>VLOOKUP(H324,Scales!$P$3:$S$7,3,FALSE)</f>
        <v>#N/A</v>
      </c>
      <c r="J324" s="108" t="e">
        <f>VLOOKUP(K324,Scales!$W$28:$X$38,2,FALSE)</f>
        <v>#N/A</v>
      </c>
      <c r="K324" s="108" t="e">
        <f t="shared" ref="K324:K387" si="95">IF(B324&lt;&gt;"N/A",ROUND(AVERAGE(C324,E324,G324),0),I324)</f>
        <v>#N/A</v>
      </c>
      <c r="M324" t="e">
        <v>#N/A</v>
      </c>
      <c r="N324" t="e" cm="1">
        <f t="array" ref="N324">_xlfn.TEXTSPLIT(M324,".",,TRUE)</f>
        <v>#N/A</v>
      </c>
      <c r="P324" s="108" t="e">
        <f>VLOOKUP(CONCATENATE(N324,"."),'TE Identification'!$A$3:$E$500,5,FALSE)</f>
        <v>#N/A</v>
      </c>
      <c r="R324" t="e">
        <v>#N/A</v>
      </c>
      <c r="S324" t="e" cm="1">
        <f t="array" ref="S324">_xlfn.TEXTSPLIT(R324,".",,TRUE)</f>
        <v>#N/A</v>
      </c>
      <c r="V324" t="e">
        <f>VLOOKUP(CONCATENATE(S324,"."),'V Identification'!$A$3:$E$500,5,FALSE)</f>
        <v>#N/A</v>
      </c>
      <c r="Z324" t="e">
        <v>#N/A</v>
      </c>
      <c r="AA324" t="e" cm="1">
        <f t="array" ref="AA324">_xlfn.TEXTSPLIT(Z324,".",,TRUE)</f>
        <v>#N/A</v>
      </c>
      <c r="AE324" t="e">
        <f>VLOOKUP(CONCATENATE(AA324,"."),'I Identification'!$A$3:$F$500,6,FALSE)</f>
        <v>#N/A</v>
      </c>
      <c r="AI324" t="e">
        <v>#N/A</v>
      </c>
      <c r="AJ324" t="e" cm="1">
        <f t="array" ref="AJ324">_xlfn.TEXTSPLIT(AI324,".",,TRUE)</f>
        <v>#N/A</v>
      </c>
      <c r="AO324" t="e">
        <f>VLOOKUP(CONCATENATE(AJ324,"."),'C Identification'!$A$3:$G$500,7,FALSE)</f>
        <v>#N/A</v>
      </c>
      <c r="BF324" t="e" cm="1">
        <f t="array" ref="BF324">_xlfn.TEXTSPLIT(AI324,".",,TRUE)</f>
        <v>#N/A</v>
      </c>
      <c r="BL324" t="e">
        <f t="shared" si="81"/>
        <v>#N/A</v>
      </c>
      <c r="BM324">
        <f t="shared" si="82"/>
        <v>0</v>
      </c>
      <c r="BN324" t="e">
        <f t="shared" si="83"/>
        <v>#N/A</v>
      </c>
      <c r="BO324" t="e">
        <f t="shared" si="84"/>
        <v>#N/A</v>
      </c>
      <c r="BP324" t="e">
        <f t="shared" si="85"/>
        <v>#N/A</v>
      </c>
      <c r="BQ324" t="e">
        <f t="shared" si="86"/>
        <v>#N/A</v>
      </c>
      <c r="BR324">
        <f t="shared" si="87"/>
        <v>0</v>
      </c>
      <c r="BS324" t="e">
        <f t="shared" si="88"/>
        <v>#N/A</v>
      </c>
      <c r="BT324">
        <f t="shared" si="89"/>
        <v>0</v>
      </c>
      <c r="BU324" t="e">
        <f t="shared" si="80"/>
        <v>#N/A</v>
      </c>
      <c r="BV324" t="e">
        <f>VLOOKUP(BN324,Scales!$X$28:$Y$38,2,FALSE)</f>
        <v>#N/A</v>
      </c>
      <c r="BW324" t="e">
        <f>VLOOKUP(BQ324,Scales!$X$28:$Y$38,2,FALSE)</f>
        <v>#N/A</v>
      </c>
      <c r="BX324" t="e">
        <f>VLOOKUP(BU324,Scales!$X$28:$Y$38,2,FALSE)</f>
        <v>#N/A</v>
      </c>
      <c r="BY324" t="e">
        <f t="shared" si="90"/>
        <v>#N/A</v>
      </c>
      <c r="BZ324" t="e">
        <f>VLOOKUP(BY324,Scales!$Y$28:$Z$38,2,FALSE)</f>
        <v>#N/A</v>
      </c>
      <c r="CA324" t="str">
        <f>IFERROR(INDEX(Scales!$Q$28:$U$32,MATCH(BZ324,Scales!$P$28:$P$32,0),MATCH(BQ324,Scales!$Q$27:$U$27,0)),"")</f>
        <v/>
      </c>
      <c r="CB324">
        <f t="shared" si="91"/>
        <v>0</v>
      </c>
      <c r="CC324" t="e">
        <f t="shared" si="92"/>
        <v>#N/A</v>
      </c>
      <c r="CD324" t="str">
        <f>IFERROR(INDEX(Scales!$B$44:$F$48,MATCH(CA324,Scales!$A$44:$A$48,0),MATCH(CC324,Scales!$B$43:$F$43,0)),"")</f>
        <v/>
      </c>
      <c r="CE324" t="e">
        <f t="shared" si="93"/>
        <v>#N/A</v>
      </c>
      <c r="CF324" t="e">
        <f t="shared" si="94"/>
        <v>#N/A</v>
      </c>
    </row>
    <row r="325" spans="1:84" x14ac:dyDescent="0.25">
      <c r="A325">
        <v>0</v>
      </c>
      <c r="B325" s="108" t="e">
        <f>VLOOKUP(A325,'TS Identification'!A$3:H$500,5,FALSE)</f>
        <v>#N/A</v>
      </c>
      <c r="C325" s="108" t="e">
        <f>VLOOKUP(B325,Scales!$A$3:$D$7,3,FALSE)</f>
        <v>#N/A</v>
      </c>
      <c r="D325" t="e">
        <f>VLOOKUP(A325,'TS Identification'!A$3:H$500,6,FALSE)</f>
        <v>#N/A</v>
      </c>
      <c r="E325" t="e">
        <f>VLOOKUP(D325,Scales!$F$3:$I$7,3,FALSE)</f>
        <v>#N/A</v>
      </c>
      <c r="F325" s="108" t="e">
        <f>VLOOKUP(A325,'TS Identification'!A$3:H$500,7,FALSE)</f>
        <v>#N/A</v>
      </c>
      <c r="G325" s="108" t="e">
        <f>VLOOKUP(F325,Scales!$K$3:$N$7,3,FALSE)</f>
        <v>#N/A</v>
      </c>
      <c r="H325" t="e">
        <f>VLOOKUP(A325,'TS Identification'!A$3:H$500,8,FALSE)</f>
        <v>#N/A</v>
      </c>
      <c r="I325" t="e">
        <f>VLOOKUP(H325,Scales!$P$3:$S$7,3,FALSE)</f>
        <v>#N/A</v>
      </c>
      <c r="J325" s="108" t="e">
        <f>VLOOKUP(K325,Scales!$W$28:$X$38,2,FALSE)</f>
        <v>#N/A</v>
      </c>
      <c r="K325" s="108" t="e">
        <f t="shared" si="95"/>
        <v>#N/A</v>
      </c>
      <c r="M325" t="e">
        <v>#N/A</v>
      </c>
      <c r="N325" t="e" cm="1">
        <f t="array" ref="N325">_xlfn.TEXTSPLIT(M325,".",,TRUE)</f>
        <v>#N/A</v>
      </c>
      <c r="P325" s="108" t="e">
        <f>VLOOKUP(CONCATENATE(N325,"."),'TE Identification'!$A$3:$E$500,5,FALSE)</f>
        <v>#N/A</v>
      </c>
      <c r="R325" t="e">
        <v>#N/A</v>
      </c>
      <c r="S325" t="e" cm="1">
        <f t="array" ref="S325">_xlfn.TEXTSPLIT(R325,".",,TRUE)</f>
        <v>#N/A</v>
      </c>
      <c r="V325" t="e">
        <f>VLOOKUP(CONCATENATE(S325,"."),'V Identification'!$A$3:$E$500,5,FALSE)</f>
        <v>#N/A</v>
      </c>
      <c r="Z325" t="e">
        <v>#N/A</v>
      </c>
      <c r="AA325" t="e" cm="1">
        <f t="array" ref="AA325">_xlfn.TEXTSPLIT(Z325,".",,TRUE)</f>
        <v>#N/A</v>
      </c>
      <c r="AE325" t="e">
        <f>VLOOKUP(CONCATENATE(AA325,"."),'I Identification'!$A$3:$F$500,6,FALSE)</f>
        <v>#N/A</v>
      </c>
      <c r="AI325" t="e">
        <v>#N/A</v>
      </c>
      <c r="AJ325" t="e" cm="1">
        <f t="array" ref="AJ325">_xlfn.TEXTSPLIT(AI325,".",,TRUE)</f>
        <v>#N/A</v>
      </c>
      <c r="AO325" t="e">
        <f>VLOOKUP(CONCATENATE(AJ325,"."),'C Identification'!$A$3:$G$500,7,FALSE)</f>
        <v>#N/A</v>
      </c>
      <c r="BF325" t="e" cm="1">
        <f t="array" ref="BF325">_xlfn.TEXTSPLIT(AI325,".",,TRUE)</f>
        <v>#N/A</v>
      </c>
      <c r="BL325" t="e">
        <f t="shared" si="81"/>
        <v>#N/A</v>
      </c>
      <c r="BM325">
        <f t="shared" si="82"/>
        <v>0</v>
      </c>
      <c r="BN325" t="e">
        <f t="shared" si="83"/>
        <v>#N/A</v>
      </c>
      <c r="BO325" t="e">
        <f t="shared" si="84"/>
        <v>#N/A</v>
      </c>
      <c r="BP325" t="e">
        <f t="shared" si="85"/>
        <v>#N/A</v>
      </c>
      <c r="BQ325" t="e">
        <f t="shared" si="86"/>
        <v>#N/A</v>
      </c>
      <c r="BR325">
        <f t="shared" si="87"/>
        <v>0</v>
      </c>
      <c r="BS325" t="e">
        <f t="shared" si="88"/>
        <v>#N/A</v>
      </c>
      <c r="BT325">
        <f t="shared" si="89"/>
        <v>0</v>
      </c>
      <c r="BU325" t="e">
        <f t="shared" si="80"/>
        <v>#N/A</v>
      </c>
      <c r="BV325" t="e">
        <f>VLOOKUP(BN325,Scales!$X$28:$Y$38,2,FALSE)</f>
        <v>#N/A</v>
      </c>
      <c r="BW325" t="e">
        <f>VLOOKUP(BQ325,Scales!$X$28:$Y$38,2,FALSE)</f>
        <v>#N/A</v>
      </c>
      <c r="BX325" t="e">
        <f>VLOOKUP(BU325,Scales!$X$28:$Y$38,2,FALSE)</f>
        <v>#N/A</v>
      </c>
      <c r="BY325" t="e">
        <f t="shared" si="90"/>
        <v>#N/A</v>
      </c>
      <c r="BZ325" t="e">
        <f>VLOOKUP(BY325,Scales!$Y$28:$Z$38,2,FALSE)</f>
        <v>#N/A</v>
      </c>
      <c r="CA325" t="str">
        <f>IFERROR(INDEX(Scales!$Q$28:$U$32,MATCH(BZ325,Scales!$P$28:$P$32,0),MATCH(BQ325,Scales!$Q$27:$U$27,0)),"")</f>
        <v/>
      </c>
      <c r="CB325">
        <f t="shared" si="91"/>
        <v>0</v>
      </c>
      <c r="CC325" t="e">
        <f t="shared" si="92"/>
        <v>#N/A</v>
      </c>
      <c r="CD325" t="str">
        <f>IFERROR(INDEX(Scales!$B$44:$F$48,MATCH(CA325,Scales!$A$44:$A$48,0),MATCH(CC325,Scales!$B$43:$F$43,0)),"")</f>
        <v/>
      </c>
      <c r="CE325" t="e">
        <f t="shared" si="93"/>
        <v>#N/A</v>
      </c>
      <c r="CF325" t="e">
        <f t="shared" si="94"/>
        <v>#N/A</v>
      </c>
    </row>
    <row r="326" spans="1:84" x14ac:dyDescent="0.25">
      <c r="A326">
        <v>0</v>
      </c>
      <c r="B326" s="108" t="e">
        <f>VLOOKUP(A326,'TS Identification'!A$3:H$500,5,FALSE)</f>
        <v>#N/A</v>
      </c>
      <c r="C326" s="108" t="e">
        <f>VLOOKUP(B326,Scales!$A$3:$D$7,3,FALSE)</f>
        <v>#N/A</v>
      </c>
      <c r="D326" t="e">
        <f>VLOOKUP(A326,'TS Identification'!A$3:H$500,6,FALSE)</f>
        <v>#N/A</v>
      </c>
      <c r="E326" t="e">
        <f>VLOOKUP(D326,Scales!$F$3:$I$7,3,FALSE)</f>
        <v>#N/A</v>
      </c>
      <c r="F326" s="108" t="e">
        <f>VLOOKUP(A326,'TS Identification'!A$3:H$500,7,FALSE)</f>
        <v>#N/A</v>
      </c>
      <c r="G326" s="108" t="e">
        <f>VLOOKUP(F326,Scales!$K$3:$N$7,3,FALSE)</f>
        <v>#N/A</v>
      </c>
      <c r="H326" t="e">
        <f>VLOOKUP(A326,'TS Identification'!A$3:H$500,8,FALSE)</f>
        <v>#N/A</v>
      </c>
      <c r="I326" t="e">
        <f>VLOOKUP(H326,Scales!$P$3:$S$7,3,FALSE)</f>
        <v>#N/A</v>
      </c>
      <c r="J326" s="108" t="e">
        <f>VLOOKUP(K326,Scales!$W$28:$X$38,2,FALSE)</f>
        <v>#N/A</v>
      </c>
      <c r="K326" s="108" t="e">
        <f t="shared" si="95"/>
        <v>#N/A</v>
      </c>
      <c r="M326" t="e">
        <v>#N/A</v>
      </c>
      <c r="N326" t="e" cm="1">
        <f t="array" ref="N326">_xlfn.TEXTSPLIT(M326,".",,TRUE)</f>
        <v>#N/A</v>
      </c>
      <c r="P326" s="108" t="e">
        <f>VLOOKUP(CONCATENATE(N326,"."),'TE Identification'!$A$3:$E$500,5,FALSE)</f>
        <v>#N/A</v>
      </c>
      <c r="R326" t="e">
        <v>#N/A</v>
      </c>
      <c r="S326" t="e" cm="1">
        <f t="array" ref="S326">_xlfn.TEXTSPLIT(R326,".",,TRUE)</f>
        <v>#N/A</v>
      </c>
      <c r="V326" t="e">
        <f>VLOOKUP(CONCATENATE(S326,"."),'V Identification'!$A$3:$E$500,5,FALSE)</f>
        <v>#N/A</v>
      </c>
      <c r="Z326" t="e">
        <v>#N/A</v>
      </c>
      <c r="AA326" t="e" cm="1">
        <f t="array" ref="AA326">_xlfn.TEXTSPLIT(Z326,".",,TRUE)</f>
        <v>#N/A</v>
      </c>
      <c r="AE326" t="e">
        <f>VLOOKUP(CONCATENATE(AA326,"."),'I Identification'!$A$3:$F$500,6,FALSE)</f>
        <v>#N/A</v>
      </c>
      <c r="AI326" t="e">
        <v>#N/A</v>
      </c>
      <c r="AJ326" t="e" cm="1">
        <f t="array" ref="AJ326">_xlfn.TEXTSPLIT(AI326,".",,TRUE)</f>
        <v>#N/A</v>
      </c>
      <c r="AO326" t="e">
        <f>VLOOKUP(CONCATENATE(AJ326,"."),'C Identification'!$A$3:$G$500,7,FALSE)</f>
        <v>#N/A</v>
      </c>
      <c r="BF326" t="e" cm="1">
        <f t="array" ref="BF326">_xlfn.TEXTSPLIT(AI326,".",,TRUE)</f>
        <v>#N/A</v>
      </c>
      <c r="BL326" t="e">
        <f t="shared" si="81"/>
        <v>#N/A</v>
      </c>
      <c r="BM326">
        <f t="shared" si="82"/>
        <v>0</v>
      </c>
      <c r="BN326" t="e">
        <f t="shared" si="83"/>
        <v>#N/A</v>
      </c>
      <c r="BO326" t="e">
        <f t="shared" si="84"/>
        <v>#N/A</v>
      </c>
      <c r="BP326" t="e">
        <f t="shared" si="85"/>
        <v>#N/A</v>
      </c>
      <c r="BQ326" t="e">
        <f t="shared" si="86"/>
        <v>#N/A</v>
      </c>
      <c r="BR326">
        <f t="shared" si="87"/>
        <v>0</v>
      </c>
      <c r="BS326" t="e">
        <f t="shared" si="88"/>
        <v>#N/A</v>
      </c>
      <c r="BT326">
        <f t="shared" si="89"/>
        <v>0</v>
      </c>
      <c r="BU326" t="e">
        <f t="shared" si="80"/>
        <v>#N/A</v>
      </c>
      <c r="BV326" t="e">
        <f>VLOOKUP(BN326,Scales!$X$28:$Y$38,2,FALSE)</f>
        <v>#N/A</v>
      </c>
      <c r="BW326" t="e">
        <f>VLOOKUP(BQ326,Scales!$X$28:$Y$38,2,FALSE)</f>
        <v>#N/A</v>
      </c>
      <c r="BX326" t="e">
        <f>VLOOKUP(BU326,Scales!$X$28:$Y$38,2,FALSE)</f>
        <v>#N/A</v>
      </c>
      <c r="BY326" t="e">
        <f t="shared" si="90"/>
        <v>#N/A</v>
      </c>
      <c r="BZ326" t="e">
        <f>VLOOKUP(BY326,Scales!$Y$28:$Z$38,2,FALSE)</f>
        <v>#N/A</v>
      </c>
      <c r="CA326" t="str">
        <f>IFERROR(INDEX(Scales!$Q$28:$U$32,MATCH(BZ326,Scales!$P$28:$P$32,0),MATCH(BQ326,Scales!$Q$27:$U$27,0)),"")</f>
        <v/>
      </c>
      <c r="CB326">
        <f t="shared" si="91"/>
        <v>0</v>
      </c>
      <c r="CC326" t="e">
        <f t="shared" si="92"/>
        <v>#N/A</v>
      </c>
      <c r="CD326" t="str">
        <f>IFERROR(INDEX(Scales!$B$44:$F$48,MATCH(CA326,Scales!$A$44:$A$48,0),MATCH(CC326,Scales!$B$43:$F$43,0)),"")</f>
        <v/>
      </c>
      <c r="CE326" t="e">
        <f t="shared" si="93"/>
        <v>#N/A</v>
      </c>
      <c r="CF326" t="e">
        <f t="shared" si="94"/>
        <v>#N/A</v>
      </c>
    </row>
    <row r="327" spans="1:84" x14ac:dyDescent="0.25">
      <c r="A327">
        <v>0</v>
      </c>
      <c r="B327" s="108" t="e">
        <f>VLOOKUP(A327,'TS Identification'!A$3:H$500,5,FALSE)</f>
        <v>#N/A</v>
      </c>
      <c r="C327" s="108" t="e">
        <f>VLOOKUP(B327,Scales!$A$3:$D$7,3,FALSE)</f>
        <v>#N/A</v>
      </c>
      <c r="D327" t="e">
        <f>VLOOKUP(A327,'TS Identification'!A$3:H$500,6,FALSE)</f>
        <v>#N/A</v>
      </c>
      <c r="E327" t="e">
        <f>VLOOKUP(D327,Scales!$F$3:$I$7,3,FALSE)</f>
        <v>#N/A</v>
      </c>
      <c r="F327" s="108" t="e">
        <f>VLOOKUP(A327,'TS Identification'!A$3:H$500,7,FALSE)</f>
        <v>#N/A</v>
      </c>
      <c r="G327" s="108" t="e">
        <f>VLOOKUP(F327,Scales!$K$3:$N$7,3,FALSE)</f>
        <v>#N/A</v>
      </c>
      <c r="H327" t="e">
        <f>VLOOKUP(A327,'TS Identification'!A$3:H$500,8,FALSE)</f>
        <v>#N/A</v>
      </c>
      <c r="I327" t="e">
        <f>VLOOKUP(H327,Scales!$P$3:$S$7,3,FALSE)</f>
        <v>#N/A</v>
      </c>
      <c r="J327" s="108" t="e">
        <f>VLOOKUP(K327,Scales!$W$28:$X$38,2,FALSE)</f>
        <v>#N/A</v>
      </c>
      <c r="K327" s="108" t="e">
        <f t="shared" si="95"/>
        <v>#N/A</v>
      </c>
      <c r="M327" t="e">
        <v>#N/A</v>
      </c>
      <c r="N327" t="e" cm="1">
        <f t="array" ref="N327">_xlfn.TEXTSPLIT(M327,".",,TRUE)</f>
        <v>#N/A</v>
      </c>
      <c r="P327" s="108" t="e">
        <f>VLOOKUP(CONCATENATE(N327,"."),'TE Identification'!$A$3:$E$500,5,FALSE)</f>
        <v>#N/A</v>
      </c>
      <c r="R327" t="e">
        <v>#N/A</v>
      </c>
      <c r="S327" t="e" cm="1">
        <f t="array" ref="S327">_xlfn.TEXTSPLIT(R327,".",,TRUE)</f>
        <v>#N/A</v>
      </c>
      <c r="V327" t="e">
        <f>VLOOKUP(CONCATENATE(S327,"."),'V Identification'!$A$3:$E$500,5,FALSE)</f>
        <v>#N/A</v>
      </c>
      <c r="Z327" t="e">
        <v>#N/A</v>
      </c>
      <c r="AA327" t="e" cm="1">
        <f t="array" ref="AA327">_xlfn.TEXTSPLIT(Z327,".",,TRUE)</f>
        <v>#N/A</v>
      </c>
      <c r="AE327" t="e">
        <f>VLOOKUP(CONCATENATE(AA327,"."),'I Identification'!$A$3:$F$500,6,FALSE)</f>
        <v>#N/A</v>
      </c>
      <c r="AI327" t="e">
        <v>#N/A</v>
      </c>
      <c r="AJ327" t="e" cm="1">
        <f t="array" ref="AJ327">_xlfn.TEXTSPLIT(AI327,".",,TRUE)</f>
        <v>#N/A</v>
      </c>
      <c r="AO327" t="e">
        <f>VLOOKUP(CONCATENATE(AJ327,"."),'C Identification'!$A$3:$G$500,7,FALSE)</f>
        <v>#N/A</v>
      </c>
      <c r="BF327" t="e" cm="1">
        <f t="array" ref="BF327">_xlfn.TEXTSPLIT(AI327,".",,TRUE)</f>
        <v>#N/A</v>
      </c>
      <c r="BL327" t="e">
        <f t="shared" si="81"/>
        <v>#N/A</v>
      </c>
      <c r="BM327">
        <f t="shared" si="82"/>
        <v>0</v>
      </c>
      <c r="BN327" t="e">
        <f t="shared" si="83"/>
        <v>#N/A</v>
      </c>
      <c r="BO327" t="e">
        <f t="shared" si="84"/>
        <v>#N/A</v>
      </c>
      <c r="BP327" t="e">
        <f t="shared" si="85"/>
        <v>#N/A</v>
      </c>
      <c r="BQ327" t="e">
        <f t="shared" si="86"/>
        <v>#N/A</v>
      </c>
      <c r="BR327">
        <f t="shared" si="87"/>
        <v>0</v>
      </c>
      <c r="BS327" t="e">
        <f t="shared" si="88"/>
        <v>#N/A</v>
      </c>
      <c r="BT327">
        <f t="shared" si="89"/>
        <v>0</v>
      </c>
      <c r="BU327" t="e">
        <f t="shared" si="80"/>
        <v>#N/A</v>
      </c>
      <c r="BV327" t="e">
        <f>VLOOKUP(BN327,Scales!$X$28:$Y$38,2,FALSE)</f>
        <v>#N/A</v>
      </c>
      <c r="BW327" t="e">
        <f>VLOOKUP(BQ327,Scales!$X$28:$Y$38,2,FALSE)</f>
        <v>#N/A</v>
      </c>
      <c r="BX327" t="e">
        <f>VLOOKUP(BU327,Scales!$X$28:$Y$38,2,FALSE)</f>
        <v>#N/A</v>
      </c>
      <c r="BY327" t="e">
        <f t="shared" si="90"/>
        <v>#N/A</v>
      </c>
      <c r="BZ327" t="e">
        <f>VLOOKUP(BY327,Scales!$Y$28:$Z$38,2,FALSE)</f>
        <v>#N/A</v>
      </c>
      <c r="CA327" t="str">
        <f>IFERROR(INDEX(Scales!$Q$28:$U$32,MATCH(BZ327,Scales!$P$28:$P$32,0),MATCH(BQ327,Scales!$Q$27:$U$27,0)),"")</f>
        <v/>
      </c>
      <c r="CB327">
        <f t="shared" si="91"/>
        <v>0</v>
      </c>
      <c r="CC327" t="e">
        <f t="shared" si="92"/>
        <v>#N/A</v>
      </c>
      <c r="CD327" t="str">
        <f>IFERROR(INDEX(Scales!$B$44:$F$48,MATCH(CA327,Scales!$A$44:$A$48,0),MATCH(CC327,Scales!$B$43:$F$43,0)),"")</f>
        <v/>
      </c>
      <c r="CE327" t="e">
        <f t="shared" si="93"/>
        <v>#N/A</v>
      </c>
      <c r="CF327" t="e">
        <f t="shared" si="94"/>
        <v>#N/A</v>
      </c>
    </row>
    <row r="328" spans="1:84" x14ac:dyDescent="0.25">
      <c r="A328">
        <v>0</v>
      </c>
      <c r="B328" s="108" t="e">
        <f>VLOOKUP(A328,'TS Identification'!A$3:H$500,5,FALSE)</f>
        <v>#N/A</v>
      </c>
      <c r="C328" s="108" t="e">
        <f>VLOOKUP(B328,Scales!$A$3:$D$7,3,FALSE)</f>
        <v>#N/A</v>
      </c>
      <c r="D328" t="e">
        <f>VLOOKUP(A328,'TS Identification'!A$3:H$500,6,FALSE)</f>
        <v>#N/A</v>
      </c>
      <c r="E328" t="e">
        <f>VLOOKUP(D328,Scales!$F$3:$I$7,3,FALSE)</f>
        <v>#N/A</v>
      </c>
      <c r="F328" s="108" t="e">
        <f>VLOOKUP(A328,'TS Identification'!A$3:H$500,7,FALSE)</f>
        <v>#N/A</v>
      </c>
      <c r="G328" s="108" t="e">
        <f>VLOOKUP(F328,Scales!$K$3:$N$7,3,FALSE)</f>
        <v>#N/A</v>
      </c>
      <c r="H328" t="e">
        <f>VLOOKUP(A328,'TS Identification'!A$3:H$500,8,FALSE)</f>
        <v>#N/A</v>
      </c>
      <c r="I328" t="e">
        <f>VLOOKUP(H328,Scales!$P$3:$S$7,3,FALSE)</f>
        <v>#N/A</v>
      </c>
      <c r="J328" s="108" t="e">
        <f>VLOOKUP(K328,Scales!$W$28:$X$38,2,FALSE)</f>
        <v>#N/A</v>
      </c>
      <c r="K328" s="108" t="e">
        <f t="shared" si="95"/>
        <v>#N/A</v>
      </c>
      <c r="M328" t="e">
        <v>#N/A</v>
      </c>
      <c r="N328" t="e" cm="1">
        <f t="array" ref="N328">_xlfn.TEXTSPLIT(M328,".",,TRUE)</f>
        <v>#N/A</v>
      </c>
      <c r="P328" s="108" t="e">
        <f>VLOOKUP(CONCATENATE(N328,"."),'TE Identification'!$A$3:$E$500,5,FALSE)</f>
        <v>#N/A</v>
      </c>
      <c r="R328" t="e">
        <v>#N/A</v>
      </c>
      <c r="S328" t="e" cm="1">
        <f t="array" ref="S328">_xlfn.TEXTSPLIT(R328,".",,TRUE)</f>
        <v>#N/A</v>
      </c>
      <c r="V328" t="e">
        <f>VLOOKUP(CONCATENATE(S328,"."),'V Identification'!$A$3:$E$500,5,FALSE)</f>
        <v>#N/A</v>
      </c>
      <c r="Z328" t="e">
        <v>#N/A</v>
      </c>
      <c r="AA328" t="e" cm="1">
        <f t="array" ref="AA328">_xlfn.TEXTSPLIT(Z328,".",,TRUE)</f>
        <v>#N/A</v>
      </c>
      <c r="AE328" t="e">
        <f>VLOOKUP(CONCATENATE(AA328,"."),'I Identification'!$A$3:$F$500,6,FALSE)</f>
        <v>#N/A</v>
      </c>
      <c r="AI328" t="e">
        <v>#N/A</v>
      </c>
      <c r="AJ328" t="e" cm="1">
        <f t="array" ref="AJ328">_xlfn.TEXTSPLIT(AI328,".",,TRUE)</f>
        <v>#N/A</v>
      </c>
      <c r="AO328" t="e">
        <f>VLOOKUP(CONCATENATE(AJ328,"."),'C Identification'!$A$3:$G$500,7,FALSE)</f>
        <v>#N/A</v>
      </c>
      <c r="BF328" t="e" cm="1">
        <f t="array" ref="BF328">_xlfn.TEXTSPLIT(AI328,".",,TRUE)</f>
        <v>#N/A</v>
      </c>
      <c r="BL328" t="e">
        <f t="shared" si="81"/>
        <v>#N/A</v>
      </c>
      <c r="BM328">
        <f t="shared" si="82"/>
        <v>0</v>
      </c>
      <c r="BN328" t="e">
        <f t="shared" si="83"/>
        <v>#N/A</v>
      </c>
      <c r="BO328" t="e">
        <f t="shared" si="84"/>
        <v>#N/A</v>
      </c>
      <c r="BP328" t="e">
        <f t="shared" si="85"/>
        <v>#N/A</v>
      </c>
      <c r="BQ328" t="e">
        <f t="shared" si="86"/>
        <v>#N/A</v>
      </c>
      <c r="BR328">
        <f t="shared" si="87"/>
        <v>0</v>
      </c>
      <c r="BS328" t="e">
        <f t="shared" si="88"/>
        <v>#N/A</v>
      </c>
      <c r="BT328">
        <f t="shared" si="89"/>
        <v>0</v>
      </c>
      <c r="BU328" t="e">
        <f t="shared" si="80"/>
        <v>#N/A</v>
      </c>
      <c r="BV328" t="e">
        <f>VLOOKUP(BN328,Scales!$X$28:$Y$38,2,FALSE)</f>
        <v>#N/A</v>
      </c>
      <c r="BW328" t="e">
        <f>VLOOKUP(BQ328,Scales!$X$28:$Y$38,2,FALSE)</f>
        <v>#N/A</v>
      </c>
      <c r="BX328" t="e">
        <f>VLOOKUP(BU328,Scales!$X$28:$Y$38,2,FALSE)</f>
        <v>#N/A</v>
      </c>
      <c r="BY328" t="e">
        <f t="shared" si="90"/>
        <v>#N/A</v>
      </c>
      <c r="BZ328" t="e">
        <f>VLOOKUP(BY328,Scales!$Y$28:$Z$38,2,FALSE)</f>
        <v>#N/A</v>
      </c>
      <c r="CA328" t="str">
        <f>IFERROR(INDEX(Scales!$Q$28:$U$32,MATCH(BZ328,Scales!$P$28:$P$32,0),MATCH(BQ328,Scales!$Q$27:$U$27,0)),"")</f>
        <v/>
      </c>
      <c r="CB328">
        <f t="shared" si="91"/>
        <v>0</v>
      </c>
      <c r="CC328" t="e">
        <f t="shared" si="92"/>
        <v>#N/A</v>
      </c>
      <c r="CD328" t="str">
        <f>IFERROR(INDEX(Scales!$B$44:$F$48,MATCH(CA328,Scales!$A$44:$A$48,0),MATCH(CC328,Scales!$B$43:$F$43,0)),"")</f>
        <v/>
      </c>
      <c r="CE328" t="e">
        <f t="shared" si="93"/>
        <v>#N/A</v>
      </c>
      <c r="CF328" t="e">
        <f t="shared" si="94"/>
        <v>#N/A</v>
      </c>
    </row>
    <row r="329" spans="1:84" x14ac:dyDescent="0.25">
      <c r="A329">
        <v>0</v>
      </c>
      <c r="B329" s="108" t="e">
        <f>VLOOKUP(A329,'TS Identification'!A$3:H$500,5,FALSE)</f>
        <v>#N/A</v>
      </c>
      <c r="C329" s="108" t="e">
        <f>VLOOKUP(B329,Scales!$A$3:$D$7,3,FALSE)</f>
        <v>#N/A</v>
      </c>
      <c r="D329" t="e">
        <f>VLOOKUP(A329,'TS Identification'!A$3:H$500,6,FALSE)</f>
        <v>#N/A</v>
      </c>
      <c r="E329" t="e">
        <f>VLOOKUP(D329,Scales!$F$3:$I$7,3,FALSE)</f>
        <v>#N/A</v>
      </c>
      <c r="F329" s="108" t="e">
        <f>VLOOKUP(A329,'TS Identification'!A$3:H$500,7,FALSE)</f>
        <v>#N/A</v>
      </c>
      <c r="G329" s="108" t="e">
        <f>VLOOKUP(F329,Scales!$K$3:$N$7,3,FALSE)</f>
        <v>#N/A</v>
      </c>
      <c r="H329" t="e">
        <f>VLOOKUP(A329,'TS Identification'!A$3:H$500,8,FALSE)</f>
        <v>#N/A</v>
      </c>
      <c r="I329" t="e">
        <f>VLOOKUP(H329,Scales!$P$3:$S$7,3,FALSE)</f>
        <v>#N/A</v>
      </c>
      <c r="J329" s="108" t="e">
        <f>VLOOKUP(K329,Scales!$W$28:$X$38,2,FALSE)</f>
        <v>#N/A</v>
      </c>
      <c r="K329" s="108" t="e">
        <f t="shared" si="95"/>
        <v>#N/A</v>
      </c>
      <c r="M329" t="e">
        <v>#N/A</v>
      </c>
      <c r="N329" t="e" cm="1">
        <f t="array" ref="N329">_xlfn.TEXTSPLIT(M329,".",,TRUE)</f>
        <v>#N/A</v>
      </c>
      <c r="P329" s="108" t="e">
        <f>VLOOKUP(CONCATENATE(N329,"."),'TE Identification'!$A$3:$E$500,5,FALSE)</f>
        <v>#N/A</v>
      </c>
      <c r="R329" t="e">
        <v>#N/A</v>
      </c>
      <c r="S329" t="e" cm="1">
        <f t="array" ref="S329">_xlfn.TEXTSPLIT(R329,".",,TRUE)</f>
        <v>#N/A</v>
      </c>
      <c r="V329" t="e">
        <f>VLOOKUP(CONCATENATE(S329,"."),'V Identification'!$A$3:$E$500,5,FALSE)</f>
        <v>#N/A</v>
      </c>
      <c r="Z329" t="e">
        <v>#N/A</v>
      </c>
      <c r="AA329" t="e" cm="1">
        <f t="array" ref="AA329">_xlfn.TEXTSPLIT(Z329,".",,TRUE)</f>
        <v>#N/A</v>
      </c>
      <c r="AE329" t="e">
        <f>VLOOKUP(CONCATENATE(AA329,"."),'I Identification'!$A$3:$F$500,6,FALSE)</f>
        <v>#N/A</v>
      </c>
      <c r="AI329" t="e">
        <v>#N/A</v>
      </c>
      <c r="AJ329" t="e" cm="1">
        <f t="array" ref="AJ329">_xlfn.TEXTSPLIT(AI329,".",,TRUE)</f>
        <v>#N/A</v>
      </c>
      <c r="AO329" t="e">
        <f>VLOOKUP(CONCATENATE(AJ329,"."),'C Identification'!$A$3:$G$500,7,FALSE)</f>
        <v>#N/A</v>
      </c>
      <c r="BF329" t="e" cm="1">
        <f t="array" ref="BF329">_xlfn.TEXTSPLIT(AI329,".",,TRUE)</f>
        <v>#N/A</v>
      </c>
      <c r="BL329" t="e">
        <f t="shared" si="81"/>
        <v>#N/A</v>
      </c>
      <c r="BM329">
        <f t="shared" si="82"/>
        <v>0</v>
      </c>
      <c r="BN329" t="e">
        <f t="shared" si="83"/>
        <v>#N/A</v>
      </c>
      <c r="BO329" t="e">
        <f t="shared" si="84"/>
        <v>#N/A</v>
      </c>
      <c r="BP329" t="e">
        <f t="shared" si="85"/>
        <v>#N/A</v>
      </c>
      <c r="BQ329" t="e">
        <f t="shared" si="86"/>
        <v>#N/A</v>
      </c>
      <c r="BR329">
        <f t="shared" si="87"/>
        <v>0</v>
      </c>
      <c r="BS329" t="e">
        <f t="shared" si="88"/>
        <v>#N/A</v>
      </c>
      <c r="BT329">
        <f t="shared" si="89"/>
        <v>0</v>
      </c>
      <c r="BU329" t="e">
        <f t="shared" si="80"/>
        <v>#N/A</v>
      </c>
      <c r="BV329" t="e">
        <f>VLOOKUP(BN329,Scales!$X$28:$Y$38,2,FALSE)</f>
        <v>#N/A</v>
      </c>
      <c r="BW329" t="e">
        <f>VLOOKUP(BQ329,Scales!$X$28:$Y$38,2,FALSE)</f>
        <v>#N/A</v>
      </c>
      <c r="BX329" t="e">
        <f>VLOOKUP(BU329,Scales!$X$28:$Y$38,2,FALSE)</f>
        <v>#N/A</v>
      </c>
      <c r="BY329" t="e">
        <f t="shared" si="90"/>
        <v>#N/A</v>
      </c>
      <c r="BZ329" t="e">
        <f>VLOOKUP(BY329,Scales!$Y$28:$Z$38,2,FALSE)</f>
        <v>#N/A</v>
      </c>
      <c r="CA329" t="str">
        <f>IFERROR(INDEX(Scales!$Q$28:$U$32,MATCH(BZ329,Scales!$P$28:$P$32,0),MATCH(BQ329,Scales!$Q$27:$U$27,0)),"")</f>
        <v/>
      </c>
      <c r="CB329">
        <f t="shared" si="91"/>
        <v>0</v>
      </c>
      <c r="CC329" t="e">
        <f t="shared" si="92"/>
        <v>#N/A</v>
      </c>
      <c r="CD329" t="str">
        <f>IFERROR(INDEX(Scales!$B$44:$F$48,MATCH(CA329,Scales!$A$44:$A$48,0),MATCH(CC329,Scales!$B$43:$F$43,0)),"")</f>
        <v/>
      </c>
      <c r="CE329" t="e">
        <f t="shared" si="93"/>
        <v>#N/A</v>
      </c>
      <c r="CF329" t="e">
        <f t="shared" si="94"/>
        <v>#N/A</v>
      </c>
    </row>
    <row r="330" spans="1:84" x14ac:dyDescent="0.25">
      <c r="A330">
        <v>0</v>
      </c>
      <c r="B330" s="108" t="e">
        <f>VLOOKUP(A330,'TS Identification'!A$3:H$500,5,FALSE)</f>
        <v>#N/A</v>
      </c>
      <c r="C330" s="108" t="e">
        <f>VLOOKUP(B330,Scales!$A$3:$D$7,3,FALSE)</f>
        <v>#N/A</v>
      </c>
      <c r="D330" t="e">
        <f>VLOOKUP(A330,'TS Identification'!A$3:H$500,6,FALSE)</f>
        <v>#N/A</v>
      </c>
      <c r="E330" t="e">
        <f>VLOOKUP(D330,Scales!$F$3:$I$7,3,FALSE)</f>
        <v>#N/A</v>
      </c>
      <c r="F330" s="108" t="e">
        <f>VLOOKUP(A330,'TS Identification'!A$3:H$500,7,FALSE)</f>
        <v>#N/A</v>
      </c>
      <c r="G330" s="108" t="e">
        <f>VLOOKUP(F330,Scales!$K$3:$N$7,3,FALSE)</f>
        <v>#N/A</v>
      </c>
      <c r="H330" t="e">
        <f>VLOOKUP(A330,'TS Identification'!A$3:H$500,8,FALSE)</f>
        <v>#N/A</v>
      </c>
      <c r="I330" t="e">
        <f>VLOOKUP(H330,Scales!$P$3:$S$7,3,FALSE)</f>
        <v>#N/A</v>
      </c>
      <c r="J330" s="108" t="e">
        <f>VLOOKUP(K330,Scales!$W$28:$X$38,2,FALSE)</f>
        <v>#N/A</v>
      </c>
      <c r="K330" s="108" t="e">
        <f t="shared" si="95"/>
        <v>#N/A</v>
      </c>
      <c r="M330" t="e">
        <v>#N/A</v>
      </c>
      <c r="N330" t="e" cm="1">
        <f t="array" ref="N330">_xlfn.TEXTSPLIT(M330,".",,TRUE)</f>
        <v>#N/A</v>
      </c>
      <c r="P330" s="108" t="e">
        <f>VLOOKUP(CONCATENATE(N330,"."),'TE Identification'!$A$3:$E$500,5,FALSE)</f>
        <v>#N/A</v>
      </c>
      <c r="R330" t="e">
        <v>#N/A</v>
      </c>
      <c r="S330" t="e" cm="1">
        <f t="array" ref="S330">_xlfn.TEXTSPLIT(R330,".",,TRUE)</f>
        <v>#N/A</v>
      </c>
      <c r="V330" t="e">
        <f>VLOOKUP(CONCATENATE(S330,"."),'V Identification'!$A$3:$E$500,5,FALSE)</f>
        <v>#N/A</v>
      </c>
      <c r="Z330" t="e">
        <v>#N/A</v>
      </c>
      <c r="AA330" t="e" cm="1">
        <f t="array" ref="AA330">_xlfn.TEXTSPLIT(Z330,".",,TRUE)</f>
        <v>#N/A</v>
      </c>
      <c r="AE330" t="e">
        <f>VLOOKUP(CONCATENATE(AA330,"."),'I Identification'!$A$3:$F$500,6,FALSE)</f>
        <v>#N/A</v>
      </c>
      <c r="AI330" t="e">
        <v>#N/A</v>
      </c>
      <c r="AJ330" t="e" cm="1">
        <f t="array" ref="AJ330">_xlfn.TEXTSPLIT(AI330,".",,TRUE)</f>
        <v>#N/A</v>
      </c>
      <c r="AO330" t="e">
        <f>VLOOKUP(CONCATENATE(AJ330,"."),'C Identification'!$A$3:$G$500,7,FALSE)</f>
        <v>#N/A</v>
      </c>
      <c r="BF330" t="e" cm="1">
        <f t="array" ref="BF330">_xlfn.TEXTSPLIT(AI330,".",,TRUE)</f>
        <v>#N/A</v>
      </c>
      <c r="BL330" t="e">
        <f t="shared" si="81"/>
        <v>#N/A</v>
      </c>
      <c r="BM330">
        <f t="shared" si="82"/>
        <v>0</v>
      </c>
      <c r="BN330" t="e">
        <f t="shared" si="83"/>
        <v>#N/A</v>
      </c>
      <c r="BO330" t="e">
        <f t="shared" si="84"/>
        <v>#N/A</v>
      </c>
      <c r="BP330" t="e">
        <f t="shared" si="85"/>
        <v>#N/A</v>
      </c>
      <c r="BQ330" t="e">
        <f t="shared" si="86"/>
        <v>#N/A</v>
      </c>
      <c r="BR330">
        <f t="shared" si="87"/>
        <v>0</v>
      </c>
      <c r="BS330" t="e">
        <f t="shared" si="88"/>
        <v>#N/A</v>
      </c>
      <c r="BT330">
        <f t="shared" si="89"/>
        <v>0</v>
      </c>
      <c r="BU330" t="e">
        <f t="shared" si="80"/>
        <v>#N/A</v>
      </c>
      <c r="BV330" t="e">
        <f>VLOOKUP(BN330,Scales!$X$28:$Y$38,2,FALSE)</f>
        <v>#N/A</v>
      </c>
      <c r="BW330" t="e">
        <f>VLOOKUP(BQ330,Scales!$X$28:$Y$38,2,FALSE)</f>
        <v>#N/A</v>
      </c>
      <c r="BX330" t="e">
        <f>VLOOKUP(BU330,Scales!$X$28:$Y$38,2,FALSE)</f>
        <v>#N/A</v>
      </c>
      <c r="BY330" t="e">
        <f t="shared" si="90"/>
        <v>#N/A</v>
      </c>
      <c r="BZ330" t="e">
        <f>VLOOKUP(BY330,Scales!$Y$28:$Z$38,2,FALSE)</f>
        <v>#N/A</v>
      </c>
      <c r="CA330" t="str">
        <f>IFERROR(INDEX(Scales!$Q$28:$U$32,MATCH(BZ330,Scales!$P$28:$P$32,0),MATCH(BQ330,Scales!$Q$27:$U$27,0)),"")</f>
        <v/>
      </c>
      <c r="CB330">
        <f t="shared" si="91"/>
        <v>0</v>
      </c>
      <c r="CC330" t="e">
        <f t="shared" si="92"/>
        <v>#N/A</v>
      </c>
      <c r="CD330" t="str">
        <f>IFERROR(INDEX(Scales!$B$44:$F$48,MATCH(CA330,Scales!$A$44:$A$48,0),MATCH(CC330,Scales!$B$43:$F$43,0)),"")</f>
        <v/>
      </c>
      <c r="CE330" t="e">
        <f t="shared" si="93"/>
        <v>#N/A</v>
      </c>
      <c r="CF330" t="e">
        <f t="shared" si="94"/>
        <v>#N/A</v>
      </c>
    </row>
    <row r="331" spans="1:84" x14ac:dyDescent="0.25">
      <c r="A331">
        <v>0</v>
      </c>
      <c r="B331" s="108" t="e">
        <f>VLOOKUP(A331,'TS Identification'!A$3:H$500,5,FALSE)</f>
        <v>#N/A</v>
      </c>
      <c r="C331" s="108" t="e">
        <f>VLOOKUP(B331,Scales!$A$3:$D$7,3,FALSE)</f>
        <v>#N/A</v>
      </c>
      <c r="D331" t="e">
        <f>VLOOKUP(A331,'TS Identification'!A$3:H$500,6,FALSE)</f>
        <v>#N/A</v>
      </c>
      <c r="E331" t="e">
        <f>VLOOKUP(D331,Scales!$F$3:$I$7,3,FALSE)</f>
        <v>#N/A</v>
      </c>
      <c r="F331" s="108" t="e">
        <f>VLOOKUP(A331,'TS Identification'!A$3:H$500,7,FALSE)</f>
        <v>#N/A</v>
      </c>
      <c r="G331" s="108" t="e">
        <f>VLOOKUP(F331,Scales!$K$3:$N$7,3,FALSE)</f>
        <v>#N/A</v>
      </c>
      <c r="H331" t="e">
        <f>VLOOKUP(A331,'TS Identification'!A$3:H$500,8,FALSE)</f>
        <v>#N/A</v>
      </c>
      <c r="I331" t="e">
        <f>VLOOKUP(H331,Scales!$P$3:$S$7,3,FALSE)</f>
        <v>#N/A</v>
      </c>
      <c r="J331" s="108" t="e">
        <f>VLOOKUP(K331,Scales!$W$28:$X$38,2,FALSE)</f>
        <v>#N/A</v>
      </c>
      <c r="K331" s="108" t="e">
        <f t="shared" si="95"/>
        <v>#N/A</v>
      </c>
      <c r="M331" t="e">
        <v>#N/A</v>
      </c>
      <c r="N331" t="e" cm="1">
        <f t="array" ref="N331">_xlfn.TEXTSPLIT(M331,".",,TRUE)</f>
        <v>#N/A</v>
      </c>
      <c r="P331" s="108" t="e">
        <f>VLOOKUP(CONCATENATE(N331,"."),'TE Identification'!$A$3:$E$500,5,FALSE)</f>
        <v>#N/A</v>
      </c>
      <c r="R331" t="e">
        <v>#N/A</v>
      </c>
      <c r="S331" t="e" cm="1">
        <f t="array" ref="S331">_xlfn.TEXTSPLIT(R331,".",,TRUE)</f>
        <v>#N/A</v>
      </c>
      <c r="V331" t="e">
        <f>VLOOKUP(CONCATENATE(S331,"."),'V Identification'!$A$3:$E$500,5,FALSE)</f>
        <v>#N/A</v>
      </c>
      <c r="Z331" t="e">
        <v>#N/A</v>
      </c>
      <c r="AA331" t="e" cm="1">
        <f t="array" ref="AA331">_xlfn.TEXTSPLIT(Z331,".",,TRUE)</f>
        <v>#N/A</v>
      </c>
      <c r="AE331" t="e">
        <f>VLOOKUP(CONCATENATE(AA331,"."),'I Identification'!$A$3:$F$500,6,FALSE)</f>
        <v>#N/A</v>
      </c>
      <c r="AI331" t="e">
        <v>#N/A</v>
      </c>
      <c r="AJ331" t="e" cm="1">
        <f t="array" ref="AJ331">_xlfn.TEXTSPLIT(AI331,".",,TRUE)</f>
        <v>#N/A</v>
      </c>
      <c r="AO331" t="e">
        <f>VLOOKUP(CONCATENATE(AJ331,"."),'C Identification'!$A$3:$G$500,7,FALSE)</f>
        <v>#N/A</v>
      </c>
      <c r="BF331" t="e" cm="1">
        <f t="array" ref="BF331">_xlfn.TEXTSPLIT(AI331,".",,TRUE)</f>
        <v>#N/A</v>
      </c>
      <c r="BL331" t="e">
        <f t="shared" si="81"/>
        <v>#N/A</v>
      </c>
      <c r="BM331">
        <f t="shared" si="82"/>
        <v>0</v>
      </c>
      <c r="BN331" t="e">
        <f t="shared" si="83"/>
        <v>#N/A</v>
      </c>
      <c r="BO331" t="e">
        <f t="shared" si="84"/>
        <v>#N/A</v>
      </c>
      <c r="BP331" t="e">
        <f t="shared" si="85"/>
        <v>#N/A</v>
      </c>
      <c r="BQ331" t="e">
        <f t="shared" si="86"/>
        <v>#N/A</v>
      </c>
      <c r="BR331">
        <f t="shared" si="87"/>
        <v>0</v>
      </c>
      <c r="BS331" t="e">
        <f t="shared" si="88"/>
        <v>#N/A</v>
      </c>
      <c r="BT331">
        <f t="shared" si="89"/>
        <v>0</v>
      </c>
      <c r="BU331" t="e">
        <f t="shared" si="80"/>
        <v>#N/A</v>
      </c>
      <c r="BV331" t="e">
        <f>VLOOKUP(BN331,Scales!$X$28:$Y$38,2,FALSE)</f>
        <v>#N/A</v>
      </c>
      <c r="BW331" t="e">
        <f>VLOOKUP(BQ331,Scales!$X$28:$Y$38,2,FALSE)</f>
        <v>#N/A</v>
      </c>
      <c r="BX331" t="e">
        <f>VLOOKUP(BU331,Scales!$X$28:$Y$38,2,FALSE)</f>
        <v>#N/A</v>
      </c>
      <c r="BY331" t="e">
        <f t="shared" si="90"/>
        <v>#N/A</v>
      </c>
      <c r="BZ331" t="e">
        <f>VLOOKUP(BY331,Scales!$Y$28:$Z$38,2,FALSE)</f>
        <v>#N/A</v>
      </c>
      <c r="CA331" t="str">
        <f>IFERROR(INDEX(Scales!$Q$28:$U$32,MATCH(BZ331,Scales!$P$28:$P$32,0),MATCH(BQ331,Scales!$Q$27:$U$27,0)),"")</f>
        <v/>
      </c>
      <c r="CB331">
        <f t="shared" si="91"/>
        <v>0</v>
      </c>
      <c r="CC331" t="e">
        <f t="shared" si="92"/>
        <v>#N/A</v>
      </c>
      <c r="CD331" t="str">
        <f>IFERROR(INDEX(Scales!$B$44:$F$48,MATCH(CA331,Scales!$A$44:$A$48,0),MATCH(CC331,Scales!$B$43:$F$43,0)),"")</f>
        <v/>
      </c>
      <c r="CE331" t="e">
        <f t="shared" si="93"/>
        <v>#N/A</v>
      </c>
      <c r="CF331" t="e">
        <f t="shared" si="94"/>
        <v>#N/A</v>
      </c>
    </row>
    <row r="332" spans="1:84" x14ac:dyDescent="0.25">
      <c r="A332">
        <v>0</v>
      </c>
      <c r="B332" s="108" t="e">
        <f>VLOOKUP(A332,'TS Identification'!A$3:H$500,5,FALSE)</f>
        <v>#N/A</v>
      </c>
      <c r="C332" s="108" t="e">
        <f>VLOOKUP(B332,Scales!$A$3:$D$7,3,FALSE)</f>
        <v>#N/A</v>
      </c>
      <c r="D332" t="e">
        <f>VLOOKUP(A332,'TS Identification'!A$3:H$500,6,FALSE)</f>
        <v>#N/A</v>
      </c>
      <c r="E332" t="e">
        <f>VLOOKUP(D332,Scales!$F$3:$I$7,3,FALSE)</f>
        <v>#N/A</v>
      </c>
      <c r="F332" s="108" t="e">
        <f>VLOOKUP(A332,'TS Identification'!A$3:H$500,7,FALSE)</f>
        <v>#N/A</v>
      </c>
      <c r="G332" s="108" t="e">
        <f>VLOOKUP(F332,Scales!$K$3:$N$7,3,FALSE)</f>
        <v>#N/A</v>
      </c>
      <c r="H332" t="e">
        <f>VLOOKUP(A332,'TS Identification'!A$3:H$500,8,FALSE)</f>
        <v>#N/A</v>
      </c>
      <c r="I332" t="e">
        <f>VLOOKUP(H332,Scales!$P$3:$S$7,3,FALSE)</f>
        <v>#N/A</v>
      </c>
      <c r="J332" s="108" t="e">
        <f>VLOOKUP(K332,Scales!$W$28:$X$38,2,FALSE)</f>
        <v>#N/A</v>
      </c>
      <c r="K332" s="108" t="e">
        <f t="shared" si="95"/>
        <v>#N/A</v>
      </c>
      <c r="M332" t="e">
        <v>#N/A</v>
      </c>
      <c r="N332" t="e" cm="1">
        <f t="array" ref="N332">_xlfn.TEXTSPLIT(M332,".",,TRUE)</f>
        <v>#N/A</v>
      </c>
      <c r="P332" s="108" t="e">
        <f>VLOOKUP(CONCATENATE(N332,"."),'TE Identification'!$A$3:$E$500,5,FALSE)</f>
        <v>#N/A</v>
      </c>
      <c r="R332" t="e">
        <v>#N/A</v>
      </c>
      <c r="S332" t="e" cm="1">
        <f t="array" ref="S332">_xlfn.TEXTSPLIT(R332,".",,TRUE)</f>
        <v>#N/A</v>
      </c>
      <c r="V332" t="e">
        <f>VLOOKUP(CONCATENATE(S332,"."),'V Identification'!$A$3:$E$500,5,FALSE)</f>
        <v>#N/A</v>
      </c>
      <c r="Z332" t="e">
        <v>#N/A</v>
      </c>
      <c r="AA332" t="e" cm="1">
        <f t="array" ref="AA332">_xlfn.TEXTSPLIT(Z332,".",,TRUE)</f>
        <v>#N/A</v>
      </c>
      <c r="AE332" t="e">
        <f>VLOOKUP(CONCATENATE(AA332,"."),'I Identification'!$A$3:$F$500,6,FALSE)</f>
        <v>#N/A</v>
      </c>
      <c r="AI332" t="e">
        <v>#N/A</v>
      </c>
      <c r="AJ332" t="e" cm="1">
        <f t="array" ref="AJ332">_xlfn.TEXTSPLIT(AI332,".",,TRUE)</f>
        <v>#N/A</v>
      </c>
      <c r="AO332" t="e">
        <f>VLOOKUP(CONCATENATE(AJ332,"."),'C Identification'!$A$3:$G$500,7,FALSE)</f>
        <v>#N/A</v>
      </c>
      <c r="BF332" t="e" cm="1">
        <f t="array" ref="BF332">_xlfn.TEXTSPLIT(AI332,".",,TRUE)</f>
        <v>#N/A</v>
      </c>
      <c r="BL332" t="e">
        <f t="shared" si="81"/>
        <v>#N/A</v>
      </c>
      <c r="BM332">
        <f t="shared" si="82"/>
        <v>0</v>
      </c>
      <c r="BN332" t="e">
        <f t="shared" si="83"/>
        <v>#N/A</v>
      </c>
      <c r="BO332" t="e">
        <f t="shared" si="84"/>
        <v>#N/A</v>
      </c>
      <c r="BP332" t="e">
        <f t="shared" si="85"/>
        <v>#N/A</v>
      </c>
      <c r="BQ332" t="e">
        <f t="shared" si="86"/>
        <v>#N/A</v>
      </c>
      <c r="BR332">
        <f t="shared" si="87"/>
        <v>0</v>
      </c>
      <c r="BS332" t="e">
        <f t="shared" si="88"/>
        <v>#N/A</v>
      </c>
      <c r="BT332">
        <f t="shared" si="89"/>
        <v>0</v>
      </c>
      <c r="BU332" t="e">
        <f t="shared" ref="BU332:BU395" si="96">VLOOKUP(BH332,$S$2:$V$500,4,FALSE)</f>
        <v>#N/A</v>
      </c>
      <c r="BV332" t="e">
        <f>VLOOKUP(BN332,Scales!$X$28:$Y$38,2,FALSE)</f>
        <v>#N/A</v>
      </c>
      <c r="BW332" t="e">
        <f>VLOOKUP(BQ332,Scales!$X$28:$Y$38,2,FALSE)</f>
        <v>#N/A</v>
      </c>
      <c r="BX332" t="e">
        <f>VLOOKUP(BU332,Scales!$X$28:$Y$38,2,FALSE)</f>
        <v>#N/A</v>
      </c>
      <c r="BY332" t="e">
        <f t="shared" si="90"/>
        <v>#N/A</v>
      </c>
      <c r="BZ332" t="e">
        <f>VLOOKUP(BY332,Scales!$Y$28:$Z$38,2,FALSE)</f>
        <v>#N/A</v>
      </c>
      <c r="CA332" t="str">
        <f>IFERROR(INDEX(Scales!$Q$28:$U$32,MATCH(BZ332,Scales!$P$28:$P$32,0),MATCH(BQ332,Scales!$Q$27:$U$27,0)),"")</f>
        <v/>
      </c>
      <c r="CB332">
        <f t="shared" si="91"/>
        <v>0</v>
      </c>
      <c r="CC332" t="e">
        <f t="shared" si="92"/>
        <v>#N/A</v>
      </c>
      <c r="CD332" t="str">
        <f>IFERROR(INDEX(Scales!$B$44:$F$48,MATCH(CA332,Scales!$A$44:$A$48,0),MATCH(CC332,Scales!$B$43:$F$43,0)),"")</f>
        <v/>
      </c>
      <c r="CE332" t="e">
        <f t="shared" si="93"/>
        <v>#N/A</v>
      </c>
      <c r="CF332" t="e">
        <f t="shared" si="94"/>
        <v>#N/A</v>
      </c>
    </row>
    <row r="333" spans="1:84" x14ac:dyDescent="0.25">
      <c r="A333">
        <v>0</v>
      </c>
      <c r="B333" s="108" t="e">
        <f>VLOOKUP(A333,'TS Identification'!A$3:H$500,5,FALSE)</f>
        <v>#N/A</v>
      </c>
      <c r="C333" s="108" t="e">
        <f>VLOOKUP(B333,Scales!$A$3:$D$7,3,FALSE)</f>
        <v>#N/A</v>
      </c>
      <c r="D333" t="e">
        <f>VLOOKUP(A333,'TS Identification'!A$3:H$500,6,FALSE)</f>
        <v>#N/A</v>
      </c>
      <c r="E333" t="e">
        <f>VLOOKUP(D333,Scales!$F$3:$I$7,3,FALSE)</f>
        <v>#N/A</v>
      </c>
      <c r="F333" s="108" t="e">
        <f>VLOOKUP(A333,'TS Identification'!A$3:H$500,7,FALSE)</f>
        <v>#N/A</v>
      </c>
      <c r="G333" s="108" t="e">
        <f>VLOOKUP(F333,Scales!$K$3:$N$7,3,FALSE)</f>
        <v>#N/A</v>
      </c>
      <c r="H333" t="e">
        <f>VLOOKUP(A333,'TS Identification'!A$3:H$500,8,FALSE)</f>
        <v>#N/A</v>
      </c>
      <c r="I333" t="e">
        <f>VLOOKUP(H333,Scales!$P$3:$S$7,3,FALSE)</f>
        <v>#N/A</v>
      </c>
      <c r="J333" s="108" t="e">
        <f>VLOOKUP(K333,Scales!$W$28:$X$38,2,FALSE)</f>
        <v>#N/A</v>
      </c>
      <c r="K333" s="108" t="e">
        <f t="shared" si="95"/>
        <v>#N/A</v>
      </c>
      <c r="M333" t="e">
        <v>#N/A</v>
      </c>
      <c r="N333" t="e" cm="1">
        <f t="array" ref="N333">_xlfn.TEXTSPLIT(M333,".",,TRUE)</f>
        <v>#N/A</v>
      </c>
      <c r="P333" s="108" t="e">
        <f>VLOOKUP(CONCATENATE(N333,"."),'TE Identification'!$A$3:$E$500,5,FALSE)</f>
        <v>#N/A</v>
      </c>
      <c r="R333" t="e">
        <v>#N/A</v>
      </c>
      <c r="S333" t="e" cm="1">
        <f t="array" ref="S333">_xlfn.TEXTSPLIT(R333,".",,TRUE)</f>
        <v>#N/A</v>
      </c>
      <c r="V333" t="e">
        <f>VLOOKUP(CONCATENATE(S333,"."),'V Identification'!$A$3:$E$500,5,FALSE)</f>
        <v>#N/A</v>
      </c>
      <c r="Z333" t="e">
        <v>#N/A</v>
      </c>
      <c r="AA333" t="e" cm="1">
        <f t="array" ref="AA333">_xlfn.TEXTSPLIT(Z333,".",,TRUE)</f>
        <v>#N/A</v>
      </c>
      <c r="AE333" t="e">
        <f>VLOOKUP(CONCATENATE(AA333,"."),'I Identification'!$A$3:$F$500,6,FALSE)</f>
        <v>#N/A</v>
      </c>
      <c r="AI333" t="e">
        <v>#N/A</v>
      </c>
      <c r="AJ333" t="e" cm="1">
        <f t="array" ref="AJ333">_xlfn.TEXTSPLIT(AI333,".",,TRUE)</f>
        <v>#N/A</v>
      </c>
      <c r="AO333" t="e">
        <f>VLOOKUP(CONCATENATE(AJ333,"."),'C Identification'!$A$3:$G$500,7,FALSE)</f>
        <v>#N/A</v>
      </c>
      <c r="BF333" t="e" cm="1">
        <f t="array" ref="BF333">_xlfn.TEXTSPLIT(AI333,".",,TRUE)</f>
        <v>#N/A</v>
      </c>
      <c r="BL333" t="e">
        <f t="shared" si="81"/>
        <v>#N/A</v>
      </c>
      <c r="BM333">
        <f t="shared" si="82"/>
        <v>0</v>
      </c>
      <c r="BN333" t="e">
        <f t="shared" si="83"/>
        <v>#N/A</v>
      </c>
      <c r="BO333" t="e">
        <f t="shared" si="84"/>
        <v>#N/A</v>
      </c>
      <c r="BP333" t="e">
        <f t="shared" si="85"/>
        <v>#N/A</v>
      </c>
      <c r="BQ333" t="e">
        <f t="shared" si="86"/>
        <v>#N/A</v>
      </c>
      <c r="BR333">
        <f t="shared" si="87"/>
        <v>0</v>
      </c>
      <c r="BS333" t="e">
        <f t="shared" si="88"/>
        <v>#N/A</v>
      </c>
      <c r="BT333">
        <f t="shared" si="89"/>
        <v>0</v>
      </c>
      <c r="BU333" t="e">
        <f t="shared" si="96"/>
        <v>#N/A</v>
      </c>
      <c r="BV333" t="e">
        <f>VLOOKUP(BN333,Scales!$X$28:$Y$38,2,FALSE)</f>
        <v>#N/A</v>
      </c>
      <c r="BW333" t="e">
        <f>VLOOKUP(BQ333,Scales!$X$28:$Y$38,2,FALSE)</f>
        <v>#N/A</v>
      </c>
      <c r="BX333" t="e">
        <f>VLOOKUP(BU333,Scales!$X$28:$Y$38,2,FALSE)</f>
        <v>#N/A</v>
      </c>
      <c r="BY333" t="e">
        <f t="shared" si="90"/>
        <v>#N/A</v>
      </c>
      <c r="BZ333" t="e">
        <f>VLOOKUP(BY333,Scales!$Y$28:$Z$38,2,FALSE)</f>
        <v>#N/A</v>
      </c>
      <c r="CA333" t="str">
        <f>IFERROR(INDEX(Scales!$Q$28:$U$32,MATCH(BZ333,Scales!$P$28:$P$32,0),MATCH(BQ333,Scales!$Q$27:$U$27,0)),"")</f>
        <v/>
      </c>
      <c r="CB333">
        <f t="shared" si="91"/>
        <v>0</v>
      </c>
      <c r="CC333" t="e">
        <f t="shared" si="92"/>
        <v>#N/A</v>
      </c>
      <c r="CD333" t="str">
        <f>IFERROR(INDEX(Scales!$B$44:$F$48,MATCH(CA333,Scales!$A$44:$A$48,0),MATCH(CC333,Scales!$B$43:$F$43,0)),"")</f>
        <v/>
      </c>
      <c r="CE333" t="e">
        <f t="shared" si="93"/>
        <v>#N/A</v>
      </c>
      <c r="CF333" t="e">
        <f t="shared" si="94"/>
        <v>#N/A</v>
      </c>
    </row>
    <row r="334" spans="1:84" x14ac:dyDescent="0.25">
      <c r="A334">
        <v>0</v>
      </c>
      <c r="B334" s="108" t="e">
        <f>VLOOKUP(A334,'TS Identification'!A$3:H$500,5,FALSE)</f>
        <v>#N/A</v>
      </c>
      <c r="C334" s="108" t="e">
        <f>VLOOKUP(B334,Scales!$A$3:$D$7,3,FALSE)</f>
        <v>#N/A</v>
      </c>
      <c r="D334" t="e">
        <f>VLOOKUP(A334,'TS Identification'!A$3:H$500,6,FALSE)</f>
        <v>#N/A</v>
      </c>
      <c r="E334" t="e">
        <f>VLOOKUP(D334,Scales!$F$3:$I$7,3,FALSE)</f>
        <v>#N/A</v>
      </c>
      <c r="F334" s="108" t="e">
        <f>VLOOKUP(A334,'TS Identification'!A$3:H$500,7,FALSE)</f>
        <v>#N/A</v>
      </c>
      <c r="G334" s="108" t="e">
        <f>VLOOKUP(F334,Scales!$K$3:$N$7,3,FALSE)</f>
        <v>#N/A</v>
      </c>
      <c r="H334" t="e">
        <f>VLOOKUP(A334,'TS Identification'!A$3:H$500,8,FALSE)</f>
        <v>#N/A</v>
      </c>
      <c r="I334" t="e">
        <f>VLOOKUP(H334,Scales!$P$3:$S$7,3,FALSE)</f>
        <v>#N/A</v>
      </c>
      <c r="J334" s="108" t="e">
        <f>VLOOKUP(K334,Scales!$W$28:$X$38,2,FALSE)</f>
        <v>#N/A</v>
      </c>
      <c r="K334" s="108" t="e">
        <f t="shared" si="95"/>
        <v>#N/A</v>
      </c>
      <c r="M334" t="e">
        <v>#N/A</v>
      </c>
      <c r="N334" t="e" cm="1">
        <f t="array" ref="N334">_xlfn.TEXTSPLIT(M334,".",,TRUE)</f>
        <v>#N/A</v>
      </c>
      <c r="P334" s="108" t="e">
        <f>VLOOKUP(CONCATENATE(N334,"."),'TE Identification'!$A$3:$E$500,5,FALSE)</f>
        <v>#N/A</v>
      </c>
      <c r="R334" t="e">
        <v>#N/A</v>
      </c>
      <c r="S334" t="e" cm="1">
        <f t="array" ref="S334">_xlfn.TEXTSPLIT(R334,".",,TRUE)</f>
        <v>#N/A</v>
      </c>
      <c r="V334" t="e">
        <f>VLOOKUP(CONCATENATE(S334,"."),'V Identification'!$A$3:$E$500,5,FALSE)</f>
        <v>#N/A</v>
      </c>
      <c r="Z334" t="e">
        <v>#N/A</v>
      </c>
      <c r="AA334" t="e" cm="1">
        <f t="array" ref="AA334">_xlfn.TEXTSPLIT(Z334,".",,TRUE)</f>
        <v>#N/A</v>
      </c>
      <c r="AE334" t="e">
        <f>VLOOKUP(CONCATENATE(AA334,"."),'I Identification'!$A$3:$F$500,6,FALSE)</f>
        <v>#N/A</v>
      </c>
      <c r="AI334" t="e">
        <v>#N/A</v>
      </c>
      <c r="AJ334" t="e" cm="1">
        <f t="array" ref="AJ334">_xlfn.TEXTSPLIT(AI334,".",,TRUE)</f>
        <v>#N/A</v>
      </c>
      <c r="AO334" t="e">
        <f>VLOOKUP(CONCATENATE(AJ334,"."),'C Identification'!$A$3:$G$500,7,FALSE)</f>
        <v>#N/A</v>
      </c>
      <c r="BF334" t="e" cm="1">
        <f t="array" ref="BF334">_xlfn.TEXTSPLIT(AI334,".",,TRUE)</f>
        <v>#N/A</v>
      </c>
      <c r="BL334" t="e">
        <f t="shared" si="81"/>
        <v>#N/A</v>
      </c>
      <c r="BM334">
        <f t="shared" si="82"/>
        <v>0</v>
      </c>
      <c r="BN334" t="e">
        <f t="shared" si="83"/>
        <v>#N/A</v>
      </c>
      <c r="BO334" t="e">
        <f t="shared" si="84"/>
        <v>#N/A</v>
      </c>
      <c r="BP334" t="e">
        <f t="shared" si="85"/>
        <v>#N/A</v>
      </c>
      <c r="BQ334" t="e">
        <f t="shared" si="86"/>
        <v>#N/A</v>
      </c>
      <c r="BR334">
        <f t="shared" si="87"/>
        <v>0</v>
      </c>
      <c r="BS334" t="e">
        <f t="shared" si="88"/>
        <v>#N/A</v>
      </c>
      <c r="BT334">
        <f t="shared" si="89"/>
        <v>0</v>
      </c>
      <c r="BU334" t="e">
        <f t="shared" si="96"/>
        <v>#N/A</v>
      </c>
      <c r="BV334" t="e">
        <f>VLOOKUP(BN334,Scales!$X$28:$Y$38,2,FALSE)</f>
        <v>#N/A</v>
      </c>
      <c r="BW334" t="e">
        <f>VLOOKUP(BQ334,Scales!$X$28:$Y$38,2,FALSE)</f>
        <v>#N/A</v>
      </c>
      <c r="BX334" t="e">
        <f>VLOOKUP(BU334,Scales!$X$28:$Y$38,2,FALSE)</f>
        <v>#N/A</v>
      </c>
      <c r="BY334" t="e">
        <f t="shared" si="90"/>
        <v>#N/A</v>
      </c>
      <c r="BZ334" t="e">
        <f>VLOOKUP(BY334,Scales!$Y$28:$Z$38,2,FALSE)</f>
        <v>#N/A</v>
      </c>
      <c r="CA334" t="str">
        <f>IFERROR(INDEX(Scales!$Q$28:$U$32,MATCH(BZ334,Scales!$P$28:$P$32,0),MATCH(BQ334,Scales!$Q$27:$U$27,0)),"")</f>
        <v/>
      </c>
      <c r="CB334">
        <f t="shared" si="91"/>
        <v>0</v>
      </c>
      <c r="CC334" t="e">
        <f t="shared" si="92"/>
        <v>#N/A</v>
      </c>
      <c r="CD334" t="str">
        <f>IFERROR(INDEX(Scales!$B$44:$F$48,MATCH(CA334,Scales!$A$44:$A$48,0),MATCH(CC334,Scales!$B$43:$F$43,0)),"")</f>
        <v/>
      </c>
      <c r="CE334" t="e">
        <f t="shared" si="93"/>
        <v>#N/A</v>
      </c>
      <c r="CF334" t="e">
        <f t="shared" si="94"/>
        <v>#N/A</v>
      </c>
    </row>
    <row r="335" spans="1:84" x14ac:dyDescent="0.25">
      <c r="A335">
        <v>0</v>
      </c>
      <c r="B335" s="108" t="e">
        <f>VLOOKUP(A335,'TS Identification'!A$3:H$500,5,FALSE)</f>
        <v>#N/A</v>
      </c>
      <c r="C335" s="108" t="e">
        <f>VLOOKUP(B335,Scales!$A$3:$D$7,3,FALSE)</f>
        <v>#N/A</v>
      </c>
      <c r="D335" t="e">
        <f>VLOOKUP(A335,'TS Identification'!A$3:H$500,6,FALSE)</f>
        <v>#N/A</v>
      </c>
      <c r="E335" t="e">
        <f>VLOOKUP(D335,Scales!$F$3:$I$7,3,FALSE)</f>
        <v>#N/A</v>
      </c>
      <c r="F335" s="108" t="e">
        <f>VLOOKUP(A335,'TS Identification'!A$3:H$500,7,FALSE)</f>
        <v>#N/A</v>
      </c>
      <c r="G335" s="108" t="e">
        <f>VLOOKUP(F335,Scales!$K$3:$N$7,3,FALSE)</f>
        <v>#N/A</v>
      </c>
      <c r="H335" t="e">
        <f>VLOOKUP(A335,'TS Identification'!A$3:H$500,8,FALSE)</f>
        <v>#N/A</v>
      </c>
      <c r="I335" t="e">
        <f>VLOOKUP(H335,Scales!$P$3:$S$7,3,FALSE)</f>
        <v>#N/A</v>
      </c>
      <c r="J335" s="108" t="e">
        <f>VLOOKUP(K335,Scales!$W$28:$X$38,2,FALSE)</f>
        <v>#N/A</v>
      </c>
      <c r="K335" s="108" t="e">
        <f t="shared" si="95"/>
        <v>#N/A</v>
      </c>
      <c r="M335" t="e">
        <v>#N/A</v>
      </c>
      <c r="N335" t="e" cm="1">
        <f t="array" ref="N335">_xlfn.TEXTSPLIT(M335,".",,TRUE)</f>
        <v>#N/A</v>
      </c>
      <c r="P335" s="108" t="e">
        <f>VLOOKUP(CONCATENATE(N335,"."),'TE Identification'!$A$3:$E$500,5,FALSE)</f>
        <v>#N/A</v>
      </c>
      <c r="R335" t="e">
        <v>#N/A</v>
      </c>
      <c r="S335" t="e" cm="1">
        <f t="array" ref="S335">_xlfn.TEXTSPLIT(R335,".",,TRUE)</f>
        <v>#N/A</v>
      </c>
      <c r="V335" t="e">
        <f>VLOOKUP(CONCATENATE(S335,"."),'V Identification'!$A$3:$E$500,5,FALSE)</f>
        <v>#N/A</v>
      </c>
      <c r="Z335" t="e">
        <v>#N/A</v>
      </c>
      <c r="AA335" t="e" cm="1">
        <f t="array" ref="AA335">_xlfn.TEXTSPLIT(Z335,".",,TRUE)</f>
        <v>#N/A</v>
      </c>
      <c r="AE335" t="e">
        <f>VLOOKUP(CONCATENATE(AA335,"."),'I Identification'!$A$3:$F$500,6,FALSE)</f>
        <v>#N/A</v>
      </c>
      <c r="AI335" t="e">
        <v>#N/A</v>
      </c>
      <c r="AJ335" t="e" cm="1">
        <f t="array" ref="AJ335">_xlfn.TEXTSPLIT(AI335,".",,TRUE)</f>
        <v>#N/A</v>
      </c>
      <c r="AO335" t="e">
        <f>VLOOKUP(CONCATENATE(AJ335,"."),'C Identification'!$A$3:$G$500,7,FALSE)</f>
        <v>#N/A</v>
      </c>
      <c r="BF335" t="e" cm="1">
        <f t="array" ref="BF335">_xlfn.TEXTSPLIT(AI335,".",,TRUE)</f>
        <v>#N/A</v>
      </c>
      <c r="BL335" t="e">
        <f t="shared" si="81"/>
        <v>#N/A</v>
      </c>
      <c r="BM335">
        <f t="shared" si="82"/>
        <v>0</v>
      </c>
      <c r="BN335" t="e">
        <f t="shared" si="83"/>
        <v>#N/A</v>
      </c>
      <c r="BO335" t="e">
        <f t="shared" si="84"/>
        <v>#N/A</v>
      </c>
      <c r="BP335" t="e">
        <f t="shared" si="85"/>
        <v>#N/A</v>
      </c>
      <c r="BQ335" t="e">
        <f t="shared" si="86"/>
        <v>#N/A</v>
      </c>
      <c r="BR335">
        <f t="shared" si="87"/>
        <v>0</v>
      </c>
      <c r="BS335" t="e">
        <f t="shared" si="88"/>
        <v>#N/A</v>
      </c>
      <c r="BT335">
        <f t="shared" si="89"/>
        <v>0</v>
      </c>
      <c r="BU335" t="e">
        <f t="shared" si="96"/>
        <v>#N/A</v>
      </c>
      <c r="BV335" t="e">
        <f>VLOOKUP(BN335,Scales!$X$28:$Y$38,2,FALSE)</f>
        <v>#N/A</v>
      </c>
      <c r="BW335" t="e">
        <f>VLOOKUP(BQ335,Scales!$X$28:$Y$38,2,FALSE)</f>
        <v>#N/A</v>
      </c>
      <c r="BX335" t="e">
        <f>VLOOKUP(BU335,Scales!$X$28:$Y$38,2,FALSE)</f>
        <v>#N/A</v>
      </c>
      <c r="BY335" t="e">
        <f t="shared" si="90"/>
        <v>#N/A</v>
      </c>
      <c r="BZ335" t="e">
        <f>VLOOKUP(BY335,Scales!$Y$28:$Z$38,2,FALSE)</f>
        <v>#N/A</v>
      </c>
      <c r="CA335" t="str">
        <f>IFERROR(INDEX(Scales!$Q$28:$U$32,MATCH(BZ335,Scales!$P$28:$P$32,0),MATCH(BQ335,Scales!$Q$27:$U$27,0)),"")</f>
        <v/>
      </c>
      <c r="CB335">
        <f t="shared" si="91"/>
        <v>0</v>
      </c>
      <c r="CC335" t="e">
        <f t="shared" si="92"/>
        <v>#N/A</v>
      </c>
      <c r="CD335" t="str">
        <f>IFERROR(INDEX(Scales!$B$44:$F$48,MATCH(CA335,Scales!$A$44:$A$48,0),MATCH(CC335,Scales!$B$43:$F$43,0)),"")</f>
        <v/>
      </c>
      <c r="CE335" t="e">
        <f t="shared" si="93"/>
        <v>#N/A</v>
      </c>
      <c r="CF335" t="e">
        <f t="shared" si="94"/>
        <v>#N/A</v>
      </c>
    </row>
    <row r="336" spans="1:84" x14ac:dyDescent="0.25">
      <c r="A336">
        <v>0</v>
      </c>
      <c r="B336" s="108" t="e">
        <f>VLOOKUP(A336,'TS Identification'!A$3:H$500,5,FALSE)</f>
        <v>#N/A</v>
      </c>
      <c r="C336" s="108" t="e">
        <f>VLOOKUP(B336,Scales!$A$3:$D$7,3,FALSE)</f>
        <v>#N/A</v>
      </c>
      <c r="D336" t="e">
        <f>VLOOKUP(A336,'TS Identification'!A$3:H$500,6,FALSE)</f>
        <v>#N/A</v>
      </c>
      <c r="E336" t="e">
        <f>VLOOKUP(D336,Scales!$F$3:$I$7,3,FALSE)</f>
        <v>#N/A</v>
      </c>
      <c r="F336" s="108" t="e">
        <f>VLOOKUP(A336,'TS Identification'!A$3:H$500,7,FALSE)</f>
        <v>#N/A</v>
      </c>
      <c r="G336" s="108" t="e">
        <f>VLOOKUP(F336,Scales!$K$3:$N$7,3,FALSE)</f>
        <v>#N/A</v>
      </c>
      <c r="H336" t="e">
        <f>VLOOKUP(A336,'TS Identification'!A$3:H$500,8,FALSE)</f>
        <v>#N/A</v>
      </c>
      <c r="I336" t="e">
        <f>VLOOKUP(H336,Scales!$P$3:$S$7,3,FALSE)</f>
        <v>#N/A</v>
      </c>
      <c r="J336" s="108" t="e">
        <f>VLOOKUP(K336,Scales!$W$28:$X$38,2,FALSE)</f>
        <v>#N/A</v>
      </c>
      <c r="K336" s="108" t="e">
        <f t="shared" si="95"/>
        <v>#N/A</v>
      </c>
      <c r="M336" t="e">
        <v>#N/A</v>
      </c>
      <c r="N336" t="e" cm="1">
        <f t="array" ref="N336">_xlfn.TEXTSPLIT(M336,".",,TRUE)</f>
        <v>#N/A</v>
      </c>
      <c r="P336" s="108" t="e">
        <f>VLOOKUP(CONCATENATE(N336,"."),'TE Identification'!$A$3:$E$500,5,FALSE)</f>
        <v>#N/A</v>
      </c>
      <c r="R336" t="e">
        <v>#N/A</v>
      </c>
      <c r="S336" t="e" cm="1">
        <f t="array" ref="S336">_xlfn.TEXTSPLIT(R336,".",,TRUE)</f>
        <v>#N/A</v>
      </c>
      <c r="V336" t="e">
        <f>VLOOKUP(CONCATENATE(S336,"."),'V Identification'!$A$3:$E$500,5,FALSE)</f>
        <v>#N/A</v>
      </c>
      <c r="Z336" t="e">
        <v>#N/A</v>
      </c>
      <c r="AA336" t="e" cm="1">
        <f t="array" ref="AA336">_xlfn.TEXTSPLIT(Z336,".",,TRUE)</f>
        <v>#N/A</v>
      </c>
      <c r="AE336" t="e">
        <f>VLOOKUP(CONCATENATE(AA336,"."),'I Identification'!$A$3:$F$500,6,FALSE)</f>
        <v>#N/A</v>
      </c>
      <c r="AI336" t="e">
        <v>#N/A</v>
      </c>
      <c r="AJ336" t="e" cm="1">
        <f t="array" ref="AJ336">_xlfn.TEXTSPLIT(AI336,".",,TRUE)</f>
        <v>#N/A</v>
      </c>
      <c r="AO336" t="e">
        <f>VLOOKUP(CONCATENATE(AJ336,"."),'C Identification'!$A$3:$G$500,7,FALSE)</f>
        <v>#N/A</v>
      </c>
      <c r="BF336" t="e" cm="1">
        <f t="array" ref="BF336">_xlfn.TEXTSPLIT(AI336,".",,TRUE)</f>
        <v>#N/A</v>
      </c>
      <c r="BL336" t="e">
        <f t="shared" si="81"/>
        <v>#N/A</v>
      </c>
      <c r="BM336">
        <f t="shared" si="82"/>
        <v>0</v>
      </c>
      <c r="BN336" t="e">
        <f t="shared" si="83"/>
        <v>#N/A</v>
      </c>
      <c r="BO336" t="e">
        <f t="shared" si="84"/>
        <v>#N/A</v>
      </c>
      <c r="BP336" t="e">
        <f t="shared" si="85"/>
        <v>#N/A</v>
      </c>
      <c r="BQ336" t="e">
        <f t="shared" si="86"/>
        <v>#N/A</v>
      </c>
      <c r="BR336">
        <f t="shared" si="87"/>
        <v>0</v>
      </c>
      <c r="BS336" t="e">
        <f t="shared" si="88"/>
        <v>#N/A</v>
      </c>
      <c r="BT336">
        <f t="shared" si="89"/>
        <v>0</v>
      </c>
      <c r="BU336" t="e">
        <f t="shared" si="96"/>
        <v>#N/A</v>
      </c>
      <c r="BV336" t="e">
        <f>VLOOKUP(BN336,Scales!$X$28:$Y$38,2,FALSE)</f>
        <v>#N/A</v>
      </c>
      <c r="BW336" t="e">
        <f>VLOOKUP(BQ336,Scales!$X$28:$Y$38,2,FALSE)</f>
        <v>#N/A</v>
      </c>
      <c r="BX336" t="e">
        <f>VLOOKUP(BU336,Scales!$X$28:$Y$38,2,FALSE)</f>
        <v>#N/A</v>
      </c>
      <c r="BY336" t="e">
        <f t="shared" si="90"/>
        <v>#N/A</v>
      </c>
      <c r="BZ336" t="e">
        <f>VLOOKUP(BY336,Scales!$Y$28:$Z$38,2,FALSE)</f>
        <v>#N/A</v>
      </c>
      <c r="CA336" t="str">
        <f>IFERROR(INDEX(Scales!$Q$28:$U$32,MATCH(BZ336,Scales!$P$28:$P$32,0),MATCH(BQ336,Scales!$Q$27:$U$27,0)),"")</f>
        <v/>
      </c>
      <c r="CB336">
        <f t="shared" si="91"/>
        <v>0</v>
      </c>
      <c r="CC336" t="e">
        <f t="shared" si="92"/>
        <v>#N/A</v>
      </c>
      <c r="CD336" t="str">
        <f>IFERROR(INDEX(Scales!$B$44:$F$48,MATCH(CA336,Scales!$A$44:$A$48,0),MATCH(CC336,Scales!$B$43:$F$43,0)),"")</f>
        <v/>
      </c>
      <c r="CE336" t="e">
        <f t="shared" si="93"/>
        <v>#N/A</v>
      </c>
      <c r="CF336" t="e">
        <f t="shared" si="94"/>
        <v>#N/A</v>
      </c>
    </row>
    <row r="337" spans="1:84" x14ac:dyDescent="0.25">
      <c r="A337">
        <v>0</v>
      </c>
      <c r="B337" s="108" t="e">
        <f>VLOOKUP(A337,'TS Identification'!A$3:H$500,5,FALSE)</f>
        <v>#N/A</v>
      </c>
      <c r="C337" s="108" t="e">
        <f>VLOOKUP(B337,Scales!$A$3:$D$7,3,FALSE)</f>
        <v>#N/A</v>
      </c>
      <c r="D337" t="e">
        <f>VLOOKUP(A337,'TS Identification'!A$3:H$500,6,FALSE)</f>
        <v>#N/A</v>
      </c>
      <c r="E337" t="e">
        <f>VLOOKUP(D337,Scales!$F$3:$I$7,3,FALSE)</f>
        <v>#N/A</v>
      </c>
      <c r="F337" s="108" t="e">
        <f>VLOOKUP(A337,'TS Identification'!A$3:H$500,7,FALSE)</f>
        <v>#N/A</v>
      </c>
      <c r="G337" s="108" t="e">
        <f>VLOOKUP(F337,Scales!$K$3:$N$7,3,FALSE)</f>
        <v>#N/A</v>
      </c>
      <c r="H337" t="e">
        <f>VLOOKUP(A337,'TS Identification'!A$3:H$500,8,FALSE)</f>
        <v>#N/A</v>
      </c>
      <c r="I337" t="e">
        <f>VLOOKUP(H337,Scales!$P$3:$S$7,3,FALSE)</f>
        <v>#N/A</v>
      </c>
      <c r="J337" s="108" t="e">
        <f>VLOOKUP(K337,Scales!$W$28:$X$38,2,FALSE)</f>
        <v>#N/A</v>
      </c>
      <c r="K337" s="108" t="e">
        <f t="shared" si="95"/>
        <v>#N/A</v>
      </c>
      <c r="M337" t="e">
        <v>#N/A</v>
      </c>
      <c r="N337" t="e" cm="1">
        <f t="array" ref="N337">_xlfn.TEXTSPLIT(M337,".",,TRUE)</f>
        <v>#N/A</v>
      </c>
      <c r="P337" s="108" t="e">
        <f>VLOOKUP(CONCATENATE(N337,"."),'TE Identification'!$A$3:$E$500,5,FALSE)</f>
        <v>#N/A</v>
      </c>
      <c r="R337" t="e">
        <v>#N/A</v>
      </c>
      <c r="S337" t="e" cm="1">
        <f t="array" ref="S337">_xlfn.TEXTSPLIT(R337,".",,TRUE)</f>
        <v>#N/A</v>
      </c>
      <c r="V337" t="e">
        <f>VLOOKUP(CONCATENATE(S337,"."),'V Identification'!$A$3:$E$500,5,FALSE)</f>
        <v>#N/A</v>
      </c>
      <c r="Z337" t="e">
        <v>#N/A</v>
      </c>
      <c r="AA337" t="e" cm="1">
        <f t="array" ref="AA337">_xlfn.TEXTSPLIT(Z337,".",,TRUE)</f>
        <v>#N/A</v>
      </c>
      <c r="AE337" t="e">
        <f>VLOOKUP(CONCATENATE(AA337,"."),'I Identification'!$A$3:$F$500,6,FALSE)</f>
        <v>#N/A</v>
      </c>
      <c r="AI337" t="e">
        <v>#N/A</v>
      </c>
      <c r="AJ337" t="e" cm="1">
        <f t="array" ref="AJ337">_xlfn.TEXTSPLIT(AI337,".",,TRUE)</f>
        <v>#N/A</v>
      </c>
      <c r="AO337" t="e">
        <f>VLOOKUP(CONCATENATE(AJ337,"."),'C Identification'!$A$3:$G$500,7,FALSE)</f>
        <v>#N/A</v>
      </c>
      <c r="BF337" t="e" cm="1">
        <f t="array" ref="BF337">_xlfn.TEXTSPLIT(AI337,".",,TRUE)</f>
        <v>#N/A</v>
      </c>
      <c r="BL337" t="e">
        <f t="shared" si="81"/>
        <v>#N/A</v>
      </c>
      <c r="BM337">
        <f t="shared" si="82"/>
        <v>0</v>
      </c>
      <c r="BN337" t="e">
        <f t="shared" si="83"/>
        <v>#N/A</v>
      </c>
      <c r="BO337" t="e">
        <f t="shared" si="84"/>
        <v>#N/A</v>
      </c>
      <c r="BP337" t="e">
        <f t="shared" si="85"/>
        <v>#N/A</v>
      </c>
      <c r="BQ337" t="e">
        <f t="shared" si="86"/>
        <v>#N/A</v>
      </c>
      <c r="BR337">
        <f t="shared" si="87"/>
        <v>0</v>
      </c>
      <c r="BS337" t="e">
        <f t="shared" si="88"/>
        <v>#N/A</v>
      </c>
      <c r="BT337">
        <f t="shared" si="89"/>
        <v>0</v>
      </c>
      <c r="BU337" t="e">
        <f t="shared" si="96"/>
        <v>#N/A</v>
      </c>
      <c r="BV337" t="e">
        <f>VLOOKUP(BN337,Scales!$X$28:$Y$38,2,FALSE)</f>
        <v>#N/A</v>
      </c>
      <c r="BW337" t="e">
        <f>VLOOKUP(BQ337,Scales!$X$28:$Y$38,2,FALSE)</f>
        <v>#N/A</v>
      </c>
      <c r="BX337" t="e">
        <f>VLOOKUP(BU337,Scales!$X$28:$Y$38,2,FALSE)</f>
        <v>#N/A</v>
      </c>
      <c r="BY337" t="e">
        <f t="shared" si="90"/>
        <v>#N/A</v>
      </c>
      <c r="BZ337" t="e">
        <f>VLOOKUP(BY337,Scales!$Y$28:$Z$38,2,FALSE)</f>
        <v>#N/A</v>
      </c>
      <c r="CA337" t="str">
        <f>IFERROR(INDEX(Scales!$Q$28:$U$32,MATCH(BZ337,Scales!$P$28:$P$32,0),MATCH(BQ337,Scales!$Q$27:$U$27,0)),"")</f>
        <v/>
      </c>
      <c r="CB337">
        <f t="shared" si="91"/>
        <v>0</v>
      </c>
      <c r="CC337" t="e">
        <f t="shared" si="92"/>
        <v>#N/A</v>
      </c>
      <c r="CD337" t="str">
        <f>IFERROR(INDEX(Scales!$B$44:$F$48,MATCH(CA337,Scales!$A$44:$A$48,0),MATCH(CC337,Scales!$B$43:$F$43,0)),"")</f>
        <v/>
      </c>
      <c r="CE337" t="e">
        <f t="shared" si="93"/>
        <v>#N/A</v>
      </c>
      <c r="CF337" t="e">
        <f t="shared" si="94"/>
        <v>#N/A</v>
      </c>
    </row>
    <row r="338" spans="1:84" x14ac:dyDescent="0.25">
      <c r="A338">
        <v>0</v>
      </c>
      <c r="B338" s="108" t="e">
        <f>VLOOKUP(A338,'TS Identification'!A$3:H$500,5,FALSE)</f>
        <v>#N/A</v>
      </c>
      <c r="C338" s="108" t="e">
        <f>VLOOKUP(B338,Scales!$A$3:$D$7,3,FALSE)</f>
        <v>#N/A</v>
      </c>
      <c r="D338" t="e">
        <f>VLOOKUP(A338,'TS Identification'!A$3:H$500,6,FALSE)</f>
        <v>#N/A</v>
      </c>
      <c r="E338" t="e">
        <f>VLOOKUP(D338,Scales!$F$3:$I$7,3,FALSE)</f>
        <v>#N/A</v>
      </c>
      <c r="F338" s="108" t="e">
        <f>VLOOKUP(A338,'TS Identification'!A$3:H$500,7,FALSE)</f>
        <v>#N/A</v>
      </c>
      <c r="G338" s="108" t="e">
        <f>VLOOKUP(F338,Scales!$K$3:$N$7,3,FALSE)</f>
        <v>#N/A</v>
      </c>
      <c r="H338" t="e">
        <f>VLOOKUP(A338,'TS Identification'!A$3:H$500,8,FALSE)</f>
        <v>#N/A</v>
      </c>
      <c r="I338" t="e">
        <f>VLOOKUP(H338,Scales!$P$3:$S$7,3,FALSE)</f>
        <v>#N/A</v>
      </c>
      <c r="J338" s="108" t="e">
        <f>VLOOKUP(K338,Scales!$W$28:$X$38,2,FALSE)</f>
        <v>#N/A</v>
      </c>
      <c r="K338" s="108" t="e">
        <f t="shared" si="95"/>
        <v>#N/A</v>
      </c>
      <c r="M338" t="e">
        <v>#N/A</v>
      </c>
      <c r="N338" t="e" cm="1">
        <f t="array" ref="N338">_xlfn.TEXTSPLIT(M338,".",,TRUE)</f>
        <v>#N/A</v>
      </c>
      <c r="P338" s="108" t="e">
        <f>VLOOKUP(CONCATENATE(N338,"."),'TE Identification'!$A$3:$E$500,5,FALSE)</f>
        <v>#N/A</v>
      </c>
      <c r="R338" t="e">
        <v>#N/A</v>
      </c>
      <c r="S338" t="e" cm="1">
        <f t="array" ref="S338">_xlfn.TEXTSPLIT(R338,".",,TRUE)</f>
        <v>#N/A</v>
      </c>
      <c r="V338" t="e">
        <f>VLOOKUP(CONCATENATE(S338,"."),'V Identification'!$A$3:$E$500,5,FALSE)</f>
        <v>#N/A</v>
      </c>
      <c r="Z338" t="e">
        <v>#N/A</v>
      </c>
      <c r="AA338" t="e" cm="1">
        <f t="array" ref="AA338">_xlfn.TEXTSPLIT(Z338,".",,TRUE)</f>
        <v>#N/A</v>
      </c>
      <c r="AE338" t="e">
        <f>VLOOKUP(CONCATENATE(AA338,"."),'I Identification'!$A$3:$F$500,6,FALSE)</f>
        <v>#N/A</v>
      </c>
      <c r="AI338" t="e">
        <v>#N/A</v>
      </c>
      <c r="AJ338" t="e" cm="1">
        <f t="array" ref="AJ338">_xlfn.TEXTSPLIT(AI338,".",,TRUE)</f>
        <v>#N/A</v>
      </c>
      <c r="AO338" t="e">
        <f>VLOOKUP(CONCATENATE(AJ338,"."),'C Identification'!$A$3:$G$500,7,FALSE)</f>
        <v>#N/A</v>
      </c>
      <c r="BF338" t="e" cm="1">
        <f t="array" ref="BF338">_xlfn.TEXTSPLIT(AI338,".",,TRUE)</f>
        <v>#N/A</v>
      </c>
      <c r="BL338" t="e">
        <f t="shared" si="81"/>
        <v>#N/A</v>
      </c>
      <c r="BM338">
        <f t="shared" si="82"/>
        <v>0</v>
      </c>
      <c r="BN338" t="e">
        <f t="shared" si="83"/>
        <v>#N/A</v>
      </c>
      <c r="BO338" t="e">
        <f t="shared" si="84"/>
        <v>#N/A</v>
      </c>
      <c r="BP338" t="e">
        <f t="shared" si="85"/>
        <v>#N/A</v>
      </c>
      <c r="BQ338" t="e">
        <f t="shared" si="86"/>
        <v>#N/A</v>
      </c>
      <c r="BR338">
        <f t="shared" si="87"/>
        <v>0</v>
      </c>
      <c r="BS338" t="e">
        <f t="shared" si="88"/>
        <v>#N/A</v>
      </c>
      <c r="BT338">
        <f t="shared" si="89"/>
        <v>0</v>
      </c>
      <c r="BU338" t="e">
        <f t="shared" si="96"/>
        <v>#N/A</v>
      </c>
      <c r="BV338" t="e">
        <f>VLOOKUP(BN338,Scales!$X$28:$Y$38,2,FALSE)</f>
        <v>#N/A</v>
      </c>
      <c r="BW338" t="e">
        <f>VLOOKUP(BQ338,Scales!$X$28:$Y$38,2,FALSE)</f>
        <v>#N/A</v>
      </c>
      <c r="BX338" t="e">
        <f>VLOOKUP(BU338,Scales!$X$28:$Y$38,2,FALSE)</f>
        <v>#N/A</v>
      </c>
      <c r="BY338" t="e">
        <f t="shared" si="90"/>
        <v>#N/A</v>
      </c>
      <c r="BZ338" t="e">
        <f>VLOOKUP(BY338,Scales!$Y$28:$Z$38,2,FALSE)</f>
        <v>#N/A</v>
      </c>
      <c r="CA338" t="str">
        <f>IFERROR(INDEX(Scales!$Q$28:$U$32,MATCH(BZ338,Scales!$P$28:$P$32,0),MATCH(BQ338,Scales!$Q$27:$U$27,0)),"")</f>
        <v/>
      </c>
      <c r="CB338">
        <f t="shared" si="91"/>
        <v>0</v>
      </c>
      <c r="CC338" t="e">
        <f t="shared" si="92"/>
        <v>#N/A</v>
      </c>
      <c r="CD338" t="str">
        <f>IFERROR(INDEX(Scales!$B$44:$F$48,MATCH(CA338,Scales!$A$44:$A$48,0),MATCH(CC338,Scales!$B$43:$F$43,0)),"")</f>
        <v/>
      </c>
      <c r="CE338" t="e">
        <f t="shared" si="93"/>
        <v>#N/A</v>
      </c>
      <c r="CF338" t="e">
        <f t="shared" si="94"/>
        <v>#N/A</v>
      </c>
    </row>
    <row r="339" spans="1:84" x14ac:dyDescent="0.25">
      <c r="A339">
        <v>0</v>
      </c>
      <c r="B339" s="108" t="e">
        <f>VLOOKUP(A339,'TS Identification'!A$3:H$500,5,FALSE)</f>
        <v>#N/A</v>
      </c>
      <c r="C339" s="108" t="e">
        <f>VLOOKUP(B339,Scales!$A$3:$D$7,3,FALSE)</f>
        <v>#N/A</v>
      </c>
      <c r="D339" t="e">
        <f>VLOOKUP(A339,'TS Identification'!A$3:H$500,6,FALSE)</f>
        <v>#N/A</v>
      </c>
      <c r="E339" t="e">
        <f>VLOOKUP(D339,Scales!$F$3:$I$7,3,FALSE)</f>
        <v>#N/A</v>
      </c>
      <c r="F339" s="108" t="e">
        <f>VLOOKUP(A339,'TS Identification'!A$3:H$500,7,FALSE)</f>
        <v>#N/A</v>
      </c>
      <c r="G339" s="108" t="e">
        <f>VLOOKUP(F339,Scales!$K$3:$N$7,3,FALSE)</f>
        <v>#N/A</v>
      </c>
      <c r="H339" t="e">
        <f>VLOOKUP(A339,'TS Identification'!A$3:H$500,8,FALSE)</f>
        <v>#N/A</v>
      </c>
      <c r="I339" t="e">
        <f>VLOOKUP(H339,Scales!$P$3:$S$7,3,FALSE)</f>
        <v>#N/A</v>
      </c>
      <c r="J339" s="108" t="e">
        <f>VLOOKUP(K339,Scales!$W$28:$X$38,2,FALSE)</f>
        <v>#N/A</v>
      </c>
      <c r="K339" s="108" t="e">
        <f t="shared" si="95"/>
        <v>#N/A</v>
      </c>
      <c r="M339" t="e">
        <v>#N/A</v>
      </c>
      <c r="N339" t="e" cm="1">
        <f t="array" ref="N339">_xlfn.TEXTSPLIT(M339,".",,TRUE)</f>
        <v>#N/A</v>
      </c>
      <c r="P339" s="108" t="e">
        <f>VLOOKUP(CONCATENATE(N339,"."),'TE Identification'!$A$3:$E$500,5,FALSE)</f>
        <v>#N/A</v>
      </c>
      <c r="R339" t="e">
        <v>#N/A</v>
      </c>
      <c r="S339" t="e" cm="1">
        <f t="array" ref="S339">_xlfn.TEXTSPLIT(R339,".",,TRUE)</f>
        <v>#N/A</v>
      </c>
      <c r="V339" t="e">
        <f>VLOOKUP(CONCATENATE(S339,"."),'V Identification'!$A$3:$E$500,5,FALSE)</f>
        <v>#N/A</v>
      </c>
      <c r="Z339" t="e">
        <v>#N/A</v>
      </c>
      <c r="AA339" t="e" cm="1">
        <f t="array" ref="AA339">_xlfn.TEXTSPLIT(Z339,".",,TRUE)</f>
        <v>#N/A</v>
      </c>
      <c r="AE339" t="e">
        <f>VLOOKUP(CONCATENATE(AA339,"."),'I Identification'!$A$3:$F$500,6,FALSE)</f>
        <v>#N/A</v>
      </c>
      <c r="AI339" t="e">
        <v>#N/A</v>
      </c>
      <c r="AJ339" t="e" cm="1">
        <f t="array" ref="AJ339">_xlfn.TEXTSPLIT(AI339,".",,TRUE)</f>
        <v>#N/A</v>
      </c>
      <c r="AO339" t="e">
        <f>VLOOKUP(CONCATENATE(AJ339,"."),'C Identification'!$A$3:$G$500,7,FALSE)</f>
        <v>#N/A</v>
      </c>
      <c r="BF339" t="e" cm="1">
        <f t="array" ref="BF339">_xlfn.TEXTSPLIT(AI339,".",,TRUE)</f>
        <v>#N/A</v>
      </c>
      <c r="BL339" t="e">
        <f t="shared" si="81"/>
        <v>#N/A</v>
      </c>
      <c r="BM339">
        <f t="shared" si="82"/>
        <v>0</v>
      </c>
      <c r="BN339" t="e">
        <f t="shared" si="83"/>
        <v>#N/A</v>
      </c>
      <c r="BO339" t="e">
        <f t="shared" si="84"/>
        <v>#N/A</v>
      </c>
      <c r="BP339" t="e">
        <f t="shared" si="85"/>
        <v>#N/A</v>
      </c>
      <c r="BQ339" t="e">
        <f t="shared" si="86"/>
        <v>#N/A</v>
      </c>
      <c r="BR339">
        <f t="shared" si="87"/>
        <v>0</v>
      </c>
      <c r="BS339" t="e">
        <f t="shared" si="88"/>
        <v>#N/A</v>
      </c>
      <c r="BT339">
        <f t="shared" si="89"/>
        <v>0</v>
      </c>
      <c r="BU339" t="e">
        <f t="shared" si="96"/>
        <v>#N/A</v>
      </c>
      <c r="BV339" t="e">
        <f>VLOOKUP(BN339,Scales!$X$28:$Y$38,2,FALSE)</f>
        <v>#N/A</v>
      </c>
      <c r="BW339" t="e">
        <f>VLOOKUP(BQ339,Scales!$X$28:$Y$38,2,FALSE)</f>
        <v>#N/A</v>
      </c>
      <c r="BX339" t="e">
        <f>VLOOKUP(BU339,Scales!$X$28:$Y$38,2,FALSE)</f>
        <v>#N/A</v>
      </c>
      <c r="BY339" t="e">
        <f t="shared" si="90"/>
        <v>#N/A</v>
      </c>
      <c r="BZ339" t="e">
        <f>VLOOKUP(BY339,Scales!$Y$28:$Z$38,2,FALSE)</f>
        <v>#N/A</v>
      </c>
      <c r="CA339" t="str">
        <f>IFERROR(INDEX(Scales!$Q$28:$U$32,MATCH(BZ339,Scales!$P$28:$P$32,0),MATCH(BQ339,Scales!$Q$27:$U$27,0)),"")</f>
        <v/>
      </c>
      <c r="CB339">
        <f t="shared" si="91"/>
        <v>0</v>
      </c>
      <c r="CC339" t="e">
        <f t="shared" si="92"/>
        <v>#N/A</v>
      </c>
      <c r="CD339" t="str">
        <f>IFERROR(INDEX(Scales!$B$44:$F$48,MATCH(CA339,Scales!$A$44:$A$48,0),MATCH(CC339,Scales!$B$43:$F$43,0)),"")</f>
        <v/>
      </c>
      <c r="CE339" t="e">
        <f t="shared" si="93"/>
        <v>#N/A</v>
      </c>
      <c r="CF339" t="e">
        <f t="shared" si="94"/>
        <v>#N/A</v>
      </c>
    </row>
    <row r="340" spans="1:84" x14ac:dyDescent="0.25">
      <c r="A340">
        <v>0</v>
      </c>
      <c r="B340" s="108" t="e">
        <f>VLOOKUP(A340,'TS Identification'!A$3:H$500,5,FALSE)</f>
        <v>#N/A</v>
      </c>
      <c r="C340" s="108" t="e">
        <f>VLOOKUP(B340,Scales!$A$3:$D$7,3,FALSE)</f>
        <v>#N/A</v>
      </c>
      <c r="D340" t="e">
        <f>VLOOKUP(A340,'TS Identification'!A$3:H$500,6,FALSE)</f>
        <v>#N/A</v>
      </c>
      <c r="E340" t="e">
        <f>VLOOKUP(D340,Scales!$F$3:$I$7,3,FALSE)</f>
        <v>#N/A</v>
      </c>
      <c r="F340" s="108" t="e">
        <f>VLOOKUP(A340,'TS Identification'!A$3:H$500,7,FALSE)</f>
        <v>#N/A</v>
      </c>
      <c r="G340" s="108" t="e">
        <f>VLOOKUP(F340,Scales!$K$3:$N$7,3,FALSE)</f>
        <v>#N/A</v>
      </c>
      <c r="H340" t="e">
        <f>VLOOKUP(A340,'TS Identification'!A$3:H$500,8,FALSE)</f>
        <v>#N/A</v>
      </c>
      <c r="I340" t="e">
        <f>VLOOKUP(H340,Scales!$P$3:$S$7,3,FALSE)</f>
        <v>#N/A</v>
      </c>
      <c r="J340" s="108" t="e">
        <f>VLOOKUP(K340,Scales!$W$28:$X$38,2,FALSE)</f>
        <v>#N/A</v>
      </c>
      <c r="K340" s="108" t="e">
        <f t="shared" si="95"/>
        <v>#N/A</v>
      </c>
      <c r="M340" t="e">
        <v>#N/A</v>
      </c>
      <c r="N340" t="e" cm="1">
        <f t="array" ref="N340">_xlfn.TEXTSPLIT(M340,".",,TRUE)</f>
        <v>#N/A</v>
      </c>
      <c r="P340" s="108" t="e">
        <f>VLOOKUP(CONCATENATE(N340,"."),'TE Identification'!$A$3:$E$500,5,FALSE)</f>
        <v>#N/A</v>
      </c>
      <c r="R340" t="e">
        <v>#N/A</v>
      </c>
      <c r="S340" t="e" cm="1">
        <f t="array" ref="S340">_xlfn.TEXTSPLIT(R340,".",,TRUE)</f>
        <v>#N/A</v>
      </c>
      <c r="V340" t="e">
        <f>VLOOKUP(CONCATENATE(S340,"."),'V Identification'!$A$3:$E$500,5,FALSE)</f>
        <v>#N/A</v>
      </c>
      <c r="Z340" t="e">
        <v>#N/A</v>
      </c>
      <c r="AA340" t="e" cm="1">
        <f t="array" ref="AA340">_xlfn.TEXTSPLIT(Z340,".",,TRUE)</f>
        <v>#N/A</v>
      </c>
      <c r="AE340" t="e">
        <f>VLOOKUP(CONCATENATE(AA340,"."),'I Identification'!$A$3:$F$500,6,FALSE)</f>
        <v>#N/A</v>
      </c>
      <c r="AI340" t="e">
        <v>#N/A</v>
      </c>
      <c r="AJ340" t="e" cm="1">
        <f t="array" ref="AJ340">_xlfn.TEXTSPLIT(AI340,".",,TRUE)</f>
        <v>#N/A</v>
      </c>
      <c r="AO340" t="e">
        <f>VLOOKUP(CONCATENATE(AJ340,"."),'C Identification'!$A$3:$G$500,7,FALSE)</f>
        <v>#N/A</v>
      </c>
      <c r="BF340" t="e" cm="1">
        <f t="array" ref="BF340">_xlfn.TEXTSPLIT(AI340,".",,TRUE)</f>
        <v>#N/A</v>
      </c>
      <c r="BL340" t="e">
        <f t="shared" si="81"/>
        <v>#N/A</v>
      </c>
      <c r="BM340">
        <f t="shared" si="82"/>
        <v>0</v>
      </c>
      <c r="BN340" t="e">
        <f t="shared" si="83"/>
        <v>#N/A</v>
      </c>
      <c r="BO340" t="e">
        <f t="shared" si="84"/>
        <v>#N/A</v>
      </c>
      <c r="BP340" t="e">
        <f t="shared" si="85"/>
        <v>#N/A</v>
      </c>
      <c r="BQ340" t="e">
        <f t="shared" si="86"/>
        <v>#N/A</v>
      </c>
      <c r="BR340">
        <f t="shared" si="87"/>
        <v>0</v>
      </c>
      <c r="BS340" t="e">
        <f t="shared" si="88"/>
        <v>#N/A</v>
      </c>
      <c r="BT340">
        <f t="shared" si="89"/>
        <v>0</v>
      </c>
      <c r="BU340" t="e">
        <f t="shared" si="96"/>
        <v>#N/A</v>
      </c>
      <c r="BV340" t="e">
        <f>VLOOKUP(BN340,Scales!$X$28:$Y$38,2,FALSE)</f>
        <v>#N/A</v>
      </c>
      <c r="BW340" t="e">
        <f>VLOOKUP(BQ340,Scales!$X$28:$Y$38,2,FALSE)</f>
        <v>#N/A</v>
      </c>
      <c r="BX340" t="e">
        <f>VLOOKUP(BU340,Scales!$X$28:$Y$38,2,FALSE)</f>
        <v>#N/A</v>
      </c>
      <c r="BY340" t="e">
        <f t="shared" si="90"/>
        <v>#N/A</v>
      </c>
      <c r="BZ340" t="e">
        <f>VLOOKUP(BY340,Scales!$Y$28:$Z$38,2,FALSE)</f>
        <v>#N/A</v>
      </c>
      <c r="CA340" t="str">
        <f>IFERROR(INDEX(Scales!$Q$28:$U$32,MATCH(BZ340,Scales!$P$28:$P$32,0),MATCH(BQ340,Scales!$Q$27:$U$27,0)),"")</f>
        <v/>
      </c>
      <c r="CB340">
        <f t="shared" si="91"/>
        <v>0</v>
      </c>
      <c r="CC340" t="e">
        <f t="shared" si="92"/>
        <v>#N/A</v>
      </c>
      <c r="CD340" t="str">
        <f>IFERROR(INDEX(Scales!$B$44:$F$48,MATCH(CA340,Scales!$A$44:$A$48,0),MATCH(CC340,Scales!$B$43:$F$43,0)),"")</f>
        <v/>
      </c>
      <c r="CE340" t="e">
        <f t="shared" si="93"/>
        <v>#N/A</v>
      </c>
      <c r="CF340" t="e">
        <f t="shared" si="94"/>
        <v>#N/A</v>
      </c>
    </row>
    <row r="341" spans="1:84" x14ac:dyDescent="0.25">
      <c r="A341">
        <v>0</v>
      </c>
      <c r="B341" s="108" t="e">
        <f>VLOOKUP(A341,'TS Identification'!A$3:H$500,5,FALSE)</f>
        <v>#N/A</v>
      </c>
      <c r="C341" s="108" t="e">
        <f>VLOOKUP(B341,Scales!$A$3:$D$7,3,FALSE)</f>
        <v>#N/A</v>
      </c>
      <c r="D341" t="e">
        <f>VLOOKUP(A341,'TS Identification'!A$3:H$500,6,FALSE)</f>
        <v>#N/A</v>
      </c>
      <c r="E341" t="e">
        <f>VLOOKUP(D341,Scales!$F$3:$I$7,3,FALSE)</f>
        <v>#N/A</v>
      </c>
      <c r="F341" s="108" t="e">
        <f>VLOOKUP(A341,'TS Identification'!A$3:H$500,7,FALSE)</f>
        <v>#N/A</v>
      </c>
      <c r="G341" s="108" t="e">
        <f>VLOOKUP(F341,Scales!$K$3:$N$7,3,FALSE)</f>
        <v>#N/A</v>
      </c>
      <c r="H341" t="e">
        <f>VLOOKUP(A341,'TS Identification'!A$3:H$500,8,FALSE)</f>
        <v>#N/A</v>
      </c>
      <c r="I341" t="e">
        <f>VLOOKUP(H341,Scales!$P$3:$S$7,3,FALSE)</f>
        <v>#N/A</v>
      </c>
      <c r="J341" s="108" t="e">
        <f>VLOOKUP(K341,Scales!$W$28:$X$38,2,FALSE)</f>
        <v>#N/A</v>
      </c>
      <c r="K341" s="108" t="e">
        <f t="shared" si="95"/>
        <v>#N/A</v>
      </c>
      <c r="M341" t="e">
        <v>#N/A</v>
      </c>
      <c r="N341" t="e" cm="1">
        <f t="array" ref="N341">_xlfn.TEXTSPLIT(M341,".",,TRUE)</f>
        <v>#N/A</v>
      </c>
      <c r="P341" s="108" t="e">
        <f>VLOOKUP(CONCATENATE(N341,"."),'TE Identification'!$A$3:$E$500,5,FALSE)</f>
        <v>#N/A</v>
      </c>
      <c r="R341" t="e">
        <v>#N/A</v>
      </c>
      <c r="S341" t="e" cm="1">
        <f t="array" ref="S341">_xlfn.TEXTSPLIT(R341,".",,TRUE)</f>
        <v>#N/A</v>
      </c>
      <c r="V341" t="e">
        <f>VLOOKUP(CONCATENATE(S341,"."),'V Identification'!$A$3:$E$500,5,FALSE)</f>
        <v>#N/A</v>
      </c>
      <c r="Z341" t="e">
        <v>#N/A</v>
      </c>
      <c r="AA341" t="e" cm="1">
        <f t="array" ref="AA341">_xlfn.TEXTSPLIT(Z341,".",,TRUE)</f>
        <v>#N/A</v>
      </c>
      <c r="AE341" t="e">
        <f>VLOOKUP(CONCATENATE(AA341,"."),'I Identification'!$A$3:$F$500,6,FALSE)</f>
        <v>#N/A</v>
      </c>
      <c r="AI341" t="e">
        <v>#N/A</v>
      </c>
      <c r="AJ341" t="e" cm="1">
        <f t="array" ref="AJ341">_xlfn.TEXTSPLIT(AI341,".",,TRUE)</f>
        <v>#N/A</v>
      </c>
      <c r="AO341" t="e">
        <f>VLOOKUP(CONCATENATE(AJ341,"."),'C Identification'!$A$3:$G$500,7,FALSE)</f>
        <v>#N/A</v>
      </c>
      <c r="BF341" t="e" cm="1">
        <f t="array" ref="BF341">_xlfn.TEXTSPLIT(AI341,".",,TRUE)</f>
        <v>#N/A</v>
      </c>
      <c r="BL341" t="e">
        <f t="shared" si="81"/>
        <v>#N/A</v>
      </c>
      <c r="BM341">
        <f t="shared" si="82"/>
        <v>0</v>
      </c>
      <c r="BN341" t="e">
        <f t="shared" si="83"/>
        <v>#N/A</v>
      </c>
      <c r="BO341" t="e">
        <f t="shared" si="84"/>
        <v>#N/A</v>
      </c>
      <c r="BP341" t="e">
        <f t="shared" si="85"/>
        <v>#N/A</v>
      </c>
      <c r="BQ341" t="e">
        <f t="shared" si="86"/>
        <v>#N/A</v>
      </c>
      <c r="BR341">
        <f t="shared" si="87"/>
        <v>0</v>
      </c>
      <c r="BS341" t="e">
        <f t="shared" si="88"/>
        <v>#N/A</v>
      </c>
      <c r="BT341">
        <f t="shared" si="89"/>
        <v>0</v>
      </c>
      <c r="BU341" t="e">
        <f t="shared" si="96"/>
        <v>#N/A</v>
      </c>
      <c r="BV341" t="e">
        <f>VLOOKUP(BN341,Scales!$X$28:$Y$38,2,FALSE)</f>
        <v>#N/A</v>
      </c>
      <c r="BW341" t="e">
        <f>VLOOKUP(BQ341,Scales!$X$28:$Y$38,2,FALSE)</f>
        <v>#N/A</v>
      </c>
      <c r="BX341" t="e">
        <f>VLOOKUP(BU341,Scales!$X$28:$Y$38,2,FALSE)</f>
        <v>#N/A</v>
      </c>
      <c r="BY341" t="e">
        <f t="shared" si="90"/>
        <v>#N/A</v>
      </c>
      <c r="BZ341" t="e">
        <f>VLOOKUP(BY341,Scales!$Y$28:$Z$38,2,FALSE)</f>
        <v>#N/A</v>
      </c>
      <c r="CA341" t="str">
        <f>IFERROR(INDEX(Scales!$Q$28:$U$32,MATCH(BZ341,Scales!$P$28:$P$32,0),MATCH(BQ341,Scales!$Q$27:$U$27,0)),"")</f>
        <v/>
      </c>
      <c r="CB341">
        <f t="shared" si="91"/>
        <v>0</v>
      </c>
      <c r="CC341" t="e">
        <f t="shared" si="92"/>
        <v>#N/A</v>
      </c>
      <c r="CD341" t="str">
        <f>IFERROR(INDEX(Scales!$B$44:$F$48,MATCH(CA341,Scales!$A$44:$A$48,0),MATCH(CC341,Scales!$B$43:$F$43,0)),"")</f>
        <v/>
      </c>
      <c r="CE341" t="e">
        <f t="shared" si="93"/>
        <v>#N/A</v>
      </c>
      <c r="CF341" t="e">
        <f t="shared" si="94"/>
        <v>#N/A</v>
      </c>
    </row>
    <row r="342" spans="1:84" x14ac:dyDescent="0.25">
      <c r="A342">
        <v>0</v>
      </c>
      <c r="B342" s="108" t="e">
        <f>VLOOKUP(A342,'TS Identification'!A$3:H$500,5,FALSE)</f>
        <v>#N/A</v>
      </c>
      <c r="C342" s="108" t="e">
        <f>VLOOKUP(B342,Scales!$A$3:$D$7,3,FALSE)</f>
        <v>#N/A</v>
      </c>
      <c r="D342" t="e">
        <f>VLOOKUP(A342,'TS Identification'!A$3:H$500,6,FALSE)</f>
        <v>#N/A</v>
      </c>
      <c r="E342" t="e">
        <f>VLOOKUP(D342,Scales!$F$3:$I$7,3,FALSE)</f>
        <v>#N/A</v>
      </c>
      <c r="F342" s="108" t="e">
        <f>VLOOKUP(A342,'TS Identification'!A$3:H$500,7,FALSE)</f>
        <v>#N/A</v>
      </c>
      <c r="G342" s="108" t="e">
        <f>VLOOKUP(F342,Scales!$K$3:$N$7,3,FALSE)</f>
        <v>#N/A</v>
      </c>
      <c r="H342" t="e">
        <f>VLOOKUP(A342,'TS Identification'!A$3:H$500,8,FALSE)</f>
        <v>#N/A</v>
      </c>
      <c r="I342" t="e">
        <f>VLOOKUP(H342,Scales!$P$3:$S$7,3,FALSE)</f>
        <v>#N/A</v>
      </c>
      <c r="J342" s="108" t="e">
        <f>VLOOKUP(K342,Scales!$W$28:$X$38,2,FALSE)</f>
        <v>#N/A</v>
      </c>
      <c r="K342" s="108" t="e">
        <f t="shared" si="95"/>
        <v>#N/A</v>
      </c>
      <c r="M342" t="e">
        <v>#N/A</v>
      </c>
      <c r="N342" t="e" cm="1">
        <f t="array" ref="N342">_xlfn.TEXTSPLIT(M342,".",,TRUE)</f>
        <v>#N/A</v>
      </c>
      <c r="P342" s="108" t="e">
        <f>VLOOKUP(CONCATENATE(N342,"."),'TE Identification'!$A$3:$E$500,5,FALSE)</f>
        <v>#N/A</v>
      </c>
      <c r="R342" t="e">
        <v>#N/A</v>
      </c>
      <c r="S342" t="e" cm="1">
        <f t="array" ref="S342">_xlfn.TEXTSPLIT(R342,".",,TRUE)</f>
        <v>#N/A</v>
      </c>
      <c r="V342" t="e">
        <f>VLOOKUP(CONCATENATE(S342,"."),'V Identification'!$A$3:$E$500,5,FALSE)</f>
        <v>#N/A</v>
      </c>
      <c r="Z342" t="e">
        <v>#N/A</v>
      </c>
      <c r="AA342" t="e" cm="1">
        <f t="array" ref="AA342">_xlfn.TEXTSPLIT(Z342,".",,TRUE)</f>
        <v>#N/A</v>
      </c>
      <c r="AE342" t="e">
        <f>VLOOKUP(CONCATENATE(AA342,"."),'I Identification'!$A$3:$F$500,6,FALSE)</f>
        <v>#N/A</v>
      </c>
      <c r="AI342" t="e">
        <v>#N/A</v>
      </c>
      <c r="AJ342" t="e" cm="1">
        <f t="array" ref="AJ342">_xlfn.TEXTSPLIT(AI342,".",,TRUE)</f>
        <v>#N/A</v>
      </c>
      <c r="AO342" t="e">
        <f>VLOOKUP(CONCATENATE(AJ342,"."),'C Identification'!$A$3:$G$500,7,FALSE)</f>
        <v>#N/A</v>
      </c>
      <c r="BF342" t="e" cm="1">
        <f t="array" ref="BF342">_xlfn.TEXTSPLIT(AI342,".",,TRUE)</f>
        <v>#N/A</v>
      </c>
      <c r="BL342" t="e">
        <f t="shared" si="81"/>
        <v>#N/A</v>
      </c>
      <c r="BM342">
        <f t="shared" si="82"/>
        <v>0</v>
      </c>
      <c r="BN342" t="e">
        <f t="shared" si="83"/>
        <v>#N/A</v>
      </c>
      <c r="BO342" t="e">
        <f t="shared" si="84"/>
        <v>#N/A</v>
      </c>
      <c r="BP342" t="e">
        <f t="shared" si="85"/>
        <v>#N/A</v>
      </c>
      <c r="BQ342" t="e">
        <f t="shared" si="86"/>
        <v>#N/A</v>
      </c>
      <c r="BR342">
        <f t="shared" si="87"/>
        <v>0</v>
      </c>
      <c r="BS342" t="e">
        <f t="shared" si="88"/>
        <v>#N/A</v>
      </c>
      <c r="BT342">
        <f t="shared" si="89"/>
        <v>0</v>
      </c>
      <c r="BU342" t="e">
        <f t="shared" si="96"/>
        <v>#N/A</v>
      </c>
      <c r="BV342" t="e">
        <f>VLOOKUP(BN342,Scales!$X$28:$Y$38,2,FALSE)</f>
        <v>#N/A</v>
      </c>
      <c r="BW342" t="e">
        <f>VLOOKUP(BQ342,Scales!$X$28:$Y$38,2,FALSE)</f>
        <v>#N/A</v>
      </c>
      <c r="BX342" t="e">
        <f>VLOOKUP(BU342,Scales!$X$28:$Y$38,2,FALSE)</f>
        <v>#N/A</v>
      </c>
      <c r="BY342" t="e">
        <f t="shared" si="90"/>
        <v>#N/A</v>
      </c>
      <c r="BZ342" t="e">
        <f>VLOOKUP(BY342,Scales!$Y$28:$Z$38,2,FALSE)</f>
        <v>#N/A</v>
      </c>
      <c r="CA342" t="str">
        <f>IFERROR(INDEX(Scales!$Q$28:$U$32,MATCH(BZ342,Scales!$P$28:$P$32,0),MATCH(BQ342,Scales!$Q$27:$U$27,0)),"")</f>
        <v/>
      </c>
      <c r="CB342">
        <f t="shared" si="91"/>
        <v>0</v>
      </c>
      <c r="CC342" t="e">
        <f t="shared" si="92"/>
        <v>#N/A</v>
      </c>
      <c r="CD342" t="str">
        <f>IFERROR(INDEX(Scales!$B$44:$F$48,MATCH(CA342,Scales!$A$44:$A$48,0),MATCH(CC342,Scales!$B$43:$F$43,0)),"")</f>
        <v/>
      </c>
      <c r="CE342" t="e">
        <f t="shared" si="93"/>
        <v>#N/A</v>
      </c>
      <c r="CF342" t="e">
        <f t="shared" si="94"/>
        <v>#N/A</v>
      </c>
    </row>
    <row r="343" spans="1:84" x14ac:dyDescent="0.25">
      <c r="A343">
        <v>0</v>
      </c>
      <c r="B343" s="108" t="e">
        <f>VLOOKUP(A343,'TS Identification'!A$3:H$500,5,FALSE)</f>
        <v>#N/A</v>
      </c>
      <c r="C343" s="108" t="e">
        <f>VLOOKUP(B343,Scales!$A$3:$D$7,3,FALSE)</f>
        <v>#N/A</v>
      </c>
      <c r="D343" t="e">
        <f>VLOOKUP(A343,'TS Identification'!A$3:H$500,6,FALSE)</f>
        <v>#N/A</v>
      </c>
      <c r="E343" t="e">
        <f>VLOOKUP(D343,Scales!$F$3:$I$7,3,FALSE)</f>
        <v>#N/A</v>
      </c>
      <c r="F343" s="108" t="e">
        <f>VLOOKUP(A343,'TS Identification'!A$3:H$500,7,FALSE)</f>
        <v>#N/A</v>
      </c>
      <c r="G343" s="108" t="e">
        <f>VLOOKUP(F343,Scales!$K$3:$N$7,3,FALSE)</f>
        <v>#N/A</v>
      </c>
      <c r="H343" t="e">
        <f>VLOOKUP(A343,'TS Identification'!A$3:H$500,8,FALSE)</f>
        <v>#N/A</v>
      </c>
      <c r="I343" t="e">
        <f>VLOOKUP(H343,Scales!$P$3:$S$7,3,FALSE)</f>
        <v>#N/A</v>
      </c>
      <c r="J343" s="108" t="e">
        <f>VLOOKUP(K343,Scales!$W$28:$X$38,2,FALSE)</f>
        <v>#N/A</v>
      </c>
      <c r="K343" s="108" t="e">
        <f t="shared" si="95"/>
        <v>#N/A</v>
      </c>
      <c r="M343" t="e">
        <v>#N/A</v>
      </c>
      <c r="N343" t="e" cm="1">
        <f t="array" ref="N343">_xlfn.TEXTSPLIT(M343,".",,TRUE)</f>
        <v>#N/A</v>
      </c>
      <c r="P343" s="108" t="e">
        <f>VLOOKUP(CONCATENATE(N343,"."),'TE Identification'!$A$3:$E$500,5,FALSE)</f>
        <v>#N/A</v>
      </c>
      <c r="R343" t="e">
        <v>#N/A</v>
      </c>
      <c r="S343" t="e" cm="1">
        <f t="array" ref="S343">_xlfn.TEXTSPLIT(R343,".",,TRUE)</f>
        <v>#N/A</v>
      </c>
      <c r="V343" t="e">
        <f>VLOOKUP(CONCATENATE(S343,"."),'V Identification'!$A$3:$E$500,5,FALSE)</f>
        <v>#N/A</v>
      </c>
      <c r="Z343" t="e">
        <v>#N/A</v>
      </c>
      <c r="AA343" t="e" cm="1">
        <f t="array" ref="AA343">_xlfn.TEXTSPLIT(Z343,".",,TRUE)</f>
        <v>#N/A</v>
      </c>
      <c r="AE343" t="e">
        <f>VLOOKUP(CONCATENATE(AA343,"."),'I Identification'!$A$3:$F$500,6,FALSE)</f>
        <v>#N/A</v>
      </c>
      <c r="AI343" t="e">
        <v>#N/A</v>
      </c>
      <c r="AJ343" t="e" cm="1">
        <f t="array" ref="AJ343">_xlfn.TEXTSPLIT(AI343,".",,TRUE)</f>
        <v>#N/A</v>
      </c>
      <c r="AO343" t="e">
        <f>VLOOKUP(CONCATENATE(AJ343,"."),'C Identification'!$A$3:$G$500,7,FALSE)</f>
        <v>#N/A</v>
      </c>
      <c r="BF343" t="e" cm="1">
        <f t="array" ref="BF343">_xlfn.TEXTSPLIT(AI343,".",,TRUE)</f>
        <v>#N/A</v>
      </c>
      <c r="BL343" t="e">
        <f t="shared" si="81"/>
        <v>#N/A</v>
      </c>
      <c r="BM343">
        <f t="shared" si="82"/>
        <v>0</v>
      </c>
      <c r="BN343" t="e">
        <f t="shared" si="83"/>
        <v>#N/A</v>
      </c>
      <c r="BO343" t="e">
        <f t="shared" si="84"/>
        <v>#N/A</v>
      </c>
      <c r="BP343" t="e">
        <f t="shared" si="85"/>
        <v>#N/A</v>
      </c>
      <c r="BQ343" t="e">
        <f t="shared" si="86"/>
        <v>#N/A</v>
      </c>
      <c r="BR343">
        <f t="shared" si="87"/>
        <v>0</v>
      </c>
      <c r="BS343" t="e">
        <f t="shared" si="88"/>
        <v>#N/A</v>
      </c>
      <c r="BT343">
        <f t="shared" si="89"/>
        <v>0</v>
      </c>
      <c r="BU343" t="e">
        <f t="shared" si="96"/>
        <v>#N/A</v>
      </c>
      <c r="BV343" t="e">
        <f>VLOOKUP(BN343,Scales!$X$28:$Y$38,2,FALSE)</f>
        <v>#N/A</v>
      </c>
      <c r="BW343" t="e">
        <f>VLOOKUP(BQ343,Scales!$X$28:$Y$38,2,FALSE)</f>
        <v>#N/A</v>
      </c>
      <c r="BX343" t="e">
        <f>VLOOKUP(BU343,Scales!$X$28:$Y$38,2,FALSE)</f>
        <v>#N/A</v>
      </c>
      <c r="BY343" t="e">
        <f t="shared" si="90"/>
        <v>#N/A</v>
      </c>
      <c r="BZ343" t="e">
        <f>VLOOKUP(BY343,Scales!$Y$28:$Z$38,2,FALSE)</f>
        <v>#N/A</v>
      </c>
      <c r="CA343" t="str">
        <f>IFERROR(INDEX(Scales!$Q$28:$U$32,MATCH(BZ343,Scales!$P$28:$P$32,0),MATCH(BQ343,Scales!$Q$27:$U$27,0)),"")</f>
        <v/>
      </c>
      <c r="CB343">
        <f t="shared" si="91"/>
        <v>0</v>
      </c>
      <c r="CC343" t="e">
        <f t="shared" si="92"/>
        <v>#N/A</v>
      </c>
      <c r="CD343" t="str">
        <f>IFERROR(INDEX(Scales!$B$44:$F$48,MATCH(CA343,Scales!$A$44:$A$48,0),MATCH(CC343,Scales!$B$43:$F$43,0)),"")</f>
        <v/>
      </c>
      <c r="CE343" t="e">
        <f t="shared" si="93"/>
        <v>#N/A</v>
      </c>
      <c r="CF343" t="e">
        <f t="shared" si="94"/>
        <v>#N/A</v>
      </c>
    </row>
    <row r="344" spans="1:84" x14ac:dyDescent="0.25">
      <c r="A344">
        <v>0</v>
      </c>
      <c r="B344" s="108" t="e">
        <f>VLOOKUP(A344,'TS Identification'!A$3:H$500,5,FALSE)</f>
        <v>#N/A</v>
      </c>
      <c r="C344" s="108" t="e">
        <f>VLOOKUP(B344,Scales!$A$3:$D$7,3,FALSE)</f>
        <v>#N/A</v>
      </c>
      <c r="D344" t="e">
        <f>VLOOKUP(A344,'TS Identification'!A$3:H$500,6,FALSE)</f>
        <v>#N/A</v>
      </c>
      <c r="E344" t="e">
        <f>VLOOKUP(D344,Scales!$F$3:$I$7,3,FALSE)</f>
        <v>#N/A</v>
      </c>
      <c r="F344" s="108" t="e">
        <f>VLOOKUP(A344,'TS Identification'!A$3:H$500,7,FALSE)</f>
        <v>#N/A</v>
      </c>
      <c r="G344" s="108" t="e">
        <f>VLOOKUP(F344,Scales!$K$3:$N$7,3,FALSE)</f>
        <v>#N/A</v>
      </c>
      <c r="H344" t="e">
        <f>VLOOKUP(A344,'TS Identification'!A$3:H$500,8,FALSE)</f>
        <v>#N/A</v>
      </c>
      <c r="I344" t="e">
        <f>VLOOKUP(H344,Scales!$P$3:$S$7,3,FALSE)</f>
        <v>#N/A</v>
      </c>
      <c r="J344" s="108" t="e">
        <f>VLOOKUP(K344,Scales!$W$28:$X$38,2,FALSE)</f>
        <v>#N/A</v>
      </c>
      <c r="K344" s="108" t="e">
        <f t="shared" si="95"/>
        <v>#N/A</v>
      </c>
      <c r="M344" t="e">
        <v>#N/A</v>
      </c>
      <c r="N344" t="e" cm="1">
        <f t="array" ref="N344">_xlfn.TEXTSPLIT(M344,".",,TRUE)</f>
        <v>#N/A</v>
      </c>
      <c r="P344" s="108" t="e">
        <f>VLOOKUP(CONCATENATE(N344,"."),'TE Identification'!$A$3:$E$500,5,FALSE)</f>
        <v>#N/A</v>
      </c>
      <c r="R344" t="e">
        <v>#N/A</v>
      </c>
      <c r="S344" t="e" cm="1">
        <f t="array" ref="S344">_xlfn.TEXTSPLIT(R344,".",,TRUE)</f>
        <v>#N/A</v>
      </c>
      <c r="V344" t="e">
        <f>VLOOKUP(CONCATENATE(S344,"."),'V Identification'!$A$3:$E$500,5,FALSE)</f>
        <v>#N/A</v>
      </c>
      <c r="Z344" t="e">
        <v>#N/A</v>
      </c>
      <c r="AA344" t="e" cm="1">
        <f t="array" ref="AA344">_xlfn.TEXTSPLIT(Z344,".",,TRUE)</f>
        <v>#N/A</v>
      </c>
      <c r="AE344" t="e">
        <f>VLOOKUP(CONCATENATE(AA344,"."),'I Identification'!$A$3:$F$500,6,FALSE)</f>
        <v>#N/A</v>
      </c>
      <c r="AI344" t="e">
        <v>#N/A</v>
      </c>
      <c r="AJ344" t="e" cm="1">
        <f t="array" ref="AJ344">_xlfn.TEXTSPLIT(AI344,".",,TRUE)</f>
        <v>#N/A</v>
      </c>
      <c r="AO344" t="e">
        <f>VLOOKUP(CONCATENATE(AJ344,"."),'C Identification'!$A$3:$G$500,7,FALSE)</f>
        <v>#N/A</v>
      </c>
      <c r="BF344" t="e" cm="1">
        <f t="array" ref="BF344">_xlfn.TEXTSPLIT(AI344,".",,TRUE)</f>
        <v>#N/A</v>
      </c>
      <c r="BL344" t="e">
        <f t="shared" si="81"/>
        <v>#N/A</v>
      </c>
      <c r="BM344">
        <f t="shared" si="82"/>
        <v>0</v>
      </c>
      <c r="BN344" t="e">
        <f t="shared" si="83"/>
        <v>#N/A</v>
      </c>
      <c r="BO344" t="e">
        <f t="shared" si="84"/>
        <v>#N/A</v>
      </c>
      <c r="BP344" t="e">
        <f t="shared" si="85"/>
        <v>#N/A</v>
      </c>
      <c r="BQ344" t="e">
        <f t="shared" si="86"/>
        <v>#N/A</v>
      </c>
      <c r="BR344">
        <f t="shared" si="87"/>
        <v>0</v>
      </c>
      <c r="BS344" t="e">
        <f t="shared" si="88"/>
        <v>#N/A</v>
      </c>
      <c r="BT344">
        <f t="shared" si="89"/>
        <v>0</v>
      </c>
      <c r="BU344" t="e">
        <f t="shared" si="96"/>
        <v>#N/A</v>
      </c>
      <c r="BV344" t="e">
        <f>VLOOKUP(BN344,Scales!$X$28:$Y$38,2,FALSE)</f>
        <v>#N/A</v>
      </c>
      <c r="BW344" t="e">
        <f>VLOOKUP(BQ344,Scales!$X$28:$Y$38,2,FALSE)</f>
        <v>#N/A</v>
      </c>
      <c r="BX344" t="e">
        <f>VLOOKUP(BU344,Scales!$X$28:$Y$38,2,FALSE)</f>
        <v>#N/A</v>
      </c>
      <c r="BY344" t="e">
        <f t="shared" si="90"/>
        <v>#N/A</v>
      </c>
      <c r="BZ344" t="e">
        <f>VLOOKUP(BY344,Scales!$Y$28:$Z$38,2,FALSE)</f>
        <v>#N/A</v>
      </c>
      <c r="CA344" t="str">
        <f>IFERROR(INDEX(Scales!$Q$28:$U$32,MATCH(BZ344,Scales!$P$28:$P$32,0),MATCH(BQ344,Scales!$Q$27:$U$27,0)),"")</f>
        <v/>
      </c>
      <c r="CB344">
        <f t="shared" si="91"/>
        <v>0</v>
      </c>
      <c r="CC344" t="e">
        <f t="shared" si="92"/>
        <v>#N/A</v>
      </c>
      <c r="CD344" t="str">
        <f>IFERROR(INDEX(Scales!$B$44:$F$48,MATCH(CA344,Scales!$A$44:$A$48,0),MATCH(CC344,Scales!$B$43:$F$43,0)),"")</f>
        <v/>
      </c>
      <c r="CE344" t="e">
        <f t="shared" si="93"/>
        <v>#N/A</v>
      </c>
      <c r="CF344" t="e">
        <f t="shared" si="94"/>
        <v>#N/A</v>
      </c>
    </row>
    <row r="345" spans="1:84" x14ac:dyDescent="0.25">
      <c r="A345">
        <v>0</v>
      </c>
      <c r="B345" s="108" t="e">
        <f>VLOOKUP(A345,'TS Identification'!A$3:H$500,5,FALSE)</f>
        <v>#N/A</v>
      </c>
      <c r="C345" s="108" t="e">
        <f>VLOOKUP(B345,Scales!$A$3:$D$7,3,FALSE)</f>
        <v>#N/A</v>
      </c>
      <c r="D345" t="e">
        <f>VLOOKUP(A345,'TS Identification'!A$3:H$500,6,FALSE)</f>
        <v>#N/A</v>
      </c>
      <c r="E345" t="e">
        <f>VLOOKUP(D345,Scales!$F$3:$I$7,3,FALSE)</f>
        <v>#N/A</v>
      </c>
      <c r="F345" s="108" t="e">
        <f>VLOOKUP(A345,'TS Identification'!A$3:H$500,7,FALSE)</f>
        <v>#N/A</v>
      </c>
      <c r="G345" s="108" t="e">
        <f>VLOOKUP(F345,Scales!$K$3:$N$7,3,FALSE)</f>
        <v>#N/A</v>
      </c>
      <c r="H345" t="e">
        <f>VLOOKUP(A345,'TS Identification'!A$3:H$500,8,FALSE)</f>
        <v>#N/A</v>
      </c>
      <c r="I345" t="e">
        <f>VLOOKUP(H345,Scales!$P$3:$S$7,3,FALSE)</f>
        <v>#N/A</v>
      </c>
      <c r="J345" s="108" t="e">
        <f>VLOOKUP(K345,Scales!$W$28:$X$38,2,FALSE)</f>
        <v>#N/A</v>
      </c>
      <c r="K345" s="108" t="e">
        <f t="shared" si="95"/>
        <v>#N/A</v>
      </c>
      <c r="M345" t="e">
        <v>#N/A</v>
      </c>
      <c r="N345" t="e" cm="1">
        <f t="array" ref="N345">_xlfn.TEXTSPLIT(M345,".",,TRUE)</f>
        <v>#N/A</v>
      </c>
      <c r="P345" s="108" t="e">
        <f>VLOOKUP(CONCATENATE(N345,"."),'TE Identification'!$A$3:$E$500,5,FALSE)</f>
        <v>#N/A</v>
      </c>
      <c r="R345" t="e">
        <v>#N/A</v>
      </c>
      <c r="S345" t="e" cm="1">
        <f t="array" ref="S345">_xlfn.TEXTSPLIT(R345,".",,TRUE)</f>
        <v>#N/A</v>
      </c>
      <c r="V345" t="e">
        <f>VLOOKUP(CONCATENATE(S345,"."),'V Identification'!$A$3:$E$500,5,FALSE)</f>
        <v>#N/A</v>
      </c>
      <c r="Z345" t="e">
        <v>#N/A</v>
      </c>
      <c r="AA345" t="e" cm="1">
        <f t="array" ref="AA345">_xlfn.TEXTSPLIT(Z345,".",,TRUE)</f>
        <v>#N/A</v>
      </c>
      <c r="AE345" t="e">
        <f>VLOOKUP(CONCATENATE(AA345,"."),'I Identification'!$A$3:$F$500,6,FALSE)</f>
        <v>#N/A</v>
      </c>
      <c r="AI345" t="e">
        <v>#N/A</v>
      </c>
      <c r="AJ345" t="e" cm="1">
        <f t="array" ref="AJ345">_xlfn.TEXTSPLIT(AI345,".",,TRUE)</f>
        <v>#N/A</v>
      </c>
      <c r="AO345" t="e">
        <f>VLOOKUP(CONCATENATE(AJ345,"."),'C Identification'!$A$3:$G$500,7,FALSE)</f>
        <v>#N/A</v>
      </c>
      <c r="BF345" t="e" cm="1">
        <f t="array" ref="BF345">_xlfn.TEXTSPLIT(AI345,".",,TRUE)</f>
        <v>#N/A</v>
      </c>
      <c r="BL345" t="e">
        <f t="shared" si="81"/>
        <v>#N/A</v>
      </c>
      <c r="BM345">
        <f t="shared" si="82"/>
        <v>0</v>
      </c>
      <c r="BN345" t="e">
        <f t="shared" si="83"/>
        <v>#N/A</v>
      </c>
      <c r="BO345" t="e">
        <f t="shared" si="84"/>
        <v>#N/A</v>
      </c>
      <c r="BP345" t="e">
        <f t="shared" si="85"/>
        <v>#N/A</v>
      </c>
      <c r="BQ345" t="e">
        <f t="shared" si="86"/>
        <v>#N/A</v>
      </c>
      <c r="BR345">
        <f t="shared" si="87"/>
        <v>0</v>
      </c>
      <c r="BS345" t="e">
        <f t="shared" si="88"/>
        <v>#N/A</v>
      </c>
      <c r="BT345">
        <f t="shared" si="89"/>
        <v>0</v>
      </c>
      <c r="BU345" t="e">
        <f t="shared" si="96"/>
        <v>#N/A</v>
      </c>
      <c r="BV345" t="e">
        <f>VLOOKUP(BN345,Scales!$X$28:$Y$38,2,FALSE)</f>
        <v>#N/A</v>
      </c>
      <c r="BW345" t="e">
        <f>VLOOKUP(BQ345,Scales!$X$28:$Y$38,2,FALSE)</f>
        <v>#N/A</v>
      </c>
      <c r="BX345" t="e">
        <f>VLOOKUP(BU345,Scales!$X$28:$Y$38,2,FALSE)</f>
        <v>#N/A</v>
      </c>
      <c r="BY345" t="e">
        <f t="shared" si="90"/>
        <v>#N/A</v>
      </c>
      <c r="BZ345" t="e">
        <f>VLOOKUP(BY345,Scales!$Y$28:$Z$38,2,FALSE)</f>
        <v>#N/A</v>
      </c>
      <c r="CA345" t="str">
        <f>IFERROR(INDEX(Scales!$Q$28:$U$32,MATCH(BZ345,Scales!$P$28:$P$32,0),MATCH(BQ345,Scales!$Q$27:$U$27,0)),"")</f>
        <v/>
      </c>
      <c r="CB345">
        <f t="shared" si="91"/>
        <v>0</v>
      </c>
      <c r="CC345" t="e">
        <f t="shared" si="92"/>
        <v>#N/A</v>
      </c>
      <c r="CD345" t="str">
        <f>IFERROR(INDEX(Scales!$B$44:$F$48,MATCH(CA345,Scales!$A$44:$A$48,0),MATCH(CC345,Scales!$B$43:$F$43,0)),"")</f>
        <v/>
      </c>
      <c r="CE345" t="e">
        <f t="shared" si="93"/>
        <v>#N/A</v>
      </c>
      <c r="CF345" t="e">
        <f t="shared" si="94"/>
        <v>#N/A</v>
      </c>
    </row>
    <row r="346" spans="1:84" x14ac:dyDescent="0.25">
      <c r="A346">
        <v>0</v>
      </c>
      <c r="B346" s="108" t="e">
        <f>VLOOKUP(A346,'TS Identification'!A$3:H$500,5,FALSE)</f>
        <v>#N/A</v>
      </c>
      <c r="C346" s="108" t="e">
        <f>VLOOKUP(B346,Scales!$A$3:$D$7,3,FALSE)</f>
        <v>#N/A</v>
      </c>
      <c r="D346" t="e">
        <f>VLOOKUP(A346,'TS Identification'!A$3:H$500,6,FALSE)</f>
        <v>#N/A</v>
      </c>
      <c r="E346" t="e">
        <f>VLOOKUP(D346,Scales!$F$3:$I$7,3,FALSE)</f>
        <v>#N/A</v>
      </c>
      <c r="F346" s="108" t="e">
        <f>VLOOKUP(A346,'TS Identification'!A$3:H$500,7,FALSE)</f>
        <v>#N/A</v>
      </c>
      <c r="G346" s="108" t="e">
        <f>VLOOKUP(F346,Scales!$K$3:$N$7,3,FALSE)</f>
        <v>#N/A</v>
      </c>
      <c r="H346" t="e">
        <f>VLOOKUP(A346,'TS Identification'!A$3:H$500,8,FALSE)</f>
        <v>#N/A</v>
      </c>
      <c r="I346" t="e">
        <f>VLOOKUP(H346,Scales!$P$3:$S$7,3,FALSE)</f>
        <v>#N/A</v>
      </c>
      <c r="J346" s="108" t="e">
        <f>VLOOKUP(K346,Scales!$W$28:$X$38,2,FALSE)</f>
        <v>#N/A</v>
      </c>
      <c r="K346" s="108" t="e">
        <f t="shared" si="95"/>
        <v>#N/A</v>
      </c>
      <c r="M346" t="e">
        <v>#N/A</v>
      </c>
      <c r="N346" t="e" cm="1">
        <f t="array" ref="N346">_xlfn.TEXTSPLIT(M346,".",,TRUE)</f>
        <v>#N/A</v>
      </c>
      <c r="P346" s="108" t="e">
        <f>VLOOKUP(CONCATENATE(N346,"."),'TE Identification'!$A$3:$E$500,5,FALSE)</f>
        <v>#N/A</v>
      </c>
      <c r="R346" t="e">
        <v>#N/A</v>
      </c>
      <c r="S346" t="e" cm="1">
        <f t="array" ref="S346">_xlfn.TEXTSPLIT(R346,".",,TRUE)</f>
        <v>#N/A</v>
      </c>
      <c r="V346" t="e">
        <f>VLOOKUP(CONCATENATE(S346,"."),'V Identification'!$A$3:$E$500,5,FALSE)</f>
        <v>#N/A</v>
      </c>
      <c r="Z346" t="e">
        <v>#N/A</v>
      </c>
      <c r="AA346" t="e" cm="1">
        <f t="array" ref="AA346">_xlfn.TEXTSPLIT(Z346,".",,TRUE)</f>
        <v>#N/A</v>
      </c>
      <c r="AE346" t="e">
        <f>VLOOKUP(CONCATENATE(AA346,"."),'I Identification'!$A$3:$F$500,6,FALSE)</f>
        <v>#N/A</v>
      </c>
      <c r="AI346" t="e">
        <v>#N/A</v>
      </c>
      <c r="AJ346" t="e" cm="1">
        <f t="array" ref="AJ346">_xlfn.TEXTSPLIT(AI346,".",,TRUE)</f>
        <v>#N/A</v>
      </c>
      <c r="AO346" t="e">
        <f>VLOOKUP(CONCATENATE(AJ346,"."),'C Identification'!$A$3:$G$500,7,FALSE)</f>
        <v>#N/A</v>
      </c>
      <c r="BF346" t="e" cm="1">
        <f t="array" ref="BF346">_xlfn.TEXTSPLIT(AI346,".",,TRUE)</f>
        <v>#N/A</v>
      </c>
      <c r="BL346" t="e">
        <f t="shared" si="81"/>
        <v>#N/A</v>
      </c>
      <c r="BM346">
        <f t="shared" si="82"/>
        <v>0</v>
      </c>
      <c r="BN346" t="e">
        <f t="shared" si="83"/>
        <v>#N/A</v>
      </c>
      <c r="BO346" t="e">
        <f t="shared" si="84"/>
        <v>#N/A</v>
      </c>
      <c r="BP346" t="e">
        <f t="shared" si="85"/>
        <v>#N/A</v>
      </c>
      <c r="BQ346" t="e">
        <f t="shared" si="86"/>
        <v>#N/A</v>
      </c>
      <c r="BR346">
        <f t="shared" si="87"/>
        <v>0</v>
      </c>
      <c r="BS346" t="e">
        <f t="shared" si="88"/>
        <v>#N/A</v>
      </c>
      <c r="BT346">
        <f t="shared" si="89"/>
        <v>0</v>
      </c>
      <c r="BU346" t="e">
        <f t="shared" si="96"/>
        <v>#N/A</v>
      </c>
      <c r="BV346" t="e">
        <f>VLOOKUP(BN346,Scales!$X$28:$Y$38,2,FALSE)</f>
        <v>#N/A</v>
      </c>
      <c r="BW346" t="e">
        <f>VLOOKUP(BQ346,Scales!$X$28:$Y$38,2,FALSE)</f>
        <v>#N/A</v>
      </c>
      <c r="BX346" t="e">
        <f>VLOOKUP(BU346,Scales!$X$28:$Y$38,2,FALSE)</f>
        <v>#N/A</v>
      </c>
      <c r="BY346" t="e">
        <f t="shared" si="90"/>
        <v>#N/A</v>
      </c>
      <c r="BZ346" t="e">
        <f>VLOOKUP(BY346,Scales!$Y$28:$Z$38,2,FALSE)</f>
        <v>#N/A</v>
      </c>
      <c r="CA346" t="str">
        <f>IFERROR(INDEX(Scales!$Q$28:$U$32,MATCH(BZ346,Scales!$P$28:$P$32,0),MATCH(BQ346,Scales!$Q$27:$U$27,0)),"")</f>
        <v/>
      </c>
      <c r="CB346">
        <f t="shared" si="91"/>
        <v>0</v>
      </c>
      <c r="CC346" t="e">
        <f t="shared" si="92"/>
        <v>#N/A</v>
      </c>
      <c r="CD346" t="str">
        <f>IFERROR(INDEX(Scales!$B$44:$F$48,MATCH(CA346,Scales!$A$44:$A$48,0),MATCH(CC346,Scales!$B$43:$F$43,0)),"")</f>
        <v/>
      </c>
      <c r="CE346" t="e">
        <f t="shared" si="93"/>
        <v>#N/A</v>
      </c>
      <c r="CF346" t="e">
        <f t="shared" si="94"/>
        <v>#N/A</v>
      </c>
    </row>
    <row r="347" spans="1:84" x14ac:dyDescent="0.25">
      <c r="A347">
        <v>0</v>
      </c>
      <c r="B347" s="108" t="e">
        <f>VLOOKUP(A347,'TS Identification'!A$3:H$500,5,FALSE)</f>
        <v>#N/A</v>
      </c>
      <c r="C347" s="108" t="e">
        <f>VLOOKUP(B347,Scales!$A$3:$D$7,3,FALSE)</f>
        <v>#N/A</v>
      </c>
      <c r="D347" t="e">
        <f>VLOOKUP(A347,'TS Identification'!A$3:H$500,6,FALSE)</f>
        <v>#N/A</v>
      </c>
      <c r="E347" t="e">
        <f>VLOOKUP(D347,Scales!$F$3:$I$7,3,FALSE)</f>
        <v>#N/A</v>
      </c>
      <c r="F347" s="108" t="e">
        <f>VLOOKUP(A347,'TS Identification'!A$3:H$500,7,FALSE)</f>
        <v>#N/A</v>
      </c>
      <c r="G347" s="108" t="e">
        <f>VLOOKUP(F347,Scales!$K$3:$N$7,3,FALSE)</f>
        <v>#N/A</v>
      </c>
      <c r="H347" t="e">
        <f>VLOOKUP(A347,'TS Identification'!A$3:H$500,8,FALSE)</f>
        <v>#N/A</v>
      </c>
      <c r="I347" t="e">
        <f>VLOOKUP(H347,Scales!$P$3:$S$7,3,FALSE)</f>
        <v>#N/A</v>
      </c>
      <c r="J347" s="108" t="e">
        <f>VLOOKUP(K347,Scales!$W$28:$X$38,2,FALSE)</f>
        <v>#N/A</v>
      </c>
      <c r="K347" s="108" t="e">
        <f t="shared" si="95"/>
        <v>#N/A</v>
      </c>
      <c r="M347" t="e">
        <v>#N/A</v>
      </c>
      <c r="N347" t="e" cm="1">
        <f t="array" ref="N347">_xlfn.TEXTSPLIT(M347,".",,TRUE)</f>
        <v>#N/A</v>
      </c>
      <c r="P347" s="108" t="e">
        <f>VLOOKUP(CONCATENATE(N347,"."),'TE Identification'!$A$3:$E$500,5,FALSE)</f>
        <v>#N/A</v>
      </c>
      <c r="R347" t="e">
        <v>#N/A</v>
      </c>
      <c r="S347" t="e" cm="1">
        <f t="array" ref="S347">_xlfn.TEXTSPLIT(R347,".",,TRUE)</f>
        <v>#N/A</v>
      </c>
      <c r="V347" t="e">
        <f>VLOOKUP(CONCATENATE(S347,"."),'V Identification'!$A$3:$E$500,5,FALSE)</f>
        <v>#N/A</v>
      </c>
      <c r="Z347" t="e">
        <v>#N/A</v>
      </c>
      <c r="AA347" t="e" cm="1">
        <f t="array" ref="AA347">_xlfn.TEXTSPLIT(Z347,".",,TRUE)</f>
        <v>#N/A</v>
      </c>
      <c r="AE347" t="e">
        <f>VLOOKUP(CONCATENATE(AA347,"."),'I Identification'!$A$3:$F$500,6,FALSE)</f>
        <v>#N/A</v>
      </c>
      <c r="AI347" t="e">
        <v>#N/A</v>
      </c>
      <c r="AJ347" t="e" cm="1">
        <f t="array" ref="AJ347">_xlfn.TEXTSPLIT(AI347,".",,TRUE)</f>
        <v>#N/A</v>
      </c>
      <c r="AO347" t="e">
        <f>VLOOKUP(CONCATENATE(AJ347,"."),'C Identification'!$A$3:$G$500,7,FALSE)</f>
        <v>#N/A</v>
      </c>
      <c r="BF347" t="e" cm="1">
        <f t="array" ref="BF347">_xlfn.TEXTSPLIT(AI347,".",,TRUE)</f>
        <v>#N/A</v>
      </c>
      <c r="BL347" t="e">
        <f t="shared" si="81"/>
        <v>#N/A</v>
      </c>
      <c r="BM347">
        <f t="shared" si="82"/>
        <v>0</v>
      </c>
      <c r="BN347" t="e">
        <f t="shared" si="83"/>
        <v>#N/A</v>
      </c>
      <c r="BO347" t="e">
        <f t="shared" si="84"/>
        <v>#N/A</v>
      </c>
      <c r="BP347" t="e">
        <f t="shared" si="85"/>
        <v>#N/A</v>
      </c>
      <c r="BQ347" t="e">
        <f t="shared" si="86"/>
        <v>#N/A</v>
      </c>
      <c r="BR347">
        <f t="shared" si="87"/>
        <v>0</v>
      </c>
      <c r="BS347" t="e">
        <f t="shared" si="88"/>
        <v>#N/A</v>
      </c>
      <c r="BT347">
        <f t="shared" si="89"/>
        <v>0</v>
      </c>
      <c r="BU347" t="e">
        <f t="shared" si="96"/>
        <v>#N/A</v>
      </c>
      <c r="BV347" t="e">
        <f>VLOOKUP(BN347,Scales!$X$28:$Y$38,2,FALSE)</f>
        <v>#N/A</v>
      </c>
      <c r="BW347" t="e">
        <f>VLOOKUP(BQ347,Scales!$X$28:$Y$38,2,FALSE)</f>
        <v>#N/A</v>
      </c>
      <c r="BX347" t="e">
        <f>VLOOKUP(BU347,Scales!$X$28:$Y$38,2,FALSE)</f>
        <v>#N/A</v>
      </c>
      <c r="BY347" t="e">
        <f t="shared" si="90"/>
        <v>#N/A</v>
      </c>
      <c r="BZ347" t="e">
        <f>VLOOKUP(BY347,Scales!$Y$28:$Z$38,2,FALSE)</f>
        <v>#N/A</v>
      </c>
      <c r="CA347" t="str">
        <f>IFERROR(INDEX(Scales!$Q$28:$U$32,MATCH(BZ347,Scales!$P$28:$P$32,0),MATCH(BQ347,Scales!$Q$27:$U$27,0)),"")</f>
        <v/>
      </c>
      <c r="CB347">
        <f t="shared" si="91"/>
        <v>0</v>
      </c>
      <c r="CC347" t="e">
        <f t="shared" si="92"/>
        <v>#N/A</v>
      </c>
      <c r="CD347" t="str">
        <f>IFERROR(INDEX(Scales!$B$44:$F$48,MATCH(CA347,Scales!$A$44:$A$48,0),MATCH(CC347,Scales!$B$43:$F$43,0)),"")</f>
        <v/>
      </c>
      <c r="CE347" t="e">
        <f t="shared" si="93"/>
        <v>#N/A</v>
      </c>
      <c r="CF347" t="e">
        <f t="shared" si="94"/>
        <v>#N/A</v>
      </c>
    </row>
    <row r="348" spans="1:84" x14ac:dyDescent="0.25">
      <c r="A348">
        <v>0</v>
      </c>
      <c r="B348" s="108" t="e">
        <f>VLOOKUP(A348,'TS Identification'!A$3:H$500,5,FALSE)</f>
        <v>#N/A</v>
      </c>
      <c r="C348" s="108" t="e">
        <f>VLOOKUP(B348,Scales!$A$3:$D$7,3,FALSE)</f>
        <v>#N/A</v>
      </c>
      <c r="D348" t="e">
        <f>VLOOKUP(A348,'TS Identification'!A$3:H$500,6,FALSE)</f>
        <v>#N/A</v>
      </c>
      <c r="E348" t="e">
        <f>VLOOKUP(D348,Scales!$F$3:$I$7,3,FALSE)</f>
        <v>#N/A</v>
      </c>
      <c r="F348" s="108" t="e">
        <f>VLOOKUP(A348,'TS Identification'!A$3:H$500,7,FALSE)</f>
        <v>#N/A</v>
      </c>
      <c r="G348" s="108" t="e">
        <f>VLOOKUP(F348,Scales!$K$3:$N$7,3,FALSE)</f>
        <v>#N/A</v>
      </c>
      <c r="H348" t="e">
        <f>VLOOKUP(A348,'TS Identification'!A$3:H$500,8,FALSE)</f>
        <v>#N/A</v>
      </c>
      <c r="I348" t="e">
        <f>VLOOKUP(H348,Scales!$P$3:$S$7,3,FALSE)</f>
        <v>#N/A</v>
      </c>
      <c r="J348" s="108" t="e">
        <f>VLOOKUP(K348,Scales!$W$28:$X$38,2,FALSE)</f>
        <v>#N/A</v>
      </c>
      <c r="K348" s="108" t="e">
        <f t="shared" si="95"/>
        <v>#N/A</v>
      </c>
      <c r="M348" t="e">
        <v>#N/A</v>
      </c>
      <c r="N348" t="e" cm="1">
        <f t="array" ref="N348">_xlfn.TEXTSPLIT(M348,".",,TRUE)</f>
        <v>#N/A</v>
      </c>
      <c r="P348" s="108" t="e">
        <f>VLOOKUP(CONCATENATE(N348,"."),'TE Identification'!$A$3:$E$500,5,FALSE)</f>
        <v>#N/A</v>
      </c>
      <c r="R348" t="e">
        <v>#N/A</v>
      </c>
      <c r="S348" t="e" cm="1">
        <f t="array" ref="S348">_xlfn.TEXTSPLIT(R348,".",,TRUE)</f>
        <v>#N/A</v>
      </c>
      <c r="V348" t="e">
        <f>VLOOKUP(CONCATENATE(S348,"."),'V Identification'!$A$3:$E$500,5,FALSE)</f>
        <v>#N/A</v>
      </c>
      <c r="Z348" t="e">
        <v>#N/A</v>
      </c>
      <c r="AA348" t="e" cm="1">
        <f t="array" ref="AA348">_xlfn.TEXTSPLIT(Z348,".",,TRUE)</f>
        <v>#N/A</v>
      </c>
      <c r="AE348" t="e">
        <f>VLOOKUP(CONCATENATE(AA348,"."),'I Identification'!$A$3:$F$500,6,FALSE)</f>
        <v>#N/A</v>
      </c>
      <c r="AI348" t="e">
        <v>#N/A</v>
      </c>
      <c r="AJ348" t="e" cm="1">
        <f t="array" ref="AJ348">_xlfn.TEXTSPLIT(AI348,".",,TRUE)</f>
        <v>#N/A</v>
      </c>
      <c r="AO348" t="e">
        <f>VLOOKUP(CONCATENATE(AJ348,"."),'C Identification'!$A$3:$G$500,7,FALSE)</f>
        <v>#N/A</v>
      </c>
      <c r="BF348" t="e" cm="1">
        <f t="array" ref="BF348">_xlfn.TEXTSPLIT(AI348,".",,TRUE)</f>
        <v>#N/A</v>
      </c>
      <c r="BL348" t="e">
        <f t="shared" si="81"/>
        <v>#N/A</v>
      </c>
      <c r="BM348">
        <f t="shared" si="82"/>
        <v>0</v>
      </c>
      <c r="BN348" t="e">
        <f t="shared" si="83"/>
        <v>#N/A</v>
      </c>
      <c r="BO348" t="e">
        <f t="shared" si="84"/>
        <v>#N/A</v>
      </c>
      <c r="BP348" t="e">
        <f t="shared" si="85"/>
        <v>#N/A</v>
      </c>
      <c r="BQ348" t="e">
        <f t="shared" si="86"/>
        <v>#N/A</v>
      </c>
      <c r="BR348">
        <f t="shared" si="87"/>
        <v>0</v>
      </c>
      <c r="BS348" t="e">
        <f t="shared" si="88"/>
        <v>#N/A</v>
      </c>
      <c r="BT348">
        <f t="shared" si="89"/>
        <v>0</v>
      </c>
      <c r="BU348" t="e">
        <f t="shared" si="96"/>
        <v>#N/A</v>
      </c>
      <c r="BV348" t="e">
        <f>VLOOKUP(BN348,Scales!$X$28:$Y$38,2,FALSE)</f>
        <v>#N/A</v>
      </c>
      <c r="BW348" t="e">
        <f>VLOOKUP(BQ348,Scales!$X$28:$Y$38,2,FALSE)</f>
        <v>#N/A</v>
      </c>
      <c r="BX348" t="e">
        <f>VLOOKUP(BU348,Scales!$X$28:$Y$38,2,FALSE)</f>
        <v>#N/A</v>
      </c>
      <c r="BY348" t="e">
        <f t="shared" si="90"/>
        <v>#N/A</v>
      </c>
      <c r="BZ348" t="e">
        <f>VLOOKUP(BY348,Scales!$Y$28:$Z$38,2,FALSE)</f>
        <v>#N/A</v>
      </c>
      <c r="CA348" t="str">
        <f>IFERROR(INDEX(Scales!$Q$28:$U$32,MATCH(BZ348,Scales!$P$28:$P$32,0),MATCH(BQ348,Scales!$Q$27:$U$27,0)),"")</f>
        <v/>
      </c>
      <c r="CB348">
        <f t="shared" si="91"/>
        <v>0</v>
      </c>
      <c r="CC348" t="e">
        <f t="shared" si="92"/>
        <v>#N/A</v>
      </c>
      <c r="CD348" t="str">
        <f>IFERROR(INDEX(Scales!$B$44:$F$48,MATCH(CA348,Scales!$A$44:$A$48,0),MATCH(CC348,Scales!$B$43:$F$43,0)),"")</f>
        <v/>
      </c>
      <c r="CE348" t="e">
        <f t="shared" si="93"/>
        <v>#N/A</v>
      </c>
      <c r="CF348" t="e">
        <f t="shared" si="94"/>
        <v>#N/A</v>
      </c>
    </row>
    <row r="349" spans="1:84" x14ac:dyDescent="0.25">
      <c r="A349">
        <v>0</v>
      </c>
      <c r="B349" s="108" t="e">
        <f>VLOOKUP(A349,'TS Identification'!A$3:H$500,5,FALSE)</f>
        <v>#N/A</v>
      </c>
      <c r="C349" s="108" t="e">
        <f>VLOOKUP(B349,Scales!$A$3:$D$7,3,FALSE)</f>
        <v>#N/A</v>
      </c>
      <c r="D349" t="e">
        <f>VLOOKUP(A349,'TS Identification'!A$3:H$500,6,FALSE)</f>
        <v>#N/A</v>
      </c>
      <c r="E349" t="e">
        <f>VLOOKUP(D349,Scales!$F$3:$I$7,3,FALSE)</f>
        <v>#N/A</v>
      </c>
      <c r="F349" s="108" t="e">
        <f>VLOOKUP(A349,'TS Identification'!A$3:H$500,7,FALSE)</f>
        <v>#N/A</v>
      </c>
      <c r="G349" s="108" t="e">
        <f>VLOOKUP(F349,Scales!$K$3:$N$7,3,FALSE)</f>
        <v>#N/A</v>
      </c>
      <c r="H349" t="e">
        <f>VLOOKUP(A349,'TS Identification'!A$3:H$500,8,FALSE)</f>
        <v>#N/A</v>
      </c>
      <c r="I349" t="e">
        <f>VLOOKUP(H349,Scales!$P$3:$S$7,3,FALSE)</f>
        <v>#N/A</v>
      </c>
      <c r="J349" s="108" t="e">
        <f>VLOOKUP(K349,Scales!$W$28:$X$38,2,FALSE)</f>
        <v>#N/A</v>
      </c>
      <c r="K349" s="108" t="e">
        <f t="shared" si="95"/>
        <v>#N/A</v>
      </c>
      <c r="M349" t="e">
        <v>#N/A</v>
      </c>
      <c r="N349" t="e" cm="1">
        <f t="array" ref="N349">_xlfn.TEXTSPLIT(M349,".",,TRUE)</f>
        <v>#N/A</v>
      </c>
      <c r="P349" s="108" t="e">
        <f>VLOOKUP(CONCATENATE(N349,"."),'TE Identification'!$A$3:$E$500,5,FALSE)</f>
        <v>#N/A</v>
      </c>
      <c r="R349" t="e">
        <v>#N/A</v>
      </c>
      <c r="S349" t="e" cm="1">
        <f t="array" ref="S349">_xlfn.TEXTSPLIT(R349,".",,TRUE)</f>
        <v>#N/A</v>
      </c>
      <c r="V349" t="e">
        <f>VLOOKUP(CONCATENATE(S349,"."),'V Identification'!$A$3:$E$500,5,FALSE)</f>
        <v>#N/A</v>
      </c>
      <c r="Z349" t="e">
        <v>#N/A</v>
      </c>
      <c r="AA349" t="e" cm="1">
        <f t="array" ref="AA349">_xlfn.TEXTSPLIT(Z349,".",,TRUE)</f>
        <v>#N/A</v>
      </c>
      <c r="AE349" t="e">
        <f>VLOOKUP(CONCATENATE(AA349,"."),'I Identification'!$A$3:$F$500,6,FALSE)</f>
        <v>#N/A</v>
      </c>
      <c r="AI349" t="e">
        <v>#N/A</v>
      </c>
      <c r="AJ349" t="e" cm="1">
        <f t="array" ref="AJ349">_xlfn.TEXTSPLIT(AI349,".",,TRUE)</f>
        <v>#N/A</v>
      </c>
      <c r="AO349" t="e">
        <f>VLOOKUP(CONCATENATE(AJ349,"."),'C Identification'!$A$3:$G$500,7,FALSE)</f>
        <v>#N/A</v>
      </c>
      <c r="BF349" t="e" cm="1">
        <f t="array" ref="BF349">_xlfn.TEXTSPLIT(AI349,".",,TRUE)</f>
        <v>#N/A</v>
      </c>
      <c r="BL349" t="e">
        <f t="shared" si="81"/>
        <v>#N/A</v>
      </c>
      <c r="BM349">
        <f t="shared" si="82"/>
        <v>0</v>
      </c>
      <c r="BN349" t="e">
        <f t="shared" si="83"/>
        <v>#N/A</v>
      </c>
      <c r="BO349" t="e">
        <f t="shared" si="84"/>
        <v>#N/A</v>
      </c>
      <c r="BP349" t="e">
        <f t="shared" si="85"/>
        <v>#N/A</v>
      </c>
      <c r="BQ349" t="e">
        <f t="shared" si="86"/>
        <v>#N/A</v>
      </c>
      <c r="BR349">
        <f t="shared" si="87"/>
        <v>0</v>
      </c>
      <c r="BS349" t="e">
        <f t="shared" si="88"/>
        <v>#N/A</v>
      </c>
      <c r="BT349">
        <f t="shared" si="89"/>
        <v>0</v>
      </c>
      <c r="BU349" t="e">
        <f t="shared" si="96"/>
        <v>#N/A</v>
      </c>
      <c r="BV349" t="e">
        <f>VLOOKUP(BN349,Scales!$X$28:$Y$38,2,FALSE)</f>
        <v>#N/A</v>
      </c>
      <c r="BW349" t="e">
        <f>VLOOKUP(BQ349,Scales!$X$28:$Y$38,2,FALSE)</f>
        <v>#N/A</v>
      </c>
      <c r="BX349" t="e">
        <f>VLOOKUP(BU349,Scales!$X$28:$Y$38,2,FALSE)</f>
        <v>#N/A</v>
      </c>
      <c r="BY349" t="e">
        <f t="shared" si="90"/>
        <v>#N/A</v>
      </c>
      <c r="BZ349" t="e">
        <f>VLOOKUP(BY349,Scales!$Y$28:$Z$38,2,FALSE)</f>
        <v>#N/A</v>
      </c>
      <c r="CA349" t="str">
        <f>IFERROR(INDEX(Scales!$Q$28:$U$32,MATCH(BZ349,Scales!$P$28:$P$32,0),MATCH(BQ349,Scales!$Q$27:$U$27,0)),"")</f>
        <v/>
      </c>
      <c r="CB349">
        <f t="shared" si="91"/>
        <v>0</v>
      </c>
      <c r="CC349" t="e">
        <f t="shared" si="92"/>
        <v>#N/A</v>
      </c>
      <c r="CD349" t="str">
        <f>IFERROR(INDEX(Scales!$B$44:$F$48,MATCH(CA349,Scales!$A$44:$A$48,0),MATCH(CC349,Scales!$B$43:$F$43,0)),"")</f>
        <v/>
      </c>
      <c r="CE349" t="e">
        <f t="shared" si="93"/>
        <v>#N/A</v>
      </c>
      <c r="CF349" t="e">
        <f t="shared" si="94"/>
        <v>#N/A</v>
      </c>
    </row>
    <row r="350" spans="1:84" x14ac:dyDescent="0.25">
      <c r="A350">
        <v>0</v>
      </c>
      <c r="B350" s="108" t="e">
        <f>VLOOKUP(A350,'TS Identification'!A$3:H$500,5,FALSE)</f>
        <v>#N/A</v>
      </c>
      <c r="C350" s="108" t="e">
        <f>VLOOKUP(B350,Scales!$A$3:$D$7,3,FALSE)</f>
        <v>#N/A</v>
      </c>
      <c r="D350" t="e">
        <f>VLOOKUP(A350,'TS Identification'!A$3:H$500,6,FALSE)</f>
        <v>#N/A</v>
      </c>
      <c r="E350" t="e">
        <f>VLOOKUP(D350,Scales!$F$3:$I$7,3,FALSE)</f>
        <v>#N/A</v>
      </c>
      <c r="F350" s="108" t="e">
        <f>VLOOKUP(A350,'TS Identification'!A$3:H$500,7,FALSE)</f>
        <v>#N/A</v>
      </c>
      <c r="G350" s="108" t="e">
        <f>VLOOKUP(F350,Scales!$K$3:$N$7,3,FALSE)</f>
        <v>#N/A</v>
      </c>
      <c r="H350" t="e">
        <f>VLOOKUP(A350,'TS Identification'!A$3:H$500,8,FALSE)</f>
        <v>#N/A</v>
      </c>
      <c r="I350" t="e">
        <f>VLOOKUP(H350,Scales!$P$3:$S$7,3,FALSE)</f>
        <v>#N/A</v>
      </c>
      <c r="J350" s="108" t="e">
        <f>VLOOKUP(K350,Scales!$W$28:$X$38,2,FALSE)</f>
        <v>#N/A</v>
      </c>
      <c r="K350" s="108" t="e">
        <f t="shared" si="95"/>
        <v>#N/A</v>
      </c>
      <c r="M350" t="e">
        <v>#N/A</v>
      </c>
      <c r="N350" t="e" cm="1">
        <f t="array" ref="N350">_xlfn.TEXTSPLIT(M350,".",,TRUE)</f>
        <v>#N/A</v>
      </c>
      <c r="P350" s="108" t="e">
        <f>VLOOKUP(CONCATENATE(N350,"."),'TE Identification'!$A$3:$E$500,5,FALSE)</f>
        <v>#N/A</v>
      </c>
      <c r="R350" t="e">
        <v>#N/A</v>
      </c>
      <c r="S350" t="e" cm="1">
        <f t="array" ref="S350">_xlfn.TEXTSPLIT(R350,".",,TRUE)</f>
        <v>#N/A</v>
      </c>
      <c r="V350" t="e">
        <f>VLOOKUP(CONCATENATE(S350,"."),'V Identification'!$A$3:$E$500,5,FALSE)</f>
        <v>#N/A</v>
      </c>
      <c r="Z350" t="e">
        <v>#N/A</v>
      </c>
      <c r="AA350" t="e" cm="1">
        <f t="array" ref="AA350">_xlfn.TEXTSPLIT(Z350,".",,TRUE)</f>
        <v>#N/A</v>
      </c>
      <c r="AE350" t="e">
        <f>VLOOKUP(CONCATENATE(AA350,"."),'I Identification'!$A$3:$F$500,6,FALSE)</f>
        <v>#N/A</v>
      </c>
      <c r="AI350" t="e">
        <v>#N/A</v>
      </c>
      <c r="AJ350" t="e" cm="1">
        <f t="array" ref="AJ350">_xlfn.TEXTSPLIT(AI350,".",,TRUE)</f>
        <v>#N/A</v>
      </c>
      <c r="AO350" t="e">
        <f>VLOOKUP(CONCATENATE(AJ350,"."),'C Identification'!$A$3:$G$500,7,FALSE)</f>
        <v>#N/A</v>
      </c>
      <c r="BF350" t="e" cm="1">
        <f t="array" ref="BF350">_xlfn.TEXTSPLIT(AI350,".",,TRUE)</f>
        <v>#N/A</v>
      </c>
      <c r="BL350" t="e">
        <f t="shared" si="81"/>
        <v>#N/A</v>
      </c>
      <c r="BM350">
        <f t="shared" si="82"/>
        <v>0</v>
      </c>
      <c r="BN350" t="e">
        <f t="shared" si="83"/>
        <v>#N/A</v>
      </c>
      <c r="BO350" t="e">
        <f t="shared" si="84"/>
        <v>#N/A</v>
      </c>
      <c r="BP350" t="e">
        <f t="shared" si="85"/>
        <v>#N/A</v>
      </c>
      <c r="BQ350" t="e">
        <f t="shared" si="86"/>
        <v>#N/A</v>
      </c>
      <c r="BR350">
        <f t="shared" si="87"/>
        <v>0</v>
      </c>
      <c r="BS350" t="e">
        <f t="shared" si="88"/>
        <v>#N/A</v>
      </c>
      <c r="BT350">
        <f t="shared" si="89"/>
        <v>0</v>
      </c>
      <c r="BU350" t="e">
        <f t="shared" si="96"/>
        <v>#N/A</v>
      </c>
      <c r="BV350" t="e">
        <f>VLOOKUP(BN350,Scales!$X$28:$Y$38,2,FALSE)</f>
        <v>#N/A</v>
      </c>
      <c r="BW350" t="e">
        <f>VLOOKUP(BQ350,Scales!$X$28:$Y$38,2,FALSE)</f>
        <v>#N/A</v>
      </c>
      <c r="BX350" t="e">
        <f>VLOOKUP(BU350,Scales!$X$28:$Y$38,2,FALSE)</f>
        <v>#N/A</v>
      </c>
      <c r="BY350" t="e">
        <f t="shared" si="90"/>
        <v>#N/A</v>
      </c>
      <c r="BZ350" t="e">
        <f>VLOOKUP(BY350,Scales!$Y$28:$Z$38,2,FALSE)</f>
        <v>#N/A</v>
      </c>
      <c r="CA350" t="str">
        <f>IFERROR(INDEX(Scales!$Q$28:$U$32,MATCH(BZ350,Scales!$P$28:$P$32,0),MATCH(BQ350,Scales!$Q$27:$U$27,0)),"")</f>
        <v/>
      </c>
      <c r="CB350">
        <f t="shared" si="91"/>
        <v>0</v>
      </c>
      <c r="CC350" t="e">
        <f t="shared" si="92"/>
        <v>#N/A</v>
      </c>
      <c r="CD350" t="str">
        <f>IFERROR(INDEX(Scales!$B$44:$F$48,MATCH(CA350,Scales!$A$44:$A$48,0),MATCH(CC350,Scales!$B$43:$F$43,0)),"")</f>
        <v/>
      </c>
      <c r="CE350" t="e">
        <f t="shared" si="93"/>
        <v>#N/A</v>
      </c>
      <c r="CF350" t="e">
        <f t="shared" si="94"/>
        <v>#N/A</v>
      </c>
    </row>
    <row r="351" spans="1:84" x14ac:dyDescent="0.25">
      <c r="A351">
        <v>0</v>
      </c>
      <c r="B351" s="108" t="e">
        <f>VLOOKUP(A351,'TS Identification'!A$3:H$500,5,FALSE)</f>
        <v>#N/A</v>
      </c>
      <c r="C351" s="108" t="e">
        <f>VLOOKUP(B351,Scales!$A$3:$D$7,3,FALSE)</f>
        <v>#N/A</v>
      </c>
      <c r="D351" t="e">
        <f>VLOOKUP(A351,'TS Identification'!A$3:H$500,6,FALSE)</f>
        <v>#N/A</v>
      </c>
      <c r="E351" t="e">
        <f>VLOOKUP(D351,Scales!$F$3:$I$7,3,FALSE)</f>
        <v>#N/A</v>
      </c>
      <c r="F351" s="108" t="e">
        <f>VLOOKUP(A351,'TS Identification'!A$3:H$500,7,FALSE)</f>
        <v>#N/A</v>
      </c>
      <c r="G351" s="108" t="e">
        <f>VLOOKUP(F351,Scales!$K$3:$N$7,3,FALSE)</f>
        <v>#N/A</v>
      </c>
      <c r="H351" t="e">
        <f>VLOOKUP(A351,'TS Identification'!A$3:H$500,8,FALSE)</f>
        <v>#N/A</v>
      </c>
      <c r="I351" t="e">
        <f>VLOOKUP(H351,Scales!$P$3:$S$7,3,FALSE)</f>
        <v>#N/A</v>
      </c>
      <c r="J351" s="108" t="e">
        <f>VLOOKUP(K351,Scales!$W$28:$X$38,2,FALSE)</f>
        <v>#N/A</v>
      </c>
      <c r="K351" s="108" t="e">
        <f t="shared" si="95"/>
        <v>#N/A</v>
      </c>
      <c r="M351" t="e">
        <v>#N/A</v>
      </c>
      <c r="N351" t="e" cm="1">
        <f t="array" ref="N351">_xlfn.TEXTSPLIT(M351,".",,TRUE)</f>
        <v>#N/A</v>
      </c>
      <c r="P351" s="108" t="e">
        <f>VLOOKUP(CONCATENATE(N351,"."),'TE Identification'!$A$3:$E$500,5,FALSE)</f>
        <v>#N/A</v>
      </c>
      <c r="R351" t="e">
        <v>#N/A</v>
      </c>
      <c r="S351" t="e" cm="1">
        <f t="array" ref="S351">_xlfn.TEXTSPLIT(R351,".",,TRUE)</f>
        <v>#N/A</v>
      </c>
      <c r="V351" t="e">
        <f>VLOOKUP(CONCATENATE(S351,"."),'V Identification'!$A$3:$E$500,5,FALSE)</f>
        <v>#N/A</v>
      </c>
      <c r="Z351" t="e">
        <v>#N/A</v>
      </c>
      <c r="AA351" t="e" cm="1">
        <f t="array" ref="AA351">_xlfn.TEXTSPLIT(Z351,".",,TRUE)</f>
        <v>#N/A</v>
      </c>
      <c r="AE351" t="e">
        <f>VLOOKUP(CONCATENATE(AA351,"."),'I Identification'!$A$3:$F$500,6,FALSE)</f>
        <v>#N/A</v>
      </c>
      <c r="AI351" t="e">
        <v>#N/A</v>
      </c>
      <c r="AJ351" t="e" cm="1">
        <f t="array" ref="AJ351">_xlfn.TEXTSPLIT(AI351,".",,TRUE)</f>
        <v>#N/A</v>
      </c>
      <c r="AO351" t="e">
        <f>VLOOKUP(CONCATENATE(AJ351,"."),'C Identification'!$A$3:$G$500,7,FALSE)</f>
        <v>#N/A</v>
      </c>
      <c r="BF351" t="e" cm="1">
        <f t="array" ref="BF351">_xlfn.TEXTSPLIT(AI351,".",,TRUE)</f>
        <v>#N/A</v>
      </c>
      <c r="BL351" t="e">
        <f t="shared" si="81"/>
        <v>#N/A</v>
      </c>
      <c r="BM351">
        <f t="shared" si="82"/>
        <v>0</v>
      </c>
      <c r="BN351" t="e">
        <f t="shared" si="83"/>
        <v>#N/A</v>
      </c>
      <c r="BO351" t="e">
        <f t="shared" si="84"/>
        <v>#N/A</v>
      </c>
      <c r="BP351" t="e">
        <f t="shared" si="85"/>
        <v>#N/A</v>
      </c>
      <c r="BQ351" t="e">
        <f t="shared" si="86"/>
        <v>#N/A</v>
      </c>
      <c r="BR351">
        <f t="shared" si="87"/>
        <v>0</v>
      </c>
      <c r="BS351" t="e">
        <f t="shared" si="88"/>
        <v>#N/A</v>
      </c>
      <c r="BT351">
        <f t="shared" si="89"/>
        <v>0</v>
      </c>
      <c r="BU351" t="e">
        <f t="shared" si="96"/>
        <v>#N/A</v>
      </c>
      <c r="BV351" t="e">
        <f>VLOOKUP(BN351,Scales!$X$28:$Y$38,2,FALSE)</f>
        <v>#N/A</v>
      </c>
      <c r="BW351" t="e">
        <f>VLOOKUP(BQ351,Scales!$X$28:$Y$38,2,FALSE)</f>
        <v>#N/A</v>
      </c>
      <c r="BX351" t="e">
        <f>VLOOKUP(BU351,Scales!$X$28:$Y$38,2,FALSE)</f>
        <v>#N/A</v>
      </c>
      <c r="BY351" t="e">
        <f t="shared" si="90"/>
        <v>#N/A</v>
      </c>
      <c r="BZ351" t="e">
        <f>VLOOKUP(BY351,Scales!$Y$28:$Z$38,2,FALSE)</f>
        <v>#N/A</v>
      </c>
      <c r="CA351" t="str">
        <f>IFERROR(INDEX(Scales!$Q$28:$U$32,MATCH(BZ351,Scales!$P$28:$P$32,0),MATCH(BQ351,Scales!$Q$27:$U$27,0)),"")</f>
        <v/>
      </c>
      <c r="CB351">
        <f t="shared" si="91"/>
        <v>0</v>
      </c>
      <c r="CC351" t="e">
        <f t="shared" si="92"/>
        <v>#N/A</v>
      </c>
      <c r="CD351" t="str">
        <f>IFERROR(INDEX(Scales!$B$44:$F$48,MATCH(CA351,Scales!$A$44:$A$48,0),MATCH(CC351,Scales!$B$43:$F$43,0)),"")</f>
        <v/>
      </c>
      <c r="CE351" t="e">
        <f t="shared" si="93"/>
        <v>#N/A</v>
      </c>
      <c r="CF351" t="e">
        <f t="shared" si="94"/>
        <v>#N/A</v>
      </c>
    </row>
    <row r="352" spans="1:84" x14ac:dyDescent="0.25">
      <c r="A352">
        <v>0</v>
      </c>
      <c r="B352" s="108" t="e">
        <f>VLOOKUP(A352,'TS Identification'!A$3:H$500,5,FALSE)</f>
        <v>#N/A</v>
      </c>
      <c r="C352" s="108" t="e">
        <f>VLOOKUP(B352,Scales!$A$3:$D$7,3,FALSE)</f>
        <v>#N/A</v>
      </c>
      <c r="D352" t="e">
        <f>VLOOKUP(A352,'TS Identification'!A$3:H$500,6,FALSE)</f>
        <v>#N/A</v>
      </c>
      <c r="E352" t="e">
        <f>VLOOKUP(D352,Scales!$F$3:$I$7,3,FALSE)</f>
        <v>#N/A</v>
      </c>
      <c r="F352" s="108" t="e">
        <f>VLOOKUP(A352,'TS Identification'!A$3:H$500,7,FALSE)</f>
        <v>#N/A</v>
      </c>
      <c r="G352" s="108" t="e">
        <f>VLOOKUP(F352,Scales!$K$3:$N$7,3,FALSE)</f>
        <v>#N/A</v>
      </c>
      <c r="H352" t="e">
        <f>VLOOKUP(A352,'TS Identification'!A$3:H$500,8,FALSE)</f>
        <v>#N/A</v>
      </c>
      <c r="I352" t="e">
        <f>VLOOKUP(H352,Scales!$P$3:$S$7,3,FALSE)</f>
        <v>#N/A</v>
      </c>
      <c r="J352" s="108" t="e">
        <f>VLOOKUP(K352,Scales!$W$28:$X$38,2,FALSE)</f>
        <v>#N/A</v>
      </c>
      <c r="K352" s="108" t="e">
        <f t="shared" si="95"/>
        <v>#N/A</v>
      </c>
      <c r="M352" t="e">
        <v>#N/A</v>
      </c>
      <c r="N352" t="e" cm="1">
        <f t="array" ref="N352">_xlfn.TEXTSPLIT(M352,".",,TRUE)</f>
        <v>#N/A</v>
      </c>
      <c r="P352" s="108" t="e">
        <f>VLOOKUP(CONCATENATE(N352,"."),'TE Identification'!$A$3:$E$500,5,FALSE)</f>
        <v>#N/A</v>
      </c>
      <c r="R352" t="e">
        <v>#N/A</v>
      </c>
      <c r="S352" t="e" cm="1">
        <f t="array" ref="S352">_xlfn.TEXTSPLIT(R352,".",,TRUE)</f>
        <v>#N/A</v>
      </c>
      <c r="V352" t="e">
        <f>VLOOKUP(CONCATENATE(S352,"."),'V Identification'!$A$3:$E$500,5,FALSE)</f>
        <v>#N/A</v>
      </c>
      <c r="Z352" t="e">
        <v>#N/A</v>
      </c>
      <c r="AA352" t="e" cm="1">
        <f t="array" ref="AA352">_xlfn.TEXTSPLIT(Z352,".",,TRUE)</f>
        <v>#N/A</v>
      </c>
      <c r="AE352" t="e">
        <f>VLOOKUP(CONCATENATE(AA352,"."),'I Identification'!$A$3:$F$500,6,FALSE)</f>
        <v>#N/A</v>
      </c>
      <c r="AI352" t="e">
        <v>#N/A</v>
      </c>
      <c r="AJ352" t="e" cm="1">
        <f t="array" ref="AJ352">_xlfn.TEXTSPLIT(AI352,".",,TRUE)</f>
        <v>#N/A</v>
      </c>
      <c r="AO352" t="e">
        <f>VLOOKUP(CONCATENATE(AJ352,"."),'C Identification'!$A$3:$G$500,7,FALSE)</f>
        <v>#N/A</v>
      </c>
      <c r="BF352" t="e" cm="1">
        <f t="array" ref="BF352">_xlfn.TEXTSPLIT(AI352,".",,TRUE)</f>
        <v>#N/A</v>
      </c>
      <c r="BL352" t="e">
        <f t="shared" si="81"/>
        <v>#N/A</v>
      </c>
      <c r="BM352">
        <f t="shared" si="82"/>
        <v>0</v>
      </c>
      <c r="BN352" t="e">
        <f t="shared" si="83"/>
        <v>#N/A</v>
      </c>
      <c r="BO352" t="e">
        <f t="shared" si="84"/>
        <v>#N/A</v>
      </c>
      <c r="BP352" t="e">
        <f t="shared" si="85"/>
        <v>#N/A</v>
      </c>
      <c r="BQ352" t="e">
        <f t="shared" si="86"/>
        <v>#N/A</v>
      </c>
      <c r="BR352">
        <f t="shared" si="87"/>
        <v>0</v>
      </c>
      <c r="BS352" t="e">
        <f t="shared" si="88"/>
        <v>#N/A</v>
      </c>
      <c r="BT352">
        <f t="shared" si="89"/>
        <v>0</v>
      </c>
      <c r="BU352" t="e">
        <f t="shared" si="96"/>
        <v>#N/A</v>
      </c>
      <c r="BV352" t="e">
        <f>VLOOKUP(BN352,Scales!$X$28:$Y$38,2,FALSE)</f>
        <v>#N/A</v>
      </c>
      <c r="BW352" t="e">
        <f>VLOOKUP(BQ352,Scales!$X$28:$Y$38,2,FALSE)</f>
        <v>#N/A</v>
      </c>
      <c r="BX352" t="e">
        <f>VLOOKUP(BU352,Scales!$X$28:$Y$38,2,FALSE)</f>
        <v>#N/A</v>
      </c>
      <c r="BY352" t="e">
        <f t="shared" si="90"/>
        <v>#N/A</v>
      </c>
      <c r="BZ352" t="e">
        <f>VLOOKUP(BY352,Scales!$Y$28:$Z$38,2,FALSE)</f>
        <v>#N/A</v>
      </c>
      <c r="CA352" t="str">
        <f>IFERROR(INDEX(Scales!$Q$28:$U$32,MATCH(BZ352,Scales!$P$28:$P$32,0),MATCH(BQ352,Scales!$Q$27:$U$27,0)),"")</f>
        <v/>
      </c>
      <c r="CB352">
        <f t="shared" si="91"/>
        <v>0</v>
      </c>
      <c r="CC352" t="e">
        <f t="shared" si="92"/>
        <v>#N/A</v>
      </c>
      <c r="CD352" t="str">
        <f>IFERROR(INDEX(Scales!$B$44:$F$48,MATCH(CA352,Scales!$A$44:$A$48,0),MATCH(CC352,Scales!$B$43:$F$43,0)),"")</f>
        <v/>
      </c>
      <c r="CE352" t="e">
        <f t="shared" si="93"/>
        <v>#N/A</v>
      </c>
      <c r="CF352" t="e">
        <f t="shared" si="94"/>
        <v>#N/A</v>
      </c>
    </row>
    <row r="353" spans="1:84" x14ac:dyDescent="0.25">
      <c r="A353">
        <v>0</v>
      </c>
      <c r="B353" s="108" t="e">
        <f>VLOOKUP(A353,'TS Identification'!A$3:H$500,5,FALSE)</f>
        <v>#N/A</v>
      </c>
      <c r="C353" s="108" t="e">
        <f>VLOOKUP(B353,Scales!$A$3:$D$7,3,FALSE)</f>
        <v>#N/A</v>
      </c>
      <c r="D353" t="e">
        <f>VLOOKUP(A353,'TS Identification'!A$3:H$500,6,FALSE)</f>
        <v>#N/A</v>
      </c>
      <c r="E353" t="e">
        <f>VLOOKUP(D353,Scales!$F$3:$I$7,3,FALSE)</f>
        <v>#N/A</v>
      </c>
      <c r="F353" s="108" t="e">
        <f>VLOOKUP(A353,'TS Identification'!A$3:H$500,7,FALSE)</f>
        <v>#N/A</v>
      </c>
      <c r="G353" s="108" t="e">
        <f>VLOOKUP(F353,Scales!$K$3:$N$7,3,FALSE)</f>
        <v>#N/A</v>
      </c>
      <c r="H353" t="e">
        <f>VLOOKUP(A353,'TS Identification'!A$3:H$500,8,FALSE)</f>
        <v>#N/A</v>
      </c>
      <c r="I353" t="e">
        <f>VLOOKUP(H353,Scales!$P$3:$S$7,3,FALSE)</f>
        <v>#N/A</v>
      </c>
      <c r="J353" s="108" t="e">
        <f>VLOOKUP(K353,Scales!$W$28:$X$38,2,FALSE)</f>
        <v>#N/A</v>
      </c>
      <c r="K353" s="108" t="e">
        <f t="shared" si="95"/>
        <v>#N/A</v>
      </c>
      <c r="M353" t="e">
        <v>#N/A</v>
      </c>
      <c r="N353" t="e" cm="1">
        <f t="array" ref="N353">_xlfn.TEXTSPLIT(M353,".",,TRUE)</f>
        <v>#N/A</v>
      </c>
      <c r="P353" s="108" t="e">
        <f>VLOOKUP(CONCATENATE(N353,"."),'TE Identification'!$A$3:$E$500,5,FALSE)</f>
        <v>#N/A</v>
      </c>
      <c r="R353" t="e">
        <v>#N/A</v>
      </c>
      <c r="S353" t="e" cm="1">
        <f t="array" ref="S353">_xlfn.TEXTSPLIT(R353,".",,TRUE)</f>
        <v>#N/A</v>
      </c>
      <c r="V353" t="e">
        <f>VLOOKUP(CONCATENATE(S353,"."),'V Identification'!$A$3:$E$500,5,FALSE)</f>
        <v>#N/A</v>
      </c>
      <c r="Z353" t="e">
        <v>#N/A</v>
      </c>
      <c r="AA353" t="e" cm="1">
        <f t="array" ref="AA353">_xlfn.TEXTSPLIT(Z353,".",,TRUE)</f>
        <v>#N/A</v>
      </c>
      <c r="AE353" t="e">
        <f>VLOOKUP(CONCATENATE(AA353,"."),'I Identification'!$A$3:$F$500,6,FALSE)</f>
        <v>#N/A</v>
      </c>
      <c r="AI353" t="e">
        <v>#N/A</v>
      </c>
      <c r="AJ353" t="e" cm="1">
        <f t="array" ref="AJ353">_xlfn.TEXTSPLIT(AI353,".",,TRUE)</f>
        <v>#N/A</v>
      </c>
      <c r="AO353" t="e">
        <f>VLOOKUP(CONCATENATE(AJ353,"."),'C Identification'!$A$3:$G$500,7,FALSE)</f>
        <v>#N/A</v>
      </c>
      <c r="BF353" t="e" cm="1">
        <f t="array" ref="BF353">_xlfn.TEXTSPLIT(AI353,".",,TRUE)</f>
        <v>#N/A</v>
      </c>
      <c r="BL353" t="e">
        <f t="shared" si="81"/>
        <v>#N/A</v>
      </c>
      <c r="BM353">
        <f t="shared" si="82"/>
        <v>0</v>
      </c>
      <c r="BN353" t="e">
        <f t="shared" si="83"/>
        <v>#N/A</v>
      </c>
      <c r="BO353" t="e">
        <f t="shared" si="84"/>
        <v>#N/A</v>
      </c>
      <c r="BP353" t="e">
        <f t="shared" si="85"/>
        <v>#N/A</v>
      </c>
      <c r="BQ353" t="e">
        <f t="shared" si="86"/>
        <v>#N/A</v>
      </c>
      <c r="BR353">
        <f t="shared" si="87"/>
        <v>0</v>
      </c>
      <c r="BS353" t="e">
        <f t="shared" si="88"/>
        <v>#N/A</v>
      </c>
      <c r="BT353">
        <f t="shared" si="89"/>
        <v>0</v>
      </c>
      <c r="BU353" t="e">
        <f t="shared" si="96"/>
        <v>#N/A</v>
      </c>
      <c r="BV353" t="e">
        <f>VLOOKUP(BN353,Scales!$X$28:$Y$38,2,FALSE)</f>
        <v>#N/A</v>
      </c>
      <c r="BW353" t="e">
        <f>VLOOKUP(BQ353,Scales!$X$28:$Y$38,2,FALSE)</f>
        <v>#N/A</v>
      </c>
      <c r="BX353" t="e">
        <f>VLOOKUP(BU353,Scales!$X$28:$Y$38,2,FALSE)</f>
        <v>#N/A</v>
      </c>
      <c r="BY353" t="e">
        <f t="shared" si="90"/>
        <v>#N/A</v>
      </c>
      <c r="BZ353" t="e">
        <f>VLOOKUP(BY353,Scales!$Y$28:$Z$38,2,FALSE)</f>
        <v>#N/A</v>
      </c>
      <c r="CA353" t="str">
        <f>IFERROR(INDEX(Scales!$Q$28:$U$32,MATCH(BZ353,Scales!$P$28:$P$32,0),MATCH(BQ353,Scales!$Q$27:$U$27,0)),"")</f>
        <v/>
      </c>
      <c r="CB353">
        <f t="shared" si="91"/>
        <v>0</v>
      </c>
      <c r="CC353" t="e">
        <f t="shared" si="92"/>
        <v>#N/A</v>
      </c>
      <c r="CD353" t="str">
        <f>IFERROR(INDEX(Scales!$B$44:$F$48,MATCH(CA353,Scales!$A$44:$A$48,0),MATCH(CC353,Scales!$B$43:$F$43,0)),"")</f>
        <v/>
      </c>
      <c r="CE353" t="e">
        <f t="shared" si="93"/>
        <v>#N/A</v>
      </c>
      <c r="CF353" t="e">
        <f t="shared" si="94"/>
        <v>#N/A</v>
      </c>
    </row>
    <row r="354" spans="1:84" x14ac:dyDescent="0.25">
      <c r="A354">
        <v>0</v>
      </c>
      <c r="B354" s="108" t="e">
        <f>VLOOKUP(A354,'TS Identification'!A$3:H$500,5,FALSE)</f>
        <v>#N/A</v>
      </c>
      <c r="C354" s="108" t="e">
        <f>VLOOKUP(B354,Scales!$A$3:$D$7,3,FALSE)</f>
        <v>#N/A</v>
      </c>
      <c r="D354" t="e">
        <f>VLOOKUP(A354,'TS Identification'!A$3:H$500,6,FALSE)</f>
        <v>#N/A</v>
      </c>
      <c r="E354" t="e">
        <f>VLOOKUP(D354,Scales!$F$3:$I$7,3,FALSE)</f>
        <v>#N/A</v>
      </c>
      <c r="F354" s="108" t="e">
        <f>VLOOKUP(A354,'TS Identification'!A$3:H$500,7,FALSE)</f>
        <v>#N/A</v>
      </c>
      <c r="G354" s="108" t="e">
        <f>VLOOKUP(F354,Scales!$K$3:$N$7,3,FALSE)</f>
        <v>#N/A</v>
      </c>
      <c r="H354" t="e">
        <f>VLOOKUP(A354,'TS Identification'!A$3:H$500,8,FALSE)</f>
        <v>#N/A</v>
      </c>
      <c r="I354" t="e">
        <f>VLOOKUP(H354,Scales!$P$3:$S$7,3,FALSE)</f>
        <v>#N/A</v>
      </c>
      <c r="J354" s="108" t="e">
        <f>VLOOKUP(K354,Scales!$W$28:$X$38,2,FALSE)</f>
        <v>#N/A</v>
      </c>
      <c r="K354" s="108" t="e">
        <f t="shared" si="95"/>
        <v>#N/A</v>
      </c>
      <c r="M354" t="e">
        <v>#N/A</v>
      </c>
      <c r="N354" t="e" cm="1">
        <f t="array" ref="N354">_xlfn.TEXTSPLIT(M354,".",,TRUE)</f>
        <v>#N/A</v>
      </c>
      <c r="P354" s="108" t="e">
        <f>VLOOKUP(CONCATENATE(N354,"."),'TE Identification'!$A$3:$E$500,5,FALSE)</f>
        <v>#N/A</v>
      </c>
      <c r="R354" t="e">
        <v>#N/A</v>
      </c>
      <c r="S354" t="e" cm="1">
        <f t="array" ref="S354">_xlfn.TEXTSPLIT(R354,".",,TRUE)</f>
        <v>#N/A</v>
      </c>
      <c r="V354" t="e">
        <f>VLOOKUP(CONCATENATE(S354,"."),'V Identification'!$A$3:$E$500,5,FALSE)</f>
        <v>#N/A</v>
      </c>
      <c r="Z354" t="e">
        <v>#N/A</v>
      </c>
      <c r="AA354" t="e" cm="1">
        <f t="array" ref="AA354">_xlfn.TEXTSPLIT(Z354,".",,TRUE)</f>
        <v>#N/A</v>
      </c>
      <c r="AE354" t="e">
        <f>VLOOKUP(CONCATENATE(AA354,"."),'I Identification'!$A$3:$F$500,6,FALSE)</f>
        <v>#N/A</v>
      </c>
      <c r="AI354" t="e">
        <v>#N/A</v>
      </c>
      <c r="AJ354" t="e" cm="1">
        <f t="array" ref="AJ354">_xlfn.TEXTSPLIT(AI354,".",,TRUE)</f>
        <v>#N/A</v>
      </c>
      <c r="AO354" t="e">
        <f>VLOOKUP(CONCATENATE(AJ354,"."),'C Identification'!$A$3:$G$500,7,FALSE)</f>
        <v>#N/A</v>
      </c>
      <c r="BF354" t="e" cm="1">
        <f t="array" ref="BF354">_xlfn.TEXTSPLIT(AI354,".",,TRUE)</f>
        <v>#N/A</v>
      </c>
      <c r="BL354" t="e">
        <f t="shared" si="81"/>
        <v>#N/A</v>
      </c>
      <c r="BM354">
        <f t="shared" si="82"/>
        <v>0</v>
      </c>
      <c r="BN354" t="e">
        <f t="shared" si="83"/>
        <v>#N/A</v>
      </c>
      <c r="BO354" t="e">
        <f t="shared" si="84"/>
        <v>#N/A</v>
      </c>
      <c r="BP354" t="e">
        <f t="shared" si="85"/>
        <v>#N/A</v>
      </c>
      <c r="BQ354" t="e">
        <f t="shared" si="86"/>
        <v>#N/A</v>
      </c>
      <c r="BR354">
        <f t="shared" si="87"/>
        <v>0</v>
      </c>
      <c r="BS354" t="e">
        <f t="shared" si="88"/>
        <v>#N/A</v>
      </c>
      <c r="BT354">
        <f t="shared" si="89"/>
        <v>0</v>
      </c>
      <c r="BU354" t="e">
        <f t="shared" si="96"/>
        <v>#N/A</v>
      </c>
      <c r="BV354" t="e">
        <f>VLOOKUP(BN354,Scales!$X$28:$Y$38,2,FALSE)</f>
        <v>#N/A</v>
      </c>
      <c r="BW354" t="e">
        <f>VLOOKUP(BQ354,Scales!$X$28:$Y$38,2,FALSE)</f>
        <v>#N/A</v>
      </c>
      <c r="BX354" t="e">
        <f>VLOOKUP(BU354,Scales!$X$28:$Y$38,2,FALSE)</f>
        <v>#N/A</v>
      </c>
      <c r="BY354" t="e">
        <f t="shared" si="90"/>
        <v>#N/A</v>
      </c>
      <c r="BZ354" t="e">
        <f>VLOOKUP(BY354,Scales!$Y$28:$Z$38,2,FALSE)</f>
        <v>#N/A</v>
      </c>
      <c r="CA354" t="str">
        <f>IFERROR(INDEX(Scales!$Q$28:$U$32,MATCH(BZ354,Scales!$P$28:$P$32,0),MATCH(BQ354,Scales!$Q$27:$U$27,0)),"")</f>
        <v/>
      </c>
      <c r="CB354">
        <f t="shared" si="91"/>
        <v>0</v>
      </c>
      <c r="CC354" t="e">
        <f t="shared" si="92"/>
        <v>#N/A</v>
      </c>
      <c r="CD354" t="str">
        <f>IFERROR(INDEX(Scales!$B$44:$F$48,MATCH(CA354,Scales!$A$44:$A$48,0),MATCH(CC354,Scales!$B$43:$F$43,0)),"")</f>
        <v/>
      </c>
      <c r="CE354" t="e">
        <f t="shared" si="93"/>
        <v>#N/A</v>
      </c>
      <c r="CF354" t="e">
        <f t="shared" si="94"/>
        <v>#N/A</v>
      </c>
    </row>
    <row r="355" spans="1:84" x14ac:dyDescent="0.25">
      <c r="A355">
        <v>0</v>
      </c>
      <c r="B355" s="108" t="e">
        <f>VLOOKUP(A355,'TS Identification'!A$3:H$500,5,FALSE)</f>
        <v>#N/A</v>
      </c>
      <c r="C355" s="108" t="e">
        <f>VLOOKUP(B355,Scales!$A$3:$D$7,3,FALSE)</f>
        <v>#N/A</v>
      </c>
      <c r="D355" t="e">
        <f>VLOOKUP(A355,'TS Identification'!A$3:H$500,6,FALSE)</f>
        <v>#N/A</v>
      </c>
      <c r="E355" t="e">
        <f>VLOOKUP(D355,Scales!$F$3:$I$7,3,FALSE)</f>
        <v>#N/A</v>
      </c>
      <c r="F355" s="108" t="e">
        <f>VLOOKUP(A355,'TS Identification'!A$3:H$500,7,FALSE)</f>
        <v>#N/A</v>
      </c>
      <c r="G355" s="108" t="e">
        <f>VLOOKUP(F355,Scales!$K$3:$N$7,3,FALSE)</f>
        <v>#N/A</v>
      </c>
      <c r="H355" t="e">
        <f>VLOOKUP(A355,'TS Identification'!A$3:H$500,8,FALSE)</f>
        <v>#N/A</v>
      </c>
      <c r="I355" t="e">
        <f>VLOOKUP(H355,Scales!$P$3:$S$7,3,FALSE)</f>
        <v>#N/A</v>
      </c>
      <c r="J355" s="108" t="e">
        <f>VLOOKUP(K355,Scales!$W$28:$X$38,2,FALSE)</f>
        <v>#N/A</v>
      </c>
      <c r="K355" s="108" t="e">
        <f t="shared" si="95"/>
        <v>#N/A</v>
      </c>
      <c r="M355" t="e">
        <v>#N/A</v>
      </c>
      <c r="N355" t="e" cm="1">
        <f t="array" ref="N355">_xlfn.TEXTSPLIT(M355,".",,TRUE)</f>
        <v>#N/A</v>
      </c>
      <c r="P355" s="108" t="e">
        <f>VLOOKUP(CONCATENATE(N355,"."),'TE Identification'!$A$3:$E$500,5,FALSE)</f>
        <v>#N/A</v>
      </c>
      <c r="R355" t="e">
        <v>#N/A</v>
      </c>
      <c r="S355" t="e" cm="1">
        <f t="array" ref="S355">_xlfn.TEXTSPLIT(R355,".",,TRUE)</f>
        <v>#N/A</v>
      </c>
      <c r="V355" t="e">
        <f>VLOOKUP(CONCATENATE(S355,"."),'V Identification'!$A$3:$E$500,5,FALSE)</f>
        <v>#N/A</v>
      </c>
      <c r="Z355" t="e">
        <v>#N/A</v>
      </c>
      <c r="AA355" t="e" cm="1">
        <f t="array" ref="AA355">_xlfn.TEXTSPLIT(Z355,".",,TRUE)</f>
        <v>#N/A</v>
      </c>
      <c r="AE355" t="e">
        <f>VLOOKUP(CONCATENATE(AA355,"."),'I Identification'!$A$3:$F$500,6,FALSE)</f>
        <v>#N/A</v>
      </c>
      <c r="AI355" t="e">
        <v>#N/A</v>
      </c>
      <c r="AJ355" t="e" cm="1">
        <f t="array" ref="AJ355">_xlfn.TEXTSPLIT(AI355,".",,TRUE)</f>
        <v>#N/A</v>
      </c>
      <c r="AO355" t="e">
        <f>VLOOKUP(CONCATENATE(AJ355,"."),'C Identification'!$A$3:$G$500,7,FALSE)</f>
        <v>#N/A</v>
      </c>
      <c r="BF355" t="e" cm="1">
        <f t="array" ref="BF355">_xlfn.TEXTSPLIT(AI355,".",,TRUE)</f>
        <v>#N/A</v>
      </c>
      <c r="BL355" t="e">
        <f t="shared" si="81"/>
        <v>#N/A</v>
      </c>
      <c r="BM355">
        <f t="shared" si="82"/>
        <v>0</v>
      </c>
      <c r="BN355" t="e">
        <f t="shared" si="83"/>
        <v>#N/A</v>
      </c>
      <c r="BO355" t="e">
        <f t="shared" si="84"/>
        <v>#N/A</v>
      </c>
      <c r="BP355" t="e">
        <f t="shared" si="85"/>
        <v>#N/A</v>
      </c>
      <c r="BQ355" t="e">
        <f t="shared" si="86"/>
        <v>#N/A</v>
      </c>
      <c r="BR355">
        <f t="shared" si="87"/>
        <v>0</v>
      </c>
      <c r="BS355" t="e">
        <f t="shared" si="88"/>
        <v>#N/A</v>
      </c>
      <c r="BT355">
        <f t="shared" si="89"/>
        <v>0</v>
      </c>
      <c r="BU355" t="e">
        <f t="shared" si="96"/>
        <v>#N/A</v>
      </c>
      <c r="BV355" t="e">
        <f>VLOOKUP(BN355,Scales!$X$28:$Y$38,2,FALSE)</f>
        <v>#N/A</v>
      </c>
      <c r="BW355" t="e">
        <f>VLOOKUP(BQ355,Scales!$X$28:$Y$38,2,FALSE)</f>
        <v>#N/A</v>
      </c>
      <c r="BX355" t="e">
        <f>VLOOKUP(BU355,Scales!$X$28:$Y$38,2,FALSE)</f>
        <v>#N/A</v>
      </c>
      <c r="BY355" t="e">
        <f t="shared" si="90"/>
        <v>#N/A</v>
      </c>
      <c r="BZ355" t="e">
        <f>VLOOKUP(BY355,Scales!$Y$28:$Z$38,2,FALSE)</f>
        <v>#N/A</v>
      </c>
      <c r="CA355" t="str">
        <f>IFERROR(INDEX(Scales!$Q$28:$U$32,MATCH(BZ355,Scales!$P$28:$P$32,0),MATCH(BQ355,Scales!$Q$27:$U$27,0)),"")</f>
        <v/>
      </c>
      <c r="CB355">
        <f t="shared" si="91"/>
        <v>0</v>
      </c>
      <c r="CC355" t="e">
        <f t="shared" si="92"/>
        <v>#N/A</v>
      </c>
      <c r="CD355" t="str">
        <f>IFERROR(INDEX(Scales!$B$44:$F$48,MATCH(CA355,Scales!$A$44:$A$48,0),MATCH(CC355,Scales!$B$43:$F$43,0)),"")</f>
        <v/>
      </c>
      <c r="CE355" t="e">
        <f t="shared" si="93"/>
        <v>#N/A</v>
      </c>
      <c r="CF355" t="e">
        <f t="shared" si="94"/>
        <v>#N/A</v>
      </c>
    </row>
    <row r="356" spans="1:84" x14ac:dyDescent="0.25">
      <c r="A356">
        <v>0</v>
      </c>
      <c r="B356" s="108" t="e">
        <f>VLOOKUP(A356,'TS Identification'!A$3:H$500,5,FALSE)</f>
        <v>#N/A</v>
      </c>
      <c r="C356" s="108" t="e">
        <f>VLOOKUP(B356,Scales!$A$3:$D$7,3,FALSE)</f>
        <v>#N/A</v>
      </c>
      <c r="D356" t="e">
        <f>VLOOKUP(A356,'TS Identification'!A$3:H$500,6,FALSE)</f>
        <v>#N/A</v>
      </c>
      <c r="E356" t="e">
        <f>VLOOKUP(D356,Scales!$F$3:$I$7,3,FALSE)</f>
        <v>#N/A</v>
      </c>
      <c r="F356" s="108" t="e">
        <f>VLOOKUP(A356,'TS Identification'!A$3:H$500,7,FALSE)</f>
        <v>#N/A</v>
      </c>
      <c r="G356" s="108" t="e">
        <f>VLOOKUP(F356,Scales!$K$3:$N$7,3,FALSE)</f>
        <v>#N/A</v>
      </c>
      <c r="H356" t="e">
        <f>VLOOKUP(A356,'TS Identification'!A$3:H$500,8,FALSE)</f>
        <v>#N/A</v>
      </c>
      <c r="I356" t="e">
        <f>VLOOKUP(H356,Scales!$P$3:$S$7,3,FALSE)</f>
        <v>#N/A</v>
      </c>
      <c r="J356" s="108" t="e">
        <f>VLOOKUP(K356,Scales!$W$28:$X$38,2,FALSE)</f>
        <v>#N/A</v>
      </c>
      <c r="K356" s="108" t="e">
        <f t="shared" si="95"/>
        <v>#N/A</v>
      </c>
      <c r="M356" t="e">
        <v>#N/A</v>
      </c>
      <c r="N356" t="e" cm="1">
        <f t="array" ref="N356">_xlfn.TEXTSPLIT(M356,".",,TRUE)</f>
        <v>#N/A</v>
      </c>
      <c r="P356" s="108" t="e">
        <f>VLOOKUP(CONCATENATE(N356,"."),'TE Identification'!$A$3:$E$500,5,FALSE)</f>
        <v>#N/A</v>
      </c>
      <c r="R356" t="e">
        <v>#N/A</v>
      </c>
      <c r="S356" t="e" cm="1">
        <f t="array" ref="S356">_xlfn.TEXTSPLIT(R356,".",,TRUE)</f>
        <v>#N/A</v>
      </c>
      <c r="V356" t="e">
        <f>VLOOKUP(CONCATENATE(S356,"."),'V Identification'!$A$3:$E$500,5,FALSE)</f>
        <v>#N/A</v>
      </c>
      <c r="Z356" t="e">
        <v>#N/A</v>
      </c>
      <c r="AA356" t="e" cm="1">
        <f t="array" ref="AA356">_xlfn.TEXTSPLIT(Z356,".",,TRUE)</f>
        <v>#N/A</v>
      </c>
      <c r="AE356" t="e">
        <f>VLOOKUP(CONCATENATE(AA356,"."),'I Identification'!$A$3:$F$500,6,FALSE)</f>
        <v>#N/A</v>
      </c>
      <c r="AI356" t="e">
        <v>#N/A</v>
      </c>
      <c r="AJ356" t="e" cm="1">
        <f t="array" ref="AJ356">_xlfn.TEXTSPLIT(AI356,".",,TRUE)</f>
        <v>#N/A</v>
      </c>
      <c r="AO356" t="e">
        <f>VLOOKUP(CONCATENATE(AJ356,"."),'C Identification'!$A$3:$G$500,7,FALSE)</f>
        <v>#N/A</v>
      </c>
      <c r="BF356" t="e" cm="1">
        <f t="array" ref="BF356">_xlfn.TEXTSPLIT(AI356,".",,TRUE)</f>
        <v>#N/A</v>
      </c>
      <c r="BL356" t="e">
        <f t="shared" si="81"/>
        <v>#N/A</v>
      </c>
      <c r="BM356">
        <f t="shared" si="82"/>
        <v>0</v>
      </c>
      <c r="BN356" t="e">
        <f t="shared" si="83"/>
        <v>#N/A</v>
      </c>
      <c r="BO356" t="e">
        <f t="shared" si="84"/>
        <v>#N/A</v>
      </c>
      <c r="BP356" t="e">
        <f t="shared" si="85"/>
        <v>#N/A</v>
      </c>
      <c r="BQ356" t="e">
        <f t="shared" si="86"/>
        <v>#N/A</v>
      </c>
      <c r="BR356">
        <f t="shared" si="87"/>
        <v>0</v>
      </c>
      <c r="BS356" t="e">
        <f t="shared" si="88"/>
        <v>#N/A</v>
      </c>
      <c r="BT356">
        <f t="shared" si="89"/>
        <v>0</v>
      </c>
      <c r="BU356" t="e">
        <f t="shared" si="96"/>
        <v>#N/A</v>
      </c>
      <c r="BV356" t="e">
        <f>VLOOKUP(BN356,Scales!$X$28:$Y$38,2,FALSE)</f>
        <v>#N/A</v>
      </c>
      <c r="BW356" t="e">
        <f>VLOOKUP(BQ356,Scales!$X$28:$Y$38,2,FALSE)</f>
        <v>#N/A</v>
      </c>
      <c r="BX356" t="e">
        <f>VLOOKUP(BU356,Scales!$X$28:$Y$38,2,FALSE)</f>
        <v>#N/A</v>
      </c>
      <c r="BY356" t="e">
        <f t="shared" si="90"/>
        <v>#N/A</v>
      </c>
      <c r="BZ356" t="e">
        <f>VLOOKUP(BY356,Scales!$Y$28:$Z$38,2,FALSE)</f>
        <v>#N/A</v>
      </c>
      <c r="CA356" t="str">
        <f>IFERROR(INDEX(Scales!$Q$28:$U$32,MATCH(BZ356,Scales!$P$28:$P$32,0),MATCH(BQ356,Scales!$Q$27:$U$27,0)),"")</f>
        <v/>
      </c>
      <c r="CB356">
        <f t="shared" si="91"/>
        <v>0</v>
      </c>
      <c r="CC356" t="e">
        <f t="shared" si="92"/>
        <v>#N/A</v>
      </c>
      <c r="CD356" t="str">
        <f>IFERROR(INDEX(Scales!$B$44:$F$48,MATCH(CA356,Scales!$A$44:$A$48,0),MATCH(CC356,Scales!$B$43:$F$43,0)),"")</f>
        <v/>
      </c>
      <c r="CE356" t="e">
        <f t="shared" si="93"/>
        <v>#N/A</v>
      </c>
      <c r="CF356" t="e">
        <f t="shared" si="94"/>
        <v>#N/A</v>
      </c>
    </row>
    <row r="357" spans="1:84" x14ac:dyDescent="0.25">
      <c r="A357">
        <v>0</v>
      </c>
      <c r="B357" s="108" t="e">
        <f>VLOOKUP(A357,'TS Identification'!A$3:H$500,5,FALSE)</f>
        <v>#N/A</v>
      </c>
      <c r="C357" s="108" t="e">
        <f>VLOOKUP(B357,Scales!$A$3:$D$7,3,FALSE)</f>
        <v>#N/A</v>
      </c>
      <c r="D357" t="e">
        <f>VLOOKUP(A357,'TS Identification'!A$3:H$500,6,FALSE)</f>
        <v>#N/A</v>
      </c>
      <c r="E357" t="e">
        <f>VLOOKUP(D357,Scales!$F$3:$I$7,3,FALSE)</f>
        <v>#N/A</v>
      </c>
      <c r="F357" s="108" t="e">
        <f>VLOOKUP(A357,'TS Identification'!A$3:H$500,7,FALSE)</f>
        <v>#N/A</v>
      </c>
      <c r="G357" s="108" t="e">
        <f>VLOOKUP(F357,Scales!$K$3:$N$7,3,FALSE)</f>
        <v>#N/A</v>
      </c>
      <c r="H357" t="e">
        <f>VLOOKUP(A357,'TS Identification'!A$3:H$500,8,FALSE)</f>
        <v>#N/A</v>
      </c>
      <c r="I357" t="e">
        <f>VLOOKUP(H357,Scales!$P$3:$S$7,3,FALSE)</f>
        <v>#N/A</v>
      </c>
      <c r="J357" s="108" t="e">
        <f>VLOOKUP(K357,Scales!$W$28:$X$38,2,FALSE)</f>
        <v>#N/A</v>
      </c>
      <c r="K357" s="108" t="e">
        <f t="shared" si="95"/>
        <v>#N/A</v>
      </c>
      <c r="M357" t="e">
        <v>#N/A</v>
      </c>
      <c r="N357" t="e" cm="1">
        <f t="array" ref="N357">_xlfn.TEXTSPLIT(M357,".",,TRUE)</f>
        <v>#N/A</v>
      </c>
      <c r="P357" s="108" t="e">
        <f>VLOOKUP(CONCATENATE(N357,"."),'TE Identification'!$A$3:$E$500,5,FALSE)</f>
        <v>#N/A</v>
      </c>
      <c r="R357" t="e">
        <v>#N/A</v>
      </c>
      <c r="S357" t="e" cm="1">
        <f t="array" ref="S357">_xlfn.TEXTSPLIT(R357,".",,TRUE)</f>
        <v>#N/A</v>
      </c>
      <c r="V357" t="e">
        <f>VLOOKUP(CONCATENATE(S357,"."),'V Identification'!$A$3:$E$500,5,FALSE)</f>
        <v>#N/A</v>
      </c>
      <c r="Z357" t="e">
        <v>#N/A</v>
      </c>
      <c r="AA357" t="e" cm="1">
        <f t="array" ref="AA357">_xlfn.TEXTSPLIT(Z357,".",,TRUE)</f>
        <v>#N/A</v>
      </c>
      <c r="AE357" t="e">
        <f>VLOOKUP(CONCATENATE(AA357,"."),'I Identification'!$A$3:$F$500,6,FALSE)</f>
        <v>#N/A</v>
      </c>
      <c r="AI357" t="e">
        <v>#N/A</v>
      </c>
      <c r="AJ357" t="e" cm="1">
        <f t="array" ref="AJ357">_xlfn.TEXTSPLIT(AI357,".",,TRUE)</f>
        <v>#N/A</v>
      </c>
      <c r="AO357" t="e">
        <f>VLOOKUP(CONCATENATE(AJ357,"."),'C Identification'!$A$3:$G$500,7,FALSE)</f>
        <v>#N/A</v>
      </c>
      <c r="BF357" t="e" cm="1">
        <f t="array" ref="BF357">_xlfn.TEXTSPLIT(AI357,".",,TRUE)</f>
        <v>#N/A</v>
      </c>
      <c r="BL357" t="e">
        <f t="shared" si="81"/>
        <v>#N/A</v>
      </c>
      <c r="BM357">
        <f t="shared" si="82"/>
        <v>0</v>
      </c>
      <c r="BN357" t="e">
        <f t="shared" si="83"/>
        <v>#N/A</v>
      </c>
      <c r="BO357" t="e">
        <f t="shared" si="84"/>
        <v>#N/A</v>
      </c>
      <c r="BP357" t="e">
        <f t="shared" si="85"/>
        <v>#N/A</v>
      </c>
      <c r="BQ357" t="e">
        <f t="shared" si="86"/>
        <v>#N/A</v>
      </c>
      <c r="BR357">
        <f t="shared" si="87"/>
        <v>0</v>
      </c>
      <c r="BS357" t="e">
        <f t="shared" si="88"/>
        <v>#N/A</v>
      </c>
      <c r="BT357">
        <f t="shared" si="89"/>
        <v>0</v>
      </c>
      <c r="BU357" t="e">
        <f t="shared" si="96"/>
        <v>#N/A</v>
      </c>
      <c r="BV357" t="e">
        <f>VLOOKUP(BN357,Scales!$X$28:$Y$38,2,FALSE)</f>
        <v>#N/A</v>
      </c>
      <c r="BW357" t="e">
        <f>VLOOKUP(BQ357,Scales!$X$28:$Y$38,2,FALSE)</f>
        <v>#N/A</v>
      </c>
      <c r="BX357" t="e">
        <f>VLOOKUP(BU357,Scales!$X$28:$Y$38,2,FALSE)</f>
        <v>#N/A</v>
      </c>
      <c r="BY357" t="e">
        <f t="shared" si="90"/>
        <v>#N/A</v>
      </c>
      <c r="BZ357" t="e">
        <f>VLOOKUP(BY357,Scales!$Y$28:$Z$38,2,FALSE)</f>
        <v>#N/A</v>
      </c>
      <c r="CA357" t="str">
        <f>IFERROR(INDEX(Scales!$Q$28:$U$32,MATCH(BZ357,Scales!$P$28:$P$32,0),MATCH(BQ357,Scales!$Q$27:$U$27,0)),"")</f>
        <v/>
      </c>
      <c r="CB357">
        <f t="shared" si="91"/>
        <v>0</v>
      </c>
      <c r="CC357" t="e">
        <f t="shared" si="92"/>
        <v>#N/A</v>
      </c>
      <c r="CD357" t="str">
        <f>IFERROR(INDEX(Scales!$B$44:$F$48,MATCH(CA357,Scales!$A$44:$A$48,0),MATCH(CC357,Scales!$B$43:$F$43,0)),"")</f>
        <v/>
      </c>
      <c r="CE357" t="e">
        <f t="shared" si="93"/>
        <v>#N/A</v>
      </c>
      <c r="CF357" t="e">
        <f t="shared" si="94"/>
        <v>#N/A</v>
      </c>
    </row>
    <row r="358" spans="1:84" x14ac:dyDescent="0.25">
      <c r="A358">
        <v>0</v>
      </c>
      <c r="B358" s="108" t="e">
        <f>VLOOKUP(A358,'TS Identification'!A$3:H$500,5,FALSE)</f>
        <v>#N/A</v>
      </c>
      <c r="C358" s="108" t="e">
        <f>VLOOKUP(B358,Scales!$A$3:$D$7,3,FALSE)</f>
        <v>#N/A</v>
      </c>
      <c r="D358" t="e">
        <f>VLOOKUP(A358,'TS Identification'!A$3:H$500,6,FALSE)</f>
        <v>#N/A</v>
      </c>
      <c r="E358" t="e">
        <f>VLOOKUP(D358,Scales!$F$3:$I$7,3,FALSE)</f>
        <v>#N/A</v>
      </c>
      <c r="F358" s="108" t="e">
        <f>VLOOKUP(A358,'TS Identification'!A$3:H$500,7,FALSE)</f>
        <v>#N/A</v>
      </c>
      <c r="G358" s="108" t="e">
        <f>VLOOKUP(F358,Scales!$K$3:$N$7,3,FALSE)</f>
        <v>#N/A</v>
      </c>
      <c r="H358" t="e">
        <f>VLOOKUP(A358,'TS Identification'!A$3:H$500,8,FALSE)</f>
        <v>#N/A</v>
      </c>
      <c r="I358" t="e">
        <f>VLOOKUP(H358,Scales!$P$3:$S$7,3,FALSE)</f>
        <v>#N/A</v>
      </c>
      <c r="J358" s="108" t="e">
        <f>VLOOKUP(K358,Scales!$W$28:$X$38,2,FALSE)</f>
        <v>#N/A</v>
      </c>
      <c r="K358" s="108" t="e">
        <f t="shared" si="95"/>
        <v>#N/A</v>
      </c>
      <c r="M358" t="e">
        <v>#N/A</v>
      </c>
      <c r="N358" t="e" cm="1">
        <f t="array" ref="N358">_xlfn.TEXTSPLIT(M358,".",,TRUE)</f>
        <v>#N/A</v>
      </c>
      <c r="P358" s="108" t="e">
        <f>VLOOKUP(CONCATENATE(N358,"."),'TE Identification'!$A$3:$E$500,5,FALSE)</f>
        <v>#N/A</v>
      </c>
      <c r="R358" t="e">
        <v>#N/A</v>
      </c>
      <c r="S358" t="e" cm="1">
        <f t="array" ref="S358">_xlfn.TEXTSPLIT(R358,".",,TRUE)</f>
        <v>#N/A</v>
      </c>
      <c r="V358" t="e">
        <f>VLOOKUP(CONCATENATE(S358,"."),'V Identification'!$A$3:$E$500,5,FALSE)</f>
        <v>#N/A</v>
      </c>
      <c r="Z358" t="e">
        <v>#N/A</v>
      </c>
      <c r="AA358" t="e" cm="1">
        <f t="array" ref="AA358">_xlfn.TEXTSPLIT(Z358,".",,TRUE)</f>
        <v>#N/A</v>
      </c>
      <c r="AE358" t="e">
        <f>VLOOKUP(CONCATENATE(AA358,"."),'I Identification'!$A$3:$F$500,6,FALSE)</f>
        <v>#N/A</v>
      </c>
      <c r="AI358" t="e">
        <v>#N/A</v>
      </c>
      <c r="AJ358" t="e" cm="1">
        <f t="array" ref="AJ358">_xlfn.TEXTSPLIT(AI358,".",,TRUE)</f>
        <v>#N/A</v>
      </c>
      <c r="AO358" t="e">
        <f>VLOOKUP(CONCATENATE(AJ358,"."),'C Identification'!$A$3:$G$500,7,FALSE)</f>
        <v>#N/A</v>
      </c>
      <c r="BF358" t="e" cm="1">
        <f t="array" ref="BF358">_xlfn.TEXTSPLIT(AI358,".",,TRUE)</f>
        <v>#N/A</v>
      </c>
      <c r="BL358" t="e">
        <f t="shared" si="81"/>
        <v>#N/A</v>
      </c>
      <c r="BM358">
        <f t="shared" si="82"/>
        <v>0</v>
      </c>
      <c r="BN358" t="e">
        <f t="shared" si="83"/>
        <v>#N/A</v>
      </c>
      <c r="BO358" t="e">
        <f t="shared" si="84"/>
        <v>#N/A</v>
      </c>
      <c r="BP358" t="e">
        <f t="shared" si="85"/>
        <v>#N/A</v>
      </c>
      <c r="BQ358" t="e">
        <f t="shared" si="86"/>
        <v>#N/A</v>
      </c>
      <c r="BR358">
        <f t="shared" si="87"/>
        <v>0</v>
      </c>
      <c r="BS358" t="e">
        <f t="shared" si="88"/>
        <v>#N/A</v>
      </c>
      <c r="BT358">
        <f t="shared" si="89"/>
        <v>0</v>
      </c>
      <c r="BU358" t="e">
        <f t="shared" si="96"/>
        <v>#N/A</v>
      </c>
      <c r="BV358" t="e">
        <f>VLOOKUP(BN358,Scales!$X$28:$Y$38,2,FALSE)</f>
        <v>#N/A</v>
      </c>
      <c r="BW358" t="e">
        <f>VLOOKUP(BQ358,Scales!$X$28:$Y$38,2,FALSE)</f>
        <v>#N/A</v>
      </c>
      <c r="BX358" t="e">
        <f>VLOOKUP(BU358,Scales!$X$28:$Y$38,2,FALSE)</f>
        <v>#N/A</v>
      </c>
      <c r="BY358" t="e">
        <f t="shared" si="90"/>
        <v>#N/A</v>
      </c>
      <c r="BZ358" t="e">
        <f>VLOOKUP(BY358,Scales!$Y$28:$Z$38,2,FALSE)</f>
        <v>#N/A</v>
      </c>
      <c r="CA358" t="str">
        <f>IFERROR(INDEX(Scales!$Q$28:$U$32,MATCH(BZ358,Scales!$P$28:$P$32,0),MATCH(BQ358,Scales!$Q$27:$U$27,0)),"")</f>
        <v/>
      </c>
      <c r="CB358">
        <f t="shared" si="91"/>
        <v>0</v>
      </c>
      <c r="CC358" t="e">
        <f t="shared" si="92"/>
        <v>#N/A</v>
      </c>
      <c r="CD358" t="str">
        <f>IFERROR(INDEX(Scales!$B$44:$F$48,MATCH(CA358,Scales!$A$44:$A$48,0),MATCH(CC358,Scales!$B$43:$F$43,0)),"")</f>
        <v/>
      </c>
      <c r="CE358" t="e">
        <f t="shared" si="93"/>
        <v>#N/A</v>
      </c>
      <c r="CF358" t="e">
        <f t="shared" si="94"/>
        <v>#N/A</v>
      </c>
    </row>
    <row r="359" spans="1:84" x14ac:dyDescent="0.25">
      <c r="A359">
        <v>0</v>
      </c>
      <c r="B359" s="108" t="e">
        <f>VLOOKUP(A359,'TS Identification'!A$3:H$500,5,FALSE)</f>
        <v>#N/A</v>
      </c>
      <c r="C359" s="108" t="e">
        <f>VLOOKUP(B359,Scales!$A$3:$D$7,3,FALSE)</f>
        <v>#N/A</v>
      </c>
      <c r="D359" t="e">
        <f>VLOOKUP(A359,'TS Identification'!A$3:H$500,6,FALSE)</f>
        <v>#N/A</v>
      </c>
      <c r="E359" t="e">
        <f>VLOOKUP(D359,Scales!$F$3:$I$7,3,FALSE)</f>
        <v>#N/A</v>
      </c>
      <c r="F359" s="108" t="e">
        <f>VLOOKUP(A359,'TS Identification'!A$3:H$500,7,FALSE)</f>
        <v>#N/A</v>
      </c>
      <c r="G359" s="108" t="e">
        <f>VLOOKUP(F359,Scales!$K$3:$N$7,3,FALSE)</f>
        <v>#N/A</v>
      </c>
      <c r="H359" t="e">
        <f>VLOOKUP(A359,'TS Identification'!A$3:H$500,8,FALSE)</f>
        <v>#N/A</v>
      </c>
      <c r="I359" t="e">
        <f>VLOOKUP(H359,Scales!$P$3:$S$7,3,FALSE)</f>
        <v>#N/A</v>
      </c>
      <c r="J359" s="108" t="e">
        <f>VLOOKUP(K359,Scales!$W$28:$X$38,2,FALSE)</f>
        <v>#N/A</v>
      </c>
      <c r="K359" s="108" t="e">
        <f t="shared" si="95"/>
        <v>#N/A</v>
      </c>
      <c r="M359" t="e">
        <v>#N/A</v>
      </c>
      <c r="N359" t="e" cm="1">
        <f t="array" ref="N359">_xlfn.TEXTSPLIT(M359,".",,TRUE)</f>
        <v>#N/A</v>
      </c>
      <c r="P359" s="108" t="e">
        <f>VLOOKUP(CONCATENATE(N359,"."),'TE Identification'!$A$3:$E$500,5,FALSE)</f>
        <v>#N/A</v>
      </c>
      <c r="R359" t="e">
        <v>#N/A</v>
      </c>
      <c r="S359" t="e" cm="1">
        <f t="array" ref="S359">_xlfn.TEXTSPLIT(R359,".",,TRUE)</f>
        <v>#N/A</v>
      </c>
      <c r="V359" t="e">
        <f>VLOOKUP(CONCATENATE(S359,"."),'V Identification'!$A$3:$E$500,5,FALSE)</f>
        <v>#N/A</v>
      </c>
      <c r="Z359" t="e">
        <v>#N/A</v>
      </c>
      <c r="AA359" t="e" cm="1">
        <f t="array" ref="AA359">_xlfn.TEXTSPLIT(Z359,".",,TRUE)</f>
        <v>#N/A</v>
      </c>
      <c r="AE359" t="e">
        <f>VLOOKUP(CONCATENATE(AA359,"."),'I Identification'!$A$3:$F$500,6,FALSE)</f>
        <v>#N/A</v>
      </c>
      <c r="AI359" t="e">
        <v>#N/A</v>
      </c>
      <c r="AJ359" t="e" cm="1">
        <f t="array" ref="AJ359">_xlfn.TEXTSPLIT(AI359,".",,TRUE)</f>
        <v>#N/A</v>
      </c>
      <c r="AO359" t="e">
        <f>VLOOKUP(CONCATENATE(AJ359,"."),'C Identification'!$A$3:$G$500,7,FALSE)</f>
        <v>#N/A</v>
      </c>
      <c r="BF359" t="e" cm="1">
        <f t="array" ref="BF359">_xlfn.TEXTSPLIT(AI359,".",,TRUE)</f>
        <v>#N/A</v>
      </c>
      <c r="BL359" t="e">
        <f t="shared" si="81"/>
        <v>#N/A</v>
      </c>
      <c r="BM359">
        <f t="shared" si="82"/>
        <v>0</v>
      </c>
      <c r="BN359" t="e">
        <f t="shared" si="83"/>
        <v>#N/A</v>
      </c>
      <c r="BO359" t="e">
        <f t="shared" si="84"/>
        <v>#N/A</v>
      </c>
      <c r="BP359" t="e">
        <f t="shared" si="85"/>
        <v>#N/A</v>
      </c>
      <c r="BQ359" t="e">
        <f t="shared" si="86"/>
        <v>#N/A</v>
      </c>
      <c r="BR359">
        <f t="shared" si="87"/>
        <v>0</v>
      </c>
      <c r="BS359" t="e">
        <f t="shared" si="88"/>
        <v>#N/A</v>
      </c>
      <c r="BT359">
        <f t="shared" si="89"/>
        <v>0</v>
      </c>
      <c r="BU359" t="e">
        <f t="shared" si="96"/>
        <v>#N/A</v>
      </c>
      <c r="BV359" t="e">
        <f>VLOOKUP(BN359,Scales!$X$28:$Y$38,2,FALSE)</f>
        <v>#N/A</v>
      </c>
      <c r="BW359" t="e">
        <f>VLOOKUP(BQ359,Scales!$X$28:$Y$38,2,FALSE)</f>
        <v>#N/A</v>
      </c>
      <c r="BX359" t="e">
        <f>VLOOKUP(BU359,Scales!$X$28:$Y$38,2,FALSE)</f>
        <v>#N/A</v>
      </c>
      <c r="BY359" t="e">
        <f t="shared" si="90"/>
        <v>#N/A</v>
      </c>
      <c r="BZ359" t="e">
        <f>VLOOKUP(BY359,Scales!$Y$28:$Z$38,2,FALSE)</f>
        <v>#N/A</v>
      </c>
      <c r="CA359" t="str">
        <f>IFERROR(INDEX(Scales!$Q$28:$U$32,MATCH(BZ359,Scales!$P$28:$P$32,0),MATCH(BQ359,Scales!$Q$27:$U$27,0)),"")</f>
        <v/>
      </c>
      <c r="CB359">
        <f t="shared" si="91"/>
        <v>0</v>
      </c>
      <c r="CC359" t="e">
        <f t="shared" si="92"/>
        <v>#N/A</v>
      </c>
      <c r="CD359" t="str">
        <f>IFERROR(INDEX(Scales!$B$44:$F$48,MATCH(CA359,Scales!$A$44:$A$48,0),MATCH(CC359,Scales!$B$43:$F$43,0)),"")</f>
        <v/>
      </c>
      <c r="CE359" t="e">
        <f t="shared" si="93"/>
        <v>#N/A</v>
      </c>
      <c r="CF359" t="e">
        <f t="shared" si="94"/>
        <v>#N/A</v>
      </c>
    </row>
    <row r="360" spans="1:84" x14ac:dyDescent="0.25">
      <c r="A360">
        <v>0</v>
      </c>
      <c r="B360" s="108" t="e">
        <f>VLOOKUP(A360,'TS Identification'!A$3:H$500,5,FALSE)</f>
        <v>#N/A</v>
      </c>
      <c r="C360" s="108" t="e">
        <f>VLOOKUP(B360,Scales!$A$3:$D$7,3,FALSE)</f>
        <v>#N/A</v>
      </c>
      <c r="D360" t="e">
        <f>VLOOKUP(A360,'TS Identification'!A$3:H$500,6,FALSE)</f>
        <v>#N/A</v>
      </c>
      <c r="E360" t="e">
        <f>VLOOKUP(D360,Scales!$F$3:$I$7,3,FALSE)</f>
        <v>#N/A</v>
      </c>
      <c r="F360" s="108" t="e">
        <f>VLOOKUP(A360,'TS Identification'!A$3:H$500,7,FALSE)</f>
        <v>#N/A</v>
      </c>
      <c r="G360" s="108" t="e">
        <f>VLOOKUP(F360,Scales!$K$3:$N$7,3,FALSE)</f>
        <v>#N/A</v>
      </c>
      <c r="H360" t="e">
        <f>VLOOKUP(A360,'TS Identification'!A$3:H$500,8,FALSE)</f>
        <v>#N/A</v>
      </c>
      <c r="I360" t="e">
        <f>VLOOKUP(H360,Scales!$P$3:$S$7,3,FALSE)</f>
        <v>#N/A</v>
      </c>
      <c r="J360" s="108" t="e">
        <f>VLOOKUP(K360,Scales!$W$28:$X$38,2,FALSE)</f>
        <v>#N/A</v>
      </c>
      <c r="K360" s="108" t="e">
        <f t="shared" si="95"/>
        <v>#N/A</v>
      </c>
      <c r="M360" t="e">
        <v>#N/A</v>
      </c>
      <c r="N360" t="e" cm="1">
        <f t="array" ref="N360">_xlfn.TEXTSPLIT(M360,".",,TRUE)</f>
        <v>#N/A</v>
      </c>
      <c r="P360" s="108" t="e">
        <f>VLOOKUP(CONCATENATE(N360,"."),'TE Identification'!$A$3:$E$500,5,FALSE)</f>
        <v>#N/A</v>
      </c>
      <c r="R360" t="e">
        <v>#N/A</v>
      </c>
      <c r="S360" t="e" cm="1">
        <f t="array" ref="S360">_xlfn.TEXTSPLIT(R360,".",,TRUE)</f>
        <v>#N/A</v>
      </c>
      <c r="V360" t="e">
        <f>VLOOKUP(CONCATENATE(S360,"."),'V Identification'!$A$3:$E$500,5,FALSE)</f>
        <v>#N/A</v>
      </c>
      <c r="Z360" t="e">
        <v>#N/A</v>
      </c>
      <c r="AA360" t="e" cm="1">
        <f t="array" ref="AA360">_xlfn.TEXTSPLIT(Z360,".",,TRUE)</f>
        <v>#N/A</v>
      </c>
      <c r="AE360" t="e">
        <f>VLOOKUP(CONCATENATE(AA360,"."),'I Identification'!$A$3:$F$500,6,FALSE)</f>
        <v>#N/A</v>
      </c>
      <c r="AI360" t="e">
        <v>#N/A</v>
      </c>
      <c r="AJ360" t="e" cm="1">
        <f t="array" ref="AJ360">_xlfn.TEXTSPLIT(AI360,".",,TRUE)</f>
        <v>#N/A</v>
      </c>
      <c r="AO360" t="e">
        <f>VLOOKUP(CONCATENATE(AJ360,"."),'C Identification'!$A$3:$G$500,7,FALSE)</f>
        <v>#N/A</v>
      </c>
      <c r="BF360" t="e" cm="1">
        <f t="array" ref="BF360">_xlfn.TEXTSPLIT(AI360,".",,TRUE)</f>
        <v>#N/A</v>
      </c>
      <c r="BL360" t="e">
        <f t="shared" si="81"/>
        <v>#N/A</v>
      </c>
      <c r="BM360">
        <f t="shared" si="82"/>
        <v>0</v>
      </c>
      <c r="BN360" t="e">
        <f t="shared" si="83"/>
        <v>#N/A</v>
      </c>
      <c r="BO360" t="e">
        <f t="shared" si="84"/>
        <v>#N/A</v>
      </c>
      <c r="BP360" t="e">
        <f t="shared" si="85"/>
        <v>#N/A</v>
      </c>
      <c r="BQ360" t="e">
        <f t="shared" si="86"/>
        <v>#N/A</v>
      </c>
      <c r="BR360">
        <f t="shared" si="87"/>
        <v>0</v>
      </c>
      <c r="BS360" t="e">
        <f t="shared" si="88"/>
        <v>#N/A</v>
      </c>
      <c r="BT360">
        <f t="shared" si="89"/>
        <v>0</v>
      </c>
      <c r="BU360" t="e">
        <f t="shared" si="96"/>
        <v>#N/A</v>
      </c>
      <c r="BV360" t="e">
        <f>VLOOKUP(BN360,Scales!$X$28:$Y$38,2,FALSE)</f>
        <v>#N/A</v>
      </c>
      <c r="BW360" t="e">
        <f>VLOOKUP(BQ360,Scales!$X$28:$Y$38,2,FALSE)</f>
        <v>#N/A</v>
      </c>
      <c r="BX360" t="e">
        <f>VLOOKUP(BU360,Scales!$X$28:$Y$38,2,FALSE)</f>
        <v>#N/A</v>
      </c>
      <c r="BY360" t="e">
        <f t="shared" si="90"/>
        <v>#N/A</v>
      </c>
      <c r="BZ360" t="e">
        <f>VLOOKUP(BY360,Scales!$Y$28:$Z$38,2,FALSE)</f>
        <v>#N/A</v>
      </c>
      <c r="CA360" t="str">
        <f>IFERROR(INDEX(Scales!$Q$28:$U$32,MATCH(BZ360,Scales!$P$28:$P$32,0),MATCH(BQ360,Scales!$Q$27:$U$27,0)),"")</f>
        <v/>
      </c>
      <c r="CB360">
        <f t="shared" si="91"/>
        <v>0</v>
      </c>
      <c r="CC360" t="e">
        <f t="shared" si="92"/>
        <v>#N/A</v>
      </c>
      <c r="CD360" t="str">
        <f>IFERROR(INDEX(Scales!$B$44:$F$48,MATCH(CA360,Scales!$A$44:$A$48,0),MATCH(CC360,Scales!$B$43:$F$43,0)),"")</f>
        <v/>
      </c>
      <c r="CE360" t="e">
        <f t="shared" si="93"/>
        <v>#N/A</v>
      </c>
      <c r="CF360" t="e">
        <f t="shared" si="94"/>
        <v>#N/A</v>
      </c>
    </row>
    <row r="361" spans="1:84" x14ac:dyDescent="0.25">
      <c r="A361">
        <v>0</v>
      </c>
      <c r="B361" s="108" t="e">
        <f>VLOOKUP(A361,'TS Identification'!A$3:H$500,5,FALSE)</f>
        <v>#N/A</v>
      </c>
      <c r="C361" s="108" t="e">
        <f>VLOOKUP(B361,Scales!$A$3:$D$7,3,FALSE)</f>
        <v>#N/A</v>
      </c>
      <c r="D361" t="e">
        <f>VLOOKUP(A361,'TS Identification'!A$3:H$500,6,FALSE)</f>
        <v>#N/A</v>
      </c>
      <c r="E361" t="e">
        <f>VLOOKUP(D361,Scales!$F$3:$I$7,3,FALSE)</f>
        <v>#N/A</v>
      </c>
      <c r="F361" s="108" t="e">
        <f>VLOOKUP(A361,'TS Identification'!A$3:H$500,7,FALSE)</f>
        <v>#N/A</v>
      </c>
      <c r="G361" s="108" t="e">
        <f>VLOOKUP(F361,Scales!$K$3:$N$7,3,FALSE)</f>
        <v>#N/A</v>
      </c>
      <c r="H361" t="e">
        <f>VLOOKUP(A361,'TS Identification'!A$3:H$500,8,FALSE)</f>
        <v>#N/A</v>
      </c>
      <c r="I361" t="e">
        <f>VLOOKUP(H361,Scales!$P$3:$S$7,3,FALSE)</f>
        <v>#N/A</v>
      </c>
      <c r="J361" s="108" t="e">
        <f>VLOOKUP(K361,Scales!$W$28:$X$38,2,FALSE)</f>
        <v>#N/A</v>
      </c>
      <c r="K361" s="108" t="e">
        <f t="shared" si="95"/>
        <v>#N/A</v>
      </c>
      <c r="M361" t="e">
        <v>#N/A</v>
      </c>
      <c r="N361" t="e" cm="1">
        <f t="array" ref="N361">_xlfn.TEXTSPLIT(M361,".",,TRUE)</f>
        <v>#N/A</v>
      </c>
      <c r="P361" s="108" t="e">
        <f>VLOOKUP(CONCATENATE(N361,"."),'TE Identification'!$A$3:$E$500,5,FALSE)</f>
        <v>#N/A</v>
      </c>
      <c r="R361" t="e">
        <v>#N/A</v>
      </c>
      <c r="S361" t="e" cm="1">
        <f t="array" ref="S361">_xlfn.TEXTSPLIT(R361,".",,TRUE)</f>
        <v>#N/A</v>
      </c>
      <c r="V361" t="e">
        <f>VLOOKUP(CONCATENATE(S361,"."),'V Identification'!$A$3:$E$500,5,FALSE)</f>
        <v>#N/A</v>
      </c>
      <c r="Z361" t="e">
        <v>#N/A</v>
      </c>
      <c r="AA361" t="e" cm="1">
        <f t="array" ref="AA361">_xlfn.TEXTSPLIT(Z361,".",,TRUE)</f>
        <v>#N/A</v>
      </c>
      <c r="AE361" t="e">
        <f>VLOOKUP(CONCATENATE(AA361,"."),'I Identification'!$A$3:$F$500,6,FALSE)</f>
        <v>#N/A</v>
      </c>
      <c r="AI361" t="e">
        <v>#N/A</v>
      </c>
      <c r="AJ361" t="e" cm="1">
        <f t="array" ref="AJ361">_xlfn.TEXTSPLIT(AI361,".",,TRUE)</f>
        <v>#N/A</v>
      </c>
      <c r="AO361" t="e">
        <f>VLOOKUP(CONCATENATE(AJ361,"."),'C Identification'!$A$3:$G$500,7,FALSE)</f>
        <v>#N/A</v>
      </c>
      <c r="BF361" t="e" cm="1">
        <f t="array" ref="BF361">_xlfn.TEXTSPLIT(AI361,".",,TRUE)</f>
        <v>#N/A</v>
      </c>
      <c r="BL361" t="e">
        <f t="shared" si="81"/>
        <v>#N/A</v>
      </c>
      <c r="BM361">
        <f t="shared" si="82"/>
        <v>0</v>
      </c>
      <c r="BN361" t="e">
        <f t="shared" si="83"/>
        <v>#N/A</v>
      </c>
      <c r="BO361" t="e">
        <f t="shared" si="84"/>
        <v>#N/A</v>
      </c>
      <c r="BP361" t="e">
        <f t="shared" si="85"/>
        <v>#N/A</v>
      </c>
      <c r="BQ361" t="e">
        <f t="shared" si="86"/>
        <v>#N/A</v>
      </c>
      <c r="BR361">
        <f t="shared" si="87"/>
        <v>0</v>
      </c>
      <c r="BS361" t="e">
        <f t="shared" si="88"/>
        <v>#N/A</v>
      </c>
      <c r="BT361">
        <f t="shared" si="89"/>
        <v>0</v>
      </c>
      <c r="BU361" t="e">
        <f t="shared" si="96"/>
        <v>#N/A</v>
      </c>
      <c r="BV361" t="e">
        <f>VLOOKUP(BN361,Scales!$X$28:$Y$38,2,FALSE)</f>
        <v>#N/A</v>
      </c>
      <c r="BW361" t="e">
        <f>VLOOKUP(BQ361,Scales!$X$28:$Y$38,2,FALSE)</f>
        <v>#N/A</v>
      </c>
      <c r="BX361" t="e">
        <f>VLOOKUP(BU361,Scales!$X$28:$Y$38,2,FALSE)</f>
        <v>#N/A</v>
      </c>
      <c r="BY361" t="e">
        <f t="shared" si="90"/>
        <v>#N/A</v>
      </c>
      <c r="BZ361" t="e">
        <f>VLOOKUP(BY361,Scales!$Y$28:$Z$38,2,FALSE)</f>
        <v>#N/A</v>
      </c>
      <c r="CA361" t="str">
        <f>IFERROR(INDEX(Scales!$Q$28:$U$32,MATCH(BZ361,Scales!$P$28:$P$32,0),MATCH(BQ361,Scales!$Q$27:$U$27,0)),"")</f>
        <v/>
      </c>
      <c r="CB361">
        <f t="shared" si="91"/>
        <v>0</v>
      </c>
      <c r="CC361" t="e">
        <f t="shared" si="92"/>
        <v>#N/A</v>
      </c>
      <c r="CD361" t="str">
        <f>IFERROR(INDEX(Scales!$B$44:$F$48,MATCH(CA361,Scales!$A$44:$A$48,0),MATCH(CC361,Scales!$B$43:$F$43,0)),"")</f>
        <v/>
      </c>
      <c r="CE361" t="e">
        <f t="shared" si="93"/>
        <v>#N/A</v>
      </c>
      <c r="CF361" t="e">
        <f t="shared" si="94"/>
        <v>#N/A</v>
      </c>
    </row>
    <row r="362" spans="1:84" x14ac:dyDescent="0.25">
      <c r="A362">
        <v>0</v>
      </c>
      <c r="B362" s="108" t="e">
        <f>VLOOKUP(A362,'TS Identification'!A$3:H$500,5,FALSE)</f>
        <v>#N/A</v>
      </c>
      <c r="C362" s="108" t="e">
        <f>VLOOKUP(B362,Scales!$A$3:$D$7,3,FALSE)</f>
        <v>#N/A</v>
      </c>
      <c r="D362" t="e">
        <f>VLOOKUP(A362,'TS Identification'!A$3:H$500,6,FALSE)</f>
        <v>#N/A</v>
      </c>
      <c r="E362" t="e">
        <f>VLOOKUP(D362,Scales!$F$3:$I$7,3,FALSE)</f>
        <v>#N/A</v>
      </c>
      <c r="F362" s="108" t="e">
        <f>VLOOKUP(A362,'TS Identification'!A$3:H$500,7,FALSE)</f>
        <v>#N/A</v>
      </c>
      <c r="G362" s="108" t="e">
        <f>VLOOKUP(F362,Scales!$K$3:$N$7,3,FALSE)</f>
        <v>#N/A</v>
      </c>
      <c r="H362" t="e">
        <f>VLOOKUP(A362,'TS Identification'!A$3:H$500,8,FALSE)</f>
        <v>#N/A</v>
      </c>
      <c r="I362" t="e">
        <f>VLOOKUP(H362,Scales!$P$3:$S$7,3,FALSE)</f>
        <v>#N/A</v>
      </c>
      <c r="J362" s="108" t="e">
        <f>VLOOKUP(K362,Scales!$W$28:$X$38,2,FALSE)</f>
        <v>#N/A</v>
      </c>
      <c r="K362" s="108" t="e">
        <f t="shared" si="95"/>
        <v>#N/A</v>
      </c>
      <c r="M362" t="e">
        <v>#N/A</v>
      </c>
      <c r="N362" t="e" cm="1">
        <f t="array" ref="N362">_xlfn.TEXTSPLIT(M362,".",,TRUE)</f>
        <v>#N/A</v>
      </c>
      <c r="P362" s="108" t="e">
        <f>VLOOKUP(CONCATENATE(N362,"."),'TE Identification'!$A$3:$E$500,5,FALSE)</f>
        <v>#N/A</v>
      </c>
      <c r="R362" t="e">
        <v>#N/A</v>
      </c>
      <c r="S362" t="e" cm="1">
        <f t="array" ref="S362">_xlfn.TEXTSPLIT(R362,".",,TRUE)</f>
        <v>#N/A</v>
      </c>
      <c r="V362" t="e">
        <f>VLOOKUP(CONCATENATE(S362,"."),'V Identification'!$A$3:$E$500,5,FALSE)</f>
        <v>#N/A</v>
      </c>
      <c r="Z362" t="e">
        <v>#N/A</v>
      </c>
      <c r="AA362" t="e" cm="1">
        <f t="array" ref="AA362">_xlfn.TEXTSPLIT(Z362,".",,TRUE)</f>
        <v>#N/A</v>
      </c>
      <c r="AE362" t="e">
        <f>VLOOKUP(CONCATENATE(AA362,"."),'I Identification'!$A$3:$F$500,6,FALSE)</f>
        <v>#N/A</v>
      </c>
      <c r="AI362" t="e">
        <v>#N/A</v>
      </c>
      <c r="AJ362" t="e" cm="1">
        <f t="array" ref="AJ362">_xlfn.TEXTSPLIT(AI362,".",,TRUE)</f>
        <v>#N/A</v>
      </c>
      <c r="AO362" t="e">
        <f>VLOOKUP(CONCATENATE(AJ362,"."),'C Identification'!$A$3:$G$500,7,FALSE)</f>
        <v>#N/A</v>
      </c>
      <c r="BF362" t="e" cm="1">
        <f t="array" ref="BF362">_xlfn.TEXTSPLIT(AI362,".",,TRUE)</f>
        <v>#N/A</v>
      </c>
      <c r="BL362" t="e">
        <f t="shared" si="81"/>
        <v>#N/A</v>
      </c>
      <c r="BM362">
        <f t="shared" si="82"/>
        <v>0</v>
      </c>
      <c r="BN362" t="e">
        <f t="shared" si="83"/>
        <v>#N/A</v>
      </c>
      <c r="BO362" t="e">
        <f t="shared" si="84"/>
        <v>#N/A</v>
      </c>
      <c r="BP362" t="e">
        <f t="shared" si="85"/>
        <v>#N/A</v>
      </c>
      <c r="BQ362" t="e">
        <f t="shared" si="86"/>
        <v>#N/A</v>
      </c>
      <c r="BR362">
        <f t="shared" si="87"/>
        <v>0</v>
      </c>
      <c r="BS362" t="e">
        <f t="shared" si="88"/>
        <v>#N/A</v>
      </c>
      <c r="BT362">
        <f t="shared" si="89"/>
        <v>0</v>
      </c>
      <c r="BU362" t="e">
        <f t="shared" si="96"/>
        <v>#N/A</v>
      </c>
      <c r="BV362" t="e">
        <f>VLOOKUP(BN362,Scales!$X$28:$Y$38,2,FALSE)</f>
        <v>#N/A</v>
      </c>
      <c r="BW362" t="e">
        <f>VLOOKUP(BQ362,Scales!$X$28:$Y$38,2,FALSE)</f>
        <v>#N/A</v>
      </c>
      <c r="BX362" t="e">
        <f>VLOOKUP(BU362,Scales!$X$28:$Y$38,2,FALSE)</f>
        <v>#N/A</v>
      </c>
      <c r="BY362" t="e">
        <f t="shared" si="90"/>
        <v>#N/A</v>
      </c>
      <c r="BZ362" t="e">
        <f>VLOOKUP(BY362,Scales!$Y$28:$Z$38,2,FALSE)</f>
        <v>#N/A</v>
      </c>
      <c r="CA362" t="str">
        <f>IFERROR(INDEX(Scales!$Q$28:$U$32,MATCH(BZ362,Scales!$P$28:$P$32,0),MATCH(BQ362,Scales!$Q$27:$U$27,0)),"")</f>
        <v/>
      </c>
      <c r="CB362">
        <f t="shared" si="91"/>
        <v>0</v>
      </c>
      <c r="CC362" t="e">
        <f t="shared" si="92"/>
        <v>#N/A</v>
      </c>
      <c r="CD362" t="str">
        <f>IFERROR(INDEX(Scales!$B$44:$F$48,MATCH(CA362,Scales!$A$44:$A$48,0),MATCH(CC362,Scales!$B$43:$F$43,0)),"")</f>
        <v/>
      </c>
      <c r="CE362" t="e">
        <f t="shared" si="93"/>
        <v>#N/A</v>
      </c>
      <c r="CF362" t="e">
        <f t="shared" si="94"/>
        <v>#N/A</v>
      </c>
    </row>
    <row r="363" spans="1:84" x14ac:dyDescent="0.25">
      <c r="A363">
        <v>0</v>
      </c>
      <c r="B363" s="108" t="e">
        <f>VLOOKUP(A363,'TS Identification'!A$3:H$500,5,FALSE)</f>
        <v>#N/A</v>
      </c>
      <c r="C363" s="108" t="e">
        <f>VLOOKUP(B363,Scales!$A$3:$D$7,3,FALSE)</f>
        <v>#N/A</v>
      </c>
      <c r="D363" t="e">
        <f>VLOOKUP(A363,'TS Identification'!A$3:H$500,6,FALSE)</f>
        <v>#N/A</v>
      </c>
      <c r="E363" t="e">
        <f>VLOOKUP(D363,Scales!$F$3:$I$7,3,FALSE)</f>
        <v>#N/A</v>
      </c>
      <c r="F363" s="108" t="e">
        <f>VLOOKUP(A363,'TS Identification'!A$3:H$500,7,FALSE)</f>
        <v>#N/A</v>
      </c>
      <c r="G363" s="108" t="e">
        <f>VLOOKUP(F363,Scales!$K$3:$N$7,3,FALSE)</f>
        <v>#N/A</v>
      </c>
      <c r="H363" t="e">
        <f>VLOOKUP(A363,'TS Identification'!A$3:H$500,8,FALSE)</f>
        <v>#N/A</v>
      </c>
      <c r="I363" t="e">
        <f>VLOOKUP(H363,Scales!$P$3:$S$7,3,FALSE)</f>
        <v>#N/A</v>
      </c>
      <c r="J363" s="108" t="e">
        <f>VLOOKUP(K363,Scales!$W$28:$X$38,2,FALSE)</f>
        <v>#N/A</v>
      </c>
      <c r="K363" s="108" t="e">
        <f t="shared" si="95"/>
        <v>#N/A</v>
      </c>
      <c r="M363" t="e">
        <v>#N/A</v>
      </c>
      <c r="N363" t="e" cm="1">
        <f t="array" ref="N363">_xlfn.TEXTSPLIT(M363,".",,TRUE)</f>
        <v>#N/A</v>
      </c>
      <c r="P363" s="108" t="e">
        <f>VLOOKUP(CONCATENATE(N363,"."),'TE Identification'!$A$3:$E$500,5,FALSE)</f>
        <v>#N/A</v>
      </c>
      <c r="R363" t="e">
        <v>#N/A</v>
      </c>
      <c r="S363" t="e" cm="1">
        <f t="array" ref="S363">_xlfn.TEXTSPLIT(R363,".",,TRUE)</f>
        <v>#N/A</v>
      </c>
      <c r="V363" t="e">
        <f>VLOOKUP(CONCATENATE(S363,"."),'V Identification'!$A$3:$E$500,5,FALSE)</f>
        <v>#N/A</v>
      </c>
      <c r="Z363" t="e">
        <v>#N/A</v>
      </c>
      <c r="AA363" t="e" cm="1">
        <f t="array" ref="AA363">_xlfn.TEXTSPLIT(Z363,".",,TRUE)</f>
        <v>#N/A</v>
      </c>
      <c r="AE363" t="e">
        <f>VLOOKUP(CONCATENATE(AA363,"."),'I Identification'!$A$3:$F$500,6,FALSE)</f>
        <v>#N/A</v>
      </c>
      <c r="AI363" t="e">
        <v>#N/A</v>
      </c>
      <c r="AJ363" t="e" cm="1">
        <f t="array" ref="AJ363">_xlfn.TEXTSPLIT(AI363,".",,TRUE)</f>
        <v>#N/A</v>
      </c>
      <c r="AO363" t="e">
        <f>VLOOKUP(CONCATENATE(AJ363,"."),'C Identification'!$A$3:$G$500,7,FALSE)</f>
        <v>#N/A</v>
      </c>
      <c r="BF363" t="e" cm="1">
        <f t="array" ref="BF363">_xlfn.TEXTSPLIT(AI363,".",,TRUE)</f>
        <v>#N/A</v>
      </c>
      <c r="BL363" t="e">
        <f t="shared" si="81"/>
        <v>#N/A</v>
      </c>
      <c r="BM363">
        <f t="shared" si="82"/>
        <v>0</v>
      </c>
      <c r="BN363" t="e">
        <f t="shared" si="83"/>
        <v>#N/A</v>
      </c>
      <c r="BO363" t="e">
        <f t="shared" si="84"/>
        <v>#N/A</v>
      </c>
      <c r="BP363" t="e">
        <f t="shared" si="85"/>
        <v>#N/A</v>
      </c>
      <c r="BQ363" t="e">
        <f t="shared" si="86"/>
        <v>#N/A</v>
      </c>
      <c r="BR363">
        <f t="shared" si="87"/>
        <v>0</v>
      </c>
      <c r="BS363" t="e">
        <f t="shared" si="88"/>
        <v>#N/A</v>
      </c>
      <c r="BT363">
        <f t="shared" si="89"/>
        <v>0</v>
      </c>
      <c r="BU363" t="e">
        <f t="shared" si="96"/>
        <v>#N/A</v>
      </c>
      <c r="BV363" t="e">
        <f>VLOOKUP(BN363,Scales!$X$28:$Y$38,2,FALSE)</f>
        <v>#N/A</v>
      </c>
      <c r="BW363" t="e">
        <f>VLOOKUP(BQ363,Scales!$X$28:$Y$38,2,FALSE)</f>
        <v>#N/A</v>
      </c>
      <c r="BX363" t="e">
        <f>VLOOKUP(BU363,Scales!$X$28:$Y$38,2,FALSE)</f>
        <v>#N/A</v>
      </c>
      <c r="BY363" t="e">
        <f t="shared" si="90"/>
        <v>#N/A</v>
      </c>
      <c r="BZ363" t="e">
        <f>VLOOKUP(BY363,Scales!$Y$28:$Z$38,2,FALSE)</f>
        <v>#N/A</v>
      </c>
      <c r="CA363" t="str">
        <f>IFERROR(INDEX(Scales!$Q$28:$U$32,MATCH(BZ363,Scales!$P$28:$P$32,0),MATCH(BQ363,Scales!$Q$27:$U$27,0)),"")</f>
        <v/>
      </c>
      <c r="CB363">
        <f t="shared" si="91"/>
        <v>0</v>
      </c>
      <c r="CC363" t="e">
        <f t="shared" si="92"/>
        <v>#N/A</v>
      </c>
      <c r="CD363" t="str">
        <f>IFERROR(INDEX(Scales!$B$44:$F$48,MATCH(CA363,Scales!$A$44:$A$48,0),MATCH(CC363,Scales!$B$43:$F$43,0)),"")</f>
        <v/>
      </c>
      <c r="CE363" t="e">
        <f t="shared" si="93"/>
        <v>#N/A</v>
      </c>
      <c r="CF363" t="e">
        <f t="shared" si="94"/>
        <v>#N/A</v>
      </c>
    </row>
    <row r="364" spans="1:84" x14ac:dyDescent="0.25">
      <c r="A364">
        <v>0</v>
      </c>
      <c r="B364" s="108" t="e">
        <f>VLOOKUP(A364,'TS Identification'!A$3:H$500,5,FALSE)</f>
        <v>#N/A</v>
      </c>
      <c r="C364" s="108" t="e">
        <f>VLOOKUP(B364,Scales!$A$3:$D$7,3,FALSE)</f>
        <v>#N/A</v>
      </c>
      <c r="D364" t="e">
        <f>VLOOKUP(A364,'TS Identification'!A$3:H$500,6,FALSE)</f>
        <v>#N/A</v>
      </c>
      <c r="E364" t="e">
        <f>VLOOKUP(D364,Scales!$F$3:$I$7,3,FALSE)</f>
        <v>#N/A</v>
      </c>
      <c r="F364" s="108" t="e">
        <f>VLOOKUP(A364,'TS Identification'!A$3:H$500,7,FALSE)</f>
        <v>#N/A</v>
      </c>
      <c r="G364" s="108" t="e">
        <f>VLOOKUP(F364,Scales!$K$3:$N$7,3,FALSE)</f>
        <v>#N/A</v>
      </c>
      <c r="H364" t="e">
        <f>VLOOKUP(A364,'TS Identification'!A$3:H$500,8,FALSE)</f>
        <v>#N/A</v>
      </c>
      <c r="I364" t="e">
        <f>VLOOKUP(H364,Scales!$P$3:$S$7,3,FALSE)</f>
        <v>#N/A</v>
      </c>
      <c r="J364" s="108" t="e">
        <f>VLOOKUP(K364,Scales!$W$28:$X$38,2,FALSE)</f>
        <v>#N/A</v>
      </c>
      <c r="K364" s="108" t="e">
        <f t="shared" si="95"/>
        <v>#N/A</v>
      </c>
      <c r="M364" t="e">
        <v>#N/A</v>
      </c>
      <c r="N364" t="e" cm="1">
        <f t="array" ref="N364">_xlfn.TEXTSPLIT(M364,".",,TRUE)</f>
        <v>#N/A</v>
      </c>
      <c r="P364" s="108" t="e">
        <f>VLOOKUP(CONCATENATE(N364,"."),'TE Identification'!$A$3:$E$500,5,FALSE)</f>
        <v>#N/A</v>
      </c>
      <c r="R364" t="e">
        <v>#N/A</v>
      </c>
      <c r="S364" t="e" cm="1">
        <f t="array" ref="S364">_xlfn.TEXTSPLIT(R364,".",,TRUE)</f>
        <v>#N/A</v>
      </c>
      <c r="V364" t="e">
        <f>VLOOKUP(CONCATENATE(S364,"."),'V Identification'!$A$3:$E$500,5,FALSE)</f>
        <v>#N/A</v>
      </c>
      <c r="Z364" t="e">
        <v>#N/A</v>
      </c>
      <c r="AA364" t="e" cm="1">
        <f t="array" ref="AA364">_xlfn.TEXTSPLIT(Z364,".",,TRUE)</f>
        <v>#N/A</v>
      </c>
      <c r="AE364" t="e">
        <f>VLOOKUP(CONCATENATE(AA364,"."),'I Identification'!$A$3:$F$500,6,FALSE)</f>
        <v>#N/A</v>
      </c>
      <c r="AI364" t="e">
        <v>#N/A</v>
      </c>
      <c r="AJ364" t="e" cm="1">
        <f t="array" ref="AJ364">_xlfn.TEXTSPLIT(AI364,".",,TRUE)</f>
        <v>#N/A</v>
      </c>
      <c r="AO364" t="e">
        <f>VLOOKUP(CONCATENATE(AJ364,"."),'C Identification'!$A$3:$G$500,7,FALSE)</f>
        <v>#N/A</v>
      </c>
      <c r="BF364" t="e" cm="1">
        <f t="array" ref="BF364">_xlfn.TEXTSPLIT(AI364,".",,TRUE)</f>
        <v>#N/A</v>
      </c>
      <c r="BL364" t="e">
        <f t="shared" si="81"/>
        <v>#N/A</v>
      </c>
      <c r="BM364">
        <f t="shared" si="82"/>
        <v>0</v>
      </c>
      <c r="BN364" t="e">
        <f t="shared" si="83"/>
        <v>#N/A</v>
      </c>
      <c r="BO364" t="e">
        <f t="shared" si="84"/>
        <v>#N/A</v>
      </c>
      <c r="BP364" t="e">
        <f t="shared" si="85"/>
        <v>#N/A</v>
      </c>
      <c r="BQ364" t="e">
        <f t="shared" si="86"/>
        <v>#N/A</v>
      </c>
      <c r="BR364">
        <f t="shared" si="87"/>
        <v>0</v>
      </c>
      <c r="BS364" t="e">
        <f t="shared" si="88"/>
        <v>#N/A</v>
      </c>
      <c r="BT364">
        <f t="shared" si="89"/>
        <v>0</v>
      </c>
      <c r="BU364" t="e">
        <f t="shared" si="96"/>
        <v>#N/A</v>
      </c>
      <c r="BV364" t="e">
        <f>VLOOKUP(BN364,Scales!$X$28:$Y$38,2,FALSE)</f>
        <v>#N/A</v>
      </c>
      <c r="BW364" t="e">
        <f>VLOOKUP(BQ364,Scales!$X$28:$Y$38,2,FALSE)</f>
        <v>#N/A</v>
      </c>
      <c r="BX364" t="e">
        <f>VLOOKUP(BU364,Scales!$X$28:$Y$38,2,FALSE)</f>
        <v>#N/A</v>
      </c>
      <c r="BY364" t="e">
        <f t="shared" si="90"/>
        <v>#N/A</v>
      </c>
      <c r="BZ364" t="e">
        <f>VLOOKUP(BY364,Scales!$Y$28:$Z$38,2,FALSE)</f>
        <v>#N/A</v>
      </c>
      <c r="CA364" t="str">
        <f>IFERROR(INDEX(Scales!$Q$28:$U$32,MATCH(BZ364,Scales!$P$28:$P$32,0),MATCH(BQ364,Scales!$Q$27:$U$27,0)),"")</f>
        <v/>
      </c>
      <c r="CB364">
        <f t="shared" si="91"/>
        <v>0</v>
      </c>
      <c r="CC364" t="e">
        <f t="shared" si="92"/>
        <v>#N/A</v>
      </c>
      <c r="CD364" t="str">
        <f>IFERROR(INDEX(Scales!$B$44:$F$48,MATCH(CA364,Scales!$A$44:$A$48,0),MATCH(CC364,Scales!$B$43:$F$43,0)),"")</f>
        <v/>
      </c>
      <c r="CE364" t="e">
        <f t="shared" si="93"/>
        <v>#N/A</v>
      </c>
      <c r="CF364" t="e">
        <f t="shared" si="94"/>
        <v>#N/A</v>
      </c>
    </row>
    <row r="365" spans="1:84" x14ac:dyDescent="0.25">
      <c r="A365">
        <v>0</v>
      </c>
      <c r="B365" s="108" t="e">
        <f>VLOOKUP(A365,'TS Identification'!A$3:H$500,5,FALSE)</f>
        <v>#N/A</v>
      </c>
      <c r="C365" s="108" t="e">
        <f>VLOOKUP(B365,Scales!$A$3:$D$7,3,FALSE)</f>
        <v>#N/A</v>
      </c>
      <c r="D365" t="e">
        <f>VLOOKUP(A365,'TS Identification'!A$3:H$500,6,FALSE)</f>
        <v>#N/A</v>
      </c>
      <c r="E365" t="e">
        <f>VLOOKUP(D365,Scales!$F$3:$I$7,3,FALSE)</f>
        <v>#N/A</v>
      </c>
      <c r="F365" s="108" t="e">
        <f>VLOOKUP(A365,'TS Identification'!A$3:H$500,7,FALSE)</f>
        <v>#N/A</v>
      </c>
      <c r="G365" s="108" t="e">
        <f>VLOOKUP(F365,Scales!$K$3:$N$7,3,FALSE)</f>
        <v>#N/A</v>
      </c>
      <c r="H365" t="e">
        <f>VLOOKUP(A365,'TS Identification'!A$3:H$500,8,FALSE)</f>
        <v>#N/A</v>
      </c>
      <c r="I365" t="e">
        <f>VLOOKUP(H365,Scales!$P$3:$S$7,3,FALSE)</f>
        <v>#N/A</v>
      </c>
      <c r="J365" s="108" t="e">
        <f>VLOOKUP(K365,Scales!$W$28:$X$38,2,FALSE)</f>
        <v>#N/A</v>
      </c>
      <c r="K365" s="108" t="e">
        <f t="shared" si="95"/>
        <v>#N/A</v>
      </c>
      <c r="M365" t="e">
        <v>#N/A</v>
      </c>
      <c r="N365" t="e" cm="1">
        <f t="array" ref="N365">_xlfn.TEXTSPLIT(M365,".",,TRUE)</f>
        <v>#N/A</v>
      </c>
      <c r="P365" s="108" t="e">
        <f>VLOOKUP(CONCATENATE(N365,"."),'TE Identification'!$A$3:$E$500,5,FALSE)</f>
        <v>#N/A</v>
      </c>
      <c r="R365" t="e">
        <v>#N/A</v>
      </c>
      <c r="S365" t="e" cm="1">
        <f t="array" ref="S365">_xlfn.TEXTSPLIT(R365,".",,TRUE)</f>
        <v>#N/A</v>
      </c>
      <c r="V365" t="e">
        <f>VLOOKUP(CONCATENATE(S365,"."),'V Identification'!$A$3:$E$500,5,FALSE)</f>
        <v>#N/A</v>
      </c>
      <c r="Z365" t="e">
        <v>#N/A</v>
      </c>
      <c r="AA365" t="e" cm="1">
        <f t="array" ref="AA365">_xlfn.TEXTSPLIT(Z365,".",,TRUE)</f>
        <v>#N/A</v>
      </c>
      <c r="AE365" t="e">
        <f>VLOOKUP(CONCATENATE(AA365,"."),'I Identification'!$A$3:$F$500,6,FALSE)</f>
        <v>#N/A</v>
      </c>
      <c r="AI365" t="e">
        <v>#N/A</v>
      </c>
      <c r="AJ365" t="e" cm="1">
        <f t="array" ref="AJ365">_xlfn.TEXTSPLIT(AI365,".",,TRUE)</f>
        <v>#N/A</v>
      </c>
      <c r="AO365" t="e">
        <f>VLOOKUP(CONCATENATE(AJ365,"."),'C Identification'!$A$3:$G$500,7,FALSE)</f>
        <v>#N/A</v>
      </c>
      <c r="BF365" t="e" cm="1">
        <f t="array" ref="BF365">_xlfn.TEXTSPLIT(AI365,".",,TRUE)</f>
        <v>#N/A</v>
      </c>
      <c r="BL365" t="e">
        <f t="shared" si="81"/>
        <v>#N/A</v>
      </c>
      <c r="BM365">
        <f t="shared" si="82"/>
        <v>0</v>
      </c>
      <c r="BN365" t="e">
        <f t="shared" si="83"/>
        <v>#N/A</v>
      </c>
      <c r="BO365" t="e">
        <f t="shared" si="84"/>
        <v>#N/A</v>
      </c>
      <c r="BP365" t="e">
        <f t="shared" si="85"/>
        <v>#N/A</v>
      </c>
      <c r="BQ365" t="e">
        <f t="shared" si="86"/>
        <v>#N/A</v>
      </c>
      <c r="BR365">
        <f t="shared" si="87"/>
        <v>0</v>
      </c>
      <c r="BS365" t="e">
        <f t="shared" si="88"/>
        <v>#N/A</v>
      </c>
      <c r="BT365">
        <f t="shared" si="89"/>
        <v>0</v>
      </c>
      <c r="BU365" t="e">
        <f t="shared" si="96"/>
        <v>#N/A</v>
      </c>
      <c r="BV365" t="e">
        <f>VLOOKUP(BN365,Scales!$X$28:$Y$38,2,FALSE)</f>
        <v>#N/A</v>
      </c>
      <c r="BW365" t="e">
        <f>VLOOKUP(BQ365,Scales!$X$28:$Y$38,2,FALSE)</f>
        <v>#N/A</v>
      </c>
      <c r="BX365" t="e">
        <f>VLOOKUP(BU365,Scales!$X$28:$Y$38,2,FALSE)</f>
        <v>#N/A</v>
      </c>
      <c r="BY365" t="e">
        <f t="shared" si="90"/>
        <v>#N/A</v>
      </c>
      <c r="BZ365" t="e">
        <f>VLOOKUP(BY365,Scales!$Y$28:$Z$38,2,FALSE)</f>
        <v>#N/A</v>
      </c>
      <c r="CA365" t="str">
        <f>IFERROR(INDEX(Scales!$Q$28:$U$32,MATCH(BZ365,Scales!$P$28:$P$32,0),MATCH(BQ365,Scales!$Q$27:$U$27,0)),"")</f>
        <v/>
      </c>
      <c r="CB365">
        <f t="shared" si="91"/>
        <v>0</v>
      </c>
      <c r="CC365" t="e">
        <f t="shared" si="92"/>
        <v>#N/A</v>
      </c>
      <c r="CD365" t="str">
        <f>IFERROR(INDEX(Scales!$B$44:$F$48,MATCH(CA365,Scales!$A$44:$A$48,0),MATCH(CC365,Scales!$B$43:$F$43,0)),"")</f>
        <v/>
      </c>
      <c r="CE365" t="e">
        <f t="shared" si="93"/>
        <v>#N/A</v>
      </c>
      <c r="CF365" t="e">
        <f t="shared" si="94"/>
        <v>#N/A</v>
      </c>
    </row>
    <row r="366" spans="1:84" x14ac:dyDescent="0.25">
      <c r="A366">
        <v>0</v>
      </c>
      <c r="B366" s="108" t="e">
        <f>VLOOKUP(A366,'TS Identification'!A$3:H$500,5,FALSE)</f>
        <v>#N/A</v>
      </c>
      <c r="C366" s="108" t="e">
        <f>VLOOKUP(B366,Scales!$A$3:$D$7,3,FALSE)</f>
        <v>#N/A</v>
      </c>
      <c r="D366" t="e">
        <f>VLOOKUP(A366,'TS Identification'!A$3:H$500,6,FALSE)</f>
        <v>#N/A</v>
      </c>
      <c r="E366" t="e">
        <f>VLOOKUP(D366,Scales!$F$3:$I$7,3,FALSE)</f>
        <v>#N/A</v>
      </c>
      <c r="F366" s="108" t="e">
        <f>VLOOKUP(A366,'TS Identification'!A$3:H$500,7,FALSE)</f>
        <v>#N/A</v>
      </c>
      <c r="G366" s="108" t="e">
        <f>VLOOKUP(F366,Scales!$K$3:$N$7,3,FALSE)</f>
        <v>#N/A</v>
      </c>
      <c r="H366" t="e">
        <f>VLOOKUP(A366,'TS Identification'!A$3:H$500,8,FALSE)</f>
        <v>#N/A</v>
      </c>
      <c r="I366" t="e">
        <f>VLOOKUP(H366,Scales!$P$3:$S$7,3,FALSE)</f>
        <v>#N/A</v>
      </c>
      <c r="J366" s="108" t="e">
        <f>VLOOKUP(K366,Scales!$W$28:$X$38,2,FALSE)</f>
        <v>#N/A</v>
      </c>
      <c r="K366" s="108" t="e">
        <f t="shared" si="95"/>
        <v>#N/A</v>
      </c>
      <c r="M366" t="e">
        <v>#N/A</v>
      </c>
      <c r="N366" t="e" cm="1">
        <f t="array" ref="N366">_xlfn.TEXTSPLIT(M366,".",,TRUE)</f>
        <v>#N/A</v>
      </c>
      <c r="P366" s="108" t="e">
        <f>VLOOKUP(CONCATENATE(N366,"."),'TE Identification'!$A$3:$E$500,5,FALSE)</f>
        <v>#N/A</v>
      </c>
      <c r="R366" t="e">
        <v>#N/A</v>
      </c>
      <c r="S366" t="e" cm="1">
        <f t="array" ref="S366">_xlfn.TEXTSPLIT(R366,".",,TRUE)</f>
        <v>#N/A</v>
      </c>
      <c r="V366" t="e">
        <f>VLOOKUP(CONCATENATE(S366,"."),'V Identification'!$A$3:$E$500,5,FALSE)</f>
        <v>#N/A</v>
      </c>
      <c r="Z366" t="e">
        <v>#N/A</v>
      </c>
      <c r="AA366" t="e" cm="1">
        <f t="array" ref="AA366">_xlfn.TEXTSPLIT(Z366,".",,TRUE)</f>
        <v>#N/A</v>
      </c>
      <c r="AE366" t="e">
        <f>VLOOKUP(CONCATENATE(AA366,"."),'I Identification'!$A$3:$F$500,6,FALSE)</f>
        <v>#N/A</v>
      </c>
      <c r="AI366" t="e">
        <v>#N/A</v>
      </c>
      <c r="AJ366" t="e" cm="1">
        <f t="array" ref="AJ366">_xlfn.TEXTSPLIT(AI366,".",,TRUE)</f>
        <v>#N/A</v>
      </c>
      <c r="AO366" t="e">
        <f>VLOOKUP(CONCATENATE(AJ366,"."),'C Identification'!$A$3:$G$500,7,FALSE)</f>
        <v>#N/A</v>
      </c>
      <c r="BF366" t="e" cm="1">
        <f t="array" ref="BF366">_xlfn.TEXTSPLIT(AI366,".",,TRUE)</f>
        <v>#N/A</v>
      </c>
      <c r="BL366" t="e">
        <f t="shared" si="81"/>
        <v>#N/A</v>
      </c>
      <c r="BM366">
        <f t="shared" si="82"/>
        <v>0</v>
      </c>
      <c r="BN366" t="e">
        <f t="shared" si="83"/>
        <v>#N/A</v>
      </c>
      <c r="BO366" t="e">
        <f t="shared" si="84"/>
        <v>#N/A</v>
      </c>
      <c r="BP366" t="e">
        <f t="shared" si="85"/>
        <v>#N/A</v>
      </c>
      <c r="BQ366" t="e">
        <f t="shared" si="86"/>
        <v>#N/A</v>
      </c>
      <c r="BR366">
        <f t="shared" si="87"/>
        <v>0</v>
      </c>
      <c r="BS366" t="e">
        <f t="shared" si="88"/>
        <v>#N/A</v>
      </c>
      <c r="BT366">
        <f t="shared" si="89"/>
        <v>0</v>
      </c>
      <c r="BU366" t="e">
        <f t="shared" si="96"/>
        <v>#N/A</v>
      </c>
      <c r="BV366" t="e">
        <f>VLOOKUP(BN366,Scales!$X$28:$Y$38,2,FALSE)</f>
        <v>#N/A</v>
      </c>
      <c r="BW366" t="e">
        <f>VLOOKUP(BQ366,Scales!$X$28:$Y$38,2,FALSE)</f>
        <v>#N/A</v>
      </c>
      <c r="BX366" t="e">
        <f>VLOOKUP(BU366,Scales!$X$28:$Y$38,2,FALSE)</f>
        <v>#N/A</v>
      </c>
      <c r="BY366" t="e">
        <f t="shared" si="90"/>
        <v>#N/A</v>
      </c>
      <c r="BZ366" t="e">
        <f>VLOOKUP(BY366,Scales!$Y$28:$Z$38,2,FALSE)</f>
        <v>#N/A</v>
      </c>
      <c r="CA366" t="str">
        <f>IFERROR(INDEX(Scales!$Q$28:$U$32,MATCH(BZ366,Scales!$P$28:$P$32,0),MATCH(BQ366,Scales!$Q$27:$U$27,0)),"")</f>
        <v/>
      </c>
      <c r="CB366">
        <f t="shared" si="91"/>
        <v>0</v>
      </c>
      <c r="CC366" t="e">
        <f t="shared" si="92"/>
        <v>#N/A</v>
      </c>
      <c r="CD366" t="str">
        <f>IFERROR(INDEX(Scales!$B$44:$F$48,MATCH(CA366,Scales!$A$44:$A$48,0),MATCH(CC366,Scales!$B$43:$F$43,0)),"")</f>
        <v/>
      </c>
      <c r="CE366" t="e">
        <f t="shared" si="93"/>
        <v>#N/A</v>
      </c>
      <c r="CF366" t="e">
        <f t="shared" si="94"/>
        <v>#N/A</v>
      </c>
    </row>
    <row r="367" spans="1:84" x14ac:dyDescent="0.25">
      <c r="A367">
        <v>0</v>
      </c>
      <c r="B367" s="108" t="e">
        <f>VLOOKUP(A367,'TS Identification'!A$3:H$500,5,FALSE)</f>
        <v>#N/A</v>
      </c>
      <c r="C367" s="108" t="e">
        <f>VLOOKUP(B367,Scales!$A$3:$D$7,3,FALSE)</f>
        <v>#N/A</v>
      </c>
      <c r="D367" t="e">
        <f>VLOOKUP(A367,'TS Identification'!A$3:H$500,6,FALSE)</f>
        <v>#N/A</v>
      </c>
      <c r="E367" t="e">
        <f>VLOOKUP(D367,Scales!$F$3:$I$7,3,FALSE)</f>
        <v>#N/A</v>
      </c>
      <c r="F367" s="108" t="e">
        <f>VLOOKUP(A367,'TS Identification'!A$3:H$500,7,FALSE)</f>
        <v>#N/A</v>
      </c>
      <c r="G367" s="108" t="e">
        <f>VLOOKUP(F367,Scales!$K$3:$N$7,3,FALSE)</f>
        <v>#N/A</v>
      </c>
      <c r="H367" t="e">
        <f>VLOOKUP(A367,'TS Identification'!A$3:H$500,8,FALSE)</f>
        <v>#N/A</v>
      </c>
      <c r="I367" t="e">
        <f>VLOOKUP(H367,Scales!$P$3:$S$7,3,FALSE)</f>
        <v>#N/A</v>
      </c>
      <c r="J367" s="108" t="e">
        <f>VLOOKUP(K367,Scales!$W$28:$X$38,2,FALSE)</f>
        <v>#N/A</v>
      </c>
      <c r="K367" s="108" t="e">
        <f t="shared" si="95"/>
        <v>#N/A</v>
      </c>
      <c r="M367" t="e">
        <v>#N/A</v>
      </c>
      <c r="N367" t="e" cm="1">
        <f t="array" ref="N367">_xlfn.TEXTSPLIT(M367,".",,TRUE)</f>
        <v>#N/A</v>
      </c>
      <c r="P367" s="108" t="e">
        <f>VLOOKUP(CONCATENATE(N367,"."),'TE Identification'!$A$3:$E$500,5,FALSE)</f>
        <v>#N/A</v>
      </c>
      <c r="R367" t="e">
        <v>#N/A</v>
      </c>
      <c r="S367" t="e" cm="1">
        <f t="array" ref="S367">_xlfn.TEXTSPLIT(R367,".",,TRUE)</f>
        <v>#N/A</v>
      </c>
      <c r="V367" t="e">
        <f>VLOOKUP(CONCATENATE(S367,"."),'V Identification'!$A$3:$E$500,5,FALSE)</f>
        <v>#N/A</v>
      </c>
      <c r="Z367" t="e">
        <v>#N/A</v>
      </c>
      <c r="AA367" t="e" cm="1">
        <f t="array" ref="AA367">_xlfn.TEXTSPLIT(Z367,".",,TRUE)</f>
        <v>#N/A</v>
      </c>
      <c r="AE367" t="e">
        <f>VLOOKUP(CONCATENATE(AA367,"."),'I Identification'!$A$3:$F$500,6,FALSE)</f>
        <v>#N/A</v>
      </c>
      <c r="AI367" t="e">
        <v>#N/A</v>
      </c>
      <c r="AJ367" t="e" cm="1">
        <f t="array" ref="AJ367">_xlfn.TEXTSPLIT(AI367,".",,TRUE)</f>
        <v>#N/A</v>
      </c>
      <c r="AO367" t="e">
        <f>VLOOKUP(CONCATENATE(AJ367,"."),'C Identification'!$A$3:$G$500,7,FALSE)</f>
        <v>#N/A</v>
      </c>
      <c r="BF367" t="e" cm="1">
        <f t="array" ref="BF367">_xlfn.TEXTSPLIT(AI367,".",,TRUE)</f>
        <v>#N/A</v>
      </c>
      <c r="BL367" t="e">
        <f t="shared" si="81"/>
        <v>#N/A</v>
      </c>
      <c r="BM367">
        <f t="shared" si="82"/>
        <v>0</v>
      </c>
      <c r="BN367" t="e">
        <f t="shared" si="83"/>
        <v>#N/A</v>
      </c>
      <c r="BO367" t="e">
        <f t="shared" si="84"/>
        <v>#N/A</v>
      </c>
      <c r="BP367" t="e">
        <f t="shared" si="85"/>
        <v>#N/A</v>
      </c>
      <c r="BQ367" t="e">
        <f t="shared" si="86"/>
        <v>#N/A</v>
      </c>
      <c r="BR367">
        <f t="shared" si="87"/>
        <v>0</v>
      </c>
      <c r="BS367" t="e">
        <f t="shared" si="88"/>
        <v>#N/A</v>
      </c>
      <c r="BT367">
        <f t="shared" si="89"/>
        <v>0</v>
      </c>
      <c r="BU367" t="e">
        <f t="shared" si="96"/>
        <v>#N/A</v>
      </c>
      <c r="BV367" t="e">
        <f>VLOOKUP(BN367,Scales!$X$28:$Y$38,2,FALSE)</f>
        <v>#N/A</v>
      </c>
      <c r="BW367" t="e">
        <f>VLOOKUP(BQ367,Scales!$X$28:$Y$38,2,FALSE)</f>
        <v>#N/A</v>
      </c>
      <c r="BX367" t="e">
        <f>VLOOKUP(BU367,Scales!$X$28:$Y$38,2,FALSE)</f>
        <v>#N/A</v>
      </c>
      <c r="BY367" t="e">
        <f t="shared" si="90"/>
        <v>#N/A</v>
      </c>
      <c r="BZ367" t="e">
        <f>VLOOKUP(BY367,Scales!$Y$28:$Z$38,2,FALSE)</f>
        <v>#N/A</v>
      </c>
      <c r="CA367" t="str">
        <f>IFERROR(INDEX(Scales!$Q$28:$U$32,MATCH(BZ367,Scales!$P$28:$P$32,0),MATCH(BQ367,Scales!$Q$27:$U$27,0)),"")</f>
        <v/>
      </c>
      <c r="CB367">
        <f t="shared" si="91"/>
        <v>0</v>
      </c>
      <c r="CC367" t="e">
        <f t="shared" si="92"/>
        <v>#N/A</v>
      </c>
      <c r="CD367" t="str">
        <f>IFERROR(INDEX(Scales!$B$44:$F$48,MATCH(CA367,Scales!$A$44:$A$48,0),MATCH(CC367,Scales!$B$43:$F$43,0)),"")</f>
        <v/>
      </c>
      <c r="CE367" t="e">
        <f t="shared" si="93"/>
        <v>#N/A</v>
      </c>
      <c r="CF367" t="e">
        <f t="shared" si="94"/>
        <v>#N/A</v>
      </c>
    </row>
    <row r="368" spans="1:84" x14ac:dyDescent="0.25">
      <c r="A368">
        <v>0</v>
      </c>
      <c r="B368" s="108" t="e">
        <f>VLOOKUP(A368,'TS Identification'!A$3:H$500,5,FALSE)</f>
        <v>#N/A</v>
      </c>
      <c r="C368" s="108" t="e">
        <f>VLOOKUP(B368,Scales!$A$3:$D$7,3,FALSE)</f>
        <v>#N/A</v>
      </c>
      <c r="D368" t="e">
        <f>VLOOKUP(A368,'TS Identification'!A$3:H$500,6,FALSE)</f>
        <v>#N/A</v>
      </c>
      <c r="E368" t="e">
        <f>VLOOKUP(D368,Scales!$F$3:$I$7,3,FALSE)</f>
        <v>#N/A</v>
      </c>
      <c r="F368" s="108" t="e">
        <f>VLOOKUP(A368,'TS Identification'!A$3:H$500,7,FALSE)</f>
        <v>#N/A</v>
      </c>
      <c r="G368" s="108" t="e">
        <f>VLOOKUP(F368,Scales!$K$3:$N$7,3,FALSE)</f>
        <v>#N/A</v>
      </c>
      <c r="H368" t="e">
        <f>VLOOKUP(A368,'TS Identification'!A$3:H$500,8,FALSE)</f>
        <v>#N/A</v>
      </c>
      <c r="I368" t="e">
        <f>VLOOKUP(H368,Scales!$P$3:$S$7,3,FALSE)</f>
        <v>#N/A</v>
      </c>
      <c r="J368" s="108" t="e">
        <f>VLOOKUP(K368,Scales!$W$28:$X$38,2,FALSE)</f>
        <v>#N/A</v>
      </c>
      <c r="K368" s="108" t="e">
        <f t="shared" si="95"/>
        <v>#N/A</v>
      </c>
      <c r="M368" t="e">
        <v>#N/A</v>
      </c>
      <c r="N368" t="e" cm="1">
        <f t="array" ref="N368">_xlfn.TEXTSPLIT(M368,".",,TRUE)</f>
        <v>#N/A</v>
      </c>
      <c r="P368" s="108" t="e">
        <f>VLOOKUP(CONCATENATE(N368,"."),'TE Identification'!$A$3:$E$500,5,FALSE)</f>
        <v>#N/A</v>
      </c>
      <c r="R368" t="e">
        <v>#N/A</v>
      </c>
      <c r="S368" t="e" cm="1">
        <f t="array" ref="S368">_xlfn.TEXTSPLIT(R368,".",,TRUE)</f>
        <v>#N/A</v>
      </c>
      <c r="V368" t="e">
        <f>VLOOKUP(CONCATENATE(S368,"."),'V Identification'!$A$3:$E$500,5,FALSE)</f>
        <v>#N/A</v>
      </c>
      <c r="Z368" t="e">
        <v>#N/A</v>
      </c>
      <c r="AA368" t="e" cm="1">
        <f t="array" ref="AA368">_xlfn.TEXTSPLIT(Z368,".",,TRUE)</f>
        <v>#N/A</v>
      </c>
      <c r="AE368" t="e">
        <f>VLOOKUP(CONCATENATE(AA368,"."),'I Identification'!$A$3:$F$500,6,FALSE)</f>
        <v>#N/A</v>
      </c>
      <c r="AI368" t="e">
        <v>#N/A</v>
      </c>
      <c r="AJ368" t="e" cm="1">
        <f t="array" ref="AJ368">_xlfn.TEXTSPLIT(AI368,".",,TRUE)</f>
        <v>#N/A</v>
      </c>
      <c r="AO368" t="e">
        <f>VLOOKUP(CONCATENATE(AJ368,"."),'C Identification'!$A$3:$G$500,7,FALSE)</f>
        <v>#N/A</v>
      </c>
      <c r="BF368" t="e" cm="1">
        <f t="array" ref="BF368">_xlfn.TEXTSPLIT(AI368,".",,TRUE)</f>
        <v>#N/A</v>
      </c>
      <c r="BL368" t="e">
        <f t="shared" si="81"/>
        <v>#N/A</v>
      </c>
      <c r="BM368">
        <f t="shared" si="82"/>
        <v>0</v>
      </c>
      <c r="BN368" t="e">
        <f t="shared" si="83"/>
        <v>#N/A</v>
      </c>
      <c r="BO368" t="e">
        <f t="shared" si="84"/>
        <v>#N/A</v>
      </c>
      <c r="BP368" t="e">
        <f t="shared" si="85"/>
        <v>#N/A</v>
      </c>
      <c r="BQ368" t="e">
        <f t="shared" si="86"/>
        <v>#N/A</v>
      </c>
      <c r="BR368">
        <f t="shared" si="87"/>
        <v>0</v>
      </c>
      <c r="BS368" t="e">
        <f t="shared" si="88"/>
        <v>#N/A</v>
      </c>
      <c r="BT368">
        <f t="shared" si="89"/>
        <v>0</v>
      </c>
      <c r="BU368" t="e">
        <f t="shared" si="96"/>
        <v>#N/A</v>
      </c>
      <c r="BV368" t="e">
        <f>VLOOKUP(BN368,Scales!$X$28:$Y$38,2,FALSE)</f>
        <v>#N/A</v>
      </c>
      <c r="BW368" t="e">
        <f>VLOOKUP(BQ368,Scales!$X$28:$Y$38,2,FALSE)</f>
        <v>#N/A</v>
      </c>
      <c r="BX368" t="e">
        <f>VLOOKUP(BU368,Scales!$X$28:$Y$38,2,FALSE)</f>
        <v>#N/A</v>
      </c>
      <c r="BY368" t="e">
        <f t="shared" si="90"/>
        <v>#N/A</v>
      </c>
      <c r="BZ368" t="e">
        <f>VLOOKUP(BY368,Scales!$Y$28:$Z$38,2,FALSE)</f>
        <v>#N/A</v>
      </c>
      <c r="CA368" t="str">
        <f>IFERROR(INDEX(Scales!$Q$28:$U$32,MATCH(BZ368,Scales!$P$28:$P$32,0),MATCH(BQ368,Scales!$Q$27:$U$27,0)),"")</f>
        <v/>
      </c>
      <c r="CB368">
        <f t="shared" si="91"/>
        <v>0</v>
      </c>
      <c r="CC368" t="e">
        <f t="shared" si="92"/>
        <v>#N/A</v>
      </c>
      <c r="CD368" t="str">
        <f>IFERROR(INDEX(Scales!$B$44:$F$48,MATCH(CA368,Scales!$A$44:$A$48,0),MATCH(CC368,Scales!$B$43:$F$43,0)),"")</f>
        <v/>
      </c>
      <c r="CE368" t="e">
        <f t="shared" si="93"/>
        <v>#N/A</v>
      </c>
      <c r="CF368" t="e">
        <f t="shared" si="94"/>
        <v>#N/A</v>
      </c>
    </row>
    <row r="369" spans="1:84" x14ac:dyDescent="0.25">
      <c r="A369">
        <v>0</v>
      </c>
      <c r="B369" s="108" t="e">
        <f>VLOOKUP(A369,'TS Identification'!A$3:H$500,5,FALSE)</f>
        <v>#N/A</v>
      </c>
      <c r="C369" s="108" t="e">
        <f>VLOOKUP(B369,Scales!$A$3:$D$7,3,FALSE)</f>
        <v>#N/A</v>
      </c>
      <c r="D369" t="e">
        <f>VLOOKUP(A369,'TS Identification'!A$3:H$500,6,FALSE)</f>
        <v>#N/A</v>
      </c>
      <c r="E369" t="e">
        <f>VLOOKUP(D369,Scales!$F$3:$I$7,3,FALSE)</f>
        <v>#N/A</v>
      </c>
      <c r="F369" s="108" t="e">
        <f>VLOOKUP(A369,'TS Identification'!A$3:H$500,7,FALSE)</f>
        <v>#N/A</v>
      </c>
      <c r="G369" s="108" t="e">
        <f>VLOOKUP(F369,Scales!$K$3:$N$7,3,FALSE)</f>
        <v>#N/A</v>
      </c>
      <c r="H369" t="e">
        <f>VLOOKUP(A369,'TS Identification'!A$3:H$500,8,FALSE)</f>
        <v>#N/A</v>
      </c>
      <c r="I369" t="e">
        <f>VLOOKUP(H369,Scales!$P$3:$S$7,3,FALSE)</f>
        <v>#N/A</v>
      </c>
      <c r="J369" s="108" t="e">
        <f>VLOOKUP(K369,Scales!$W$28:$X$38,2,FALSE)</f>
        <v>#N/A</v>
      </c>
      <c r="K369" s="108" t="e">
        <f t="shared" si="95"/>
        <v>#N/A</v>
      </c>
      <c r="M369" t="e">
        <v>#N/A</v>
      </c>
      <c r="N369" t="e" cm="1">
        <f t="array" ref="N369">_xlfn.TEXTSPLIT(M369,".",,TRUE)</f>
        <v>#N/A</v>
      </c>
      <c r="P369" s="108" t="e">
        <f>VLOOKUP(CONCATENATE(N369,"."),'TE Identification'!$A$3:$E$500,5,FALSE)</f>
        <v>#N/A</v>
      </c>
      <c r="R369" t="e">
        <v>#N/A</v>
      </c>
      <c r="S369" t="e" cm="1">
        <f t="array" ref="S369">_xlfn.TEXTSPLIT(R369,".",,TRUE)</f>
        <v>#N/A</v>
      </c>
      <c r="V369" t="e">
        <f>VLOOKUP(CONCATENATE(S369,"."),'V Identification'!$A$3:$E$500,5,FALSE)</f>
        <v>#N/A</v>
      </c>
      <c r="Z369" t="e">
        <v>#N/A</v>
      </c>
      <c r="AA369" t="e" cm="1">
        <f t="array" ref="AA369">_xlfn.TEXTSPLIT(Z369,".",,TRUE)</f>
        <v>#N/A</v>
      </c>
      <c r="AE369" t="e">
        <f>VLOOKUP(CONCATENATE(AA369,"."),'I Identification'!$A$3:$F$500,6,FALSE)</f>
        <v>#N/A</v>
      </c>
      <c r="AI369" t="e">
        <v>#N/A</v>
      </c>
      <c r="AJ369" t="e" cm="1">
        <f t="array" ref="AJ369">_xlfn.TEXTSPLIT(AI369,".",,TRUE)</f>
        <v>#N/A</v>
      </c>
      <c r="AO369" t="e">
        <f>VLOOKUP(CONCATENATE(AJ369,"."),'C Identification'!$A$3:$G$500,7,FALSE)</f>
        <v>#N/A</v>
      </c>
      <c r="BF369" t="e" cm="1">
        <f t="array" ref="BF369">_xlfn.TEXTSPLIT(AI369,".",,TRUE)</f>
        <v>#N/A</v>
      </c>
      <c r="BL369" t="e">
        <f t="shared" si="81"/>
        <v>#N/A</v>
      </c>
      <c r="BM369">
        <f t="shared" si="82"/>
        <v>0</v>
      </c>
      <c r="BN369" t="e">
        <f t="shared" si="83"/>
        <v>#N/A</v>
      </c>
      <c r="BO369" t="e">
        <f t="shared" si="84"/>
        <v>#N/A</v>
      </c>
      <c r="BP369" t="e">
        <f t="shared" si="85"/>
        <v>#N/A</v>
      </c>
      <c r="BQ369" t="e">
        <f t="shared" si="86"/>
        <v>#N/A</v>
      </c>
      <c r="BR369">
        <f t="shared" si="87"/>
        <v>0</v>
      </c>
      <c r="BS369" t="e">
        <f t="shared" si="88"/>
        <v>#N/A</v>
      </c>
      <c r="BT369">
        <f t="shared" si="89"/>
        <v>0</v>
      </c>
      <c r="BU369" t="e">
        <f t="shared" si="96"/>
        <v>#N/A</v>
      </c>
      <c r="BV369" t="e">
        <f>VLOOKUP(BN369,Scales!$X$28:$Y$38,2,FALSE)</f>
        <v>#N/A</v>
      </c>
      <c r="BW369" t="e">
        <f>VLOOKUP(BQ369,Scales!$X$28:$Y$38,2,FALSE)</f>
        <v>#N/A</v>
      </c>
      <c r="BX369" t="e">
        <f>VLOOKUP(BU369,Scales!$X$28:$Y$38,2,FALSE)</f>
        <v>#N/A</v>
      </c>
      <c r="BY369" t="e">
        <f t="shared" si="90"/>
        <v>#N/A</v>
      </c>
      <c r="BZ369" t="e">
        <f>VLOOKUP(BY369,Scales!$Y$28:$Z$38,2,FALSE)</f>
        <v>#N/A</v>
      </c>
      <c r="CA369" t="str">
        <f>IFERROR(INDEX(Scales!$Q$28:$U$32,MATCH(BZ369,Scales!$P$28:$P$32,0),MATCH(BQ369,Scales!$Q$27:$U$27,0)),"")</f>
        <v/>
      </c>
      <c r="CB369">
        <f t="shared" si="91"/>
        <v>0</v>
      </c>
      <c r="CC369" t="e">
        <f t="shared" si="92"/>
        <v>#N/A</v>
      </c>
      <c r="CD369" t="str">
        <f>IFERROR(INDEX(Scales!$B$44:$F$48,MATCH(CA369,Scales!$A$44:$A$48,0),MATCH(CC369,Scales!$B$43:$F$43,0)),"")</f>
        <v/>
      </c>
      <c r="CE369" t="e">
        <f t="shared" si="93"/>
        <v>#N/A</v>
      </c>
      <c r="CF369" t="e">
        <f t="shared" si="94"/>
        <v>#N/A</v>
      </c>
    </row>
    <row r="370" spans="1:84" x14ac:dyDescent="0.25">
      <c r="A370">
        <v>0</v>
      </c>
      <c r="B370" s="108" t="e">
        <f>VLOOKUP(A370,'TS Identification'!A$3:H$500,5,FALSE)</f>
        <v>#N/A</v>
      </c>
      <c r="C370" s="108" t="e">
        <f>VLOOKUP(B370,Scales!$A$3:$D$7,3,FALSE)</f>
        <v>#N/A</v>
      </c>
      <c r="D370" t="e">
        <f>VLOOKUP(A370,'TS Identification'!A$3:H$500,6,FALSE)</f>
        <v>#N/A</v>
      </c>
      <c r="E370" t="e">
        <f>VLOOKUP(D370,Scales!$F$3:$I$7,3,FALSE)</f>
        <v>#N/A</v>
      </c>
      <c r="F370" s="108" t="e">
        <f>VLOOKUP(A370,'TS Identification'!A$3:H$500,7,FALSE)</f>
        <v>#N/A</v>
      </c>
      <c r="G370" s="108" t="e">
        <f>VLOOKUP(F370,Scales!$K$3:$N$7,3,FALSE)</f>
        <v>#N/A</v>
      </c>
      <c r="H370" t="e">
        <f>VLOOKUP(A370,'TS Identification'!A$3:H$500,8,FALSE)</f>
        <v>#N/A</v>
      </c>
      <c r="I370" t="e">
        <f>VLOOKUP(H370,Scales!$P$3:$S$7,3,FALSE)</f>
        <v>#N/A</v>
      </c>
      <c r="J370" s="108" t="e">
        <f>VLOOKUP(K370,Scales!$W$28:$X$38,2,FALSE)</f>
        <v>#N/A</v>
      </c>
      <c r="K370" s="108" t="e">
        <f t="shared" si="95"/>
        <v>#N/A</v>
      </c>
      <c r="M370" t="e">
        <v>#N/A</v>
      </c>
      <c r="N370" t="e" cm="1">
        <f t="array" ref="N370">_xlfn.TEXTSPLIT(M370,".",,TRUE)</f>
        <v>#N/A</v>
      </c>
      <c r="P370" s="108" t="e">
        <f>VLOOKUP(CONCATENATE(N370,"."),'TE Identification'!$A$3:$E$500,5,FALSE)</f>
        <v>#N/A</v>
      </c>
      <c r="R370" t="e">
        <v>#N/A</v>
      </c>
      <c r="S370" t="e" cm="1">
        <f t="array" ref="S370">_xlfn.TEXTSPLIT(R370,".",,TRUE)</f>
        <v>#N/A</v>
      </c>
      <c r="V370" t="e">
        <f>VLOOKUP(CONCATENATE(S370,"."),'V Identification'!$A$3:$E$500,5,FALSE)</f>
        <v>#N/A</v>
      </c>
      <c r="Z370" t="e">
        <v>#N/A</v>
      </c>
      <c r="AA370" t="e" cm="1">
        <f t="array" ref="AA370">_xlfn.TEXTSPLIT(Z370,".",,TRUE)</f>
        <v>#N/A</v>
      </c>
      <c r="AE370" t="e">
        <f>VLOOKUP(CONCATENATE(AA370,"."),'I Identification'!$A$3:$F$500,6,FALSE)</f>
        <v>#N/A</v>
      </c>
      <c r="AI370" t="e">
        <v>#N/A</v>
      </c>
      <c r="AJ370" t="e" cm="1">
        <f t="array" ref="AJ370">_xlfn.TEXTSPLIT(AI370,".",,TRUE)</f>
        <v>#N/A</v>
      </c>
      <c r="AO370" t="e">
        <f>VLOOKUP(CONCATENATE(AJ370,"."),'C Identification'!$A$3:$G$500,7,FALSE)</f>
        <v>#N/A</v>
      </c>
      <c r="BF370" t="e" cm="1">
        <f t="array" ref="BF370">_xlfn.TEXTSPLIT(AI370,".",,TRUE)</f>
        <v>#N/A</v>
      </c>
      <c r="BL370" t="e">
        <f t="shared" si="81"/>
        <v>#N/A</v>
      </c>
      <c r="BM370">
        <f t="shared" si="82"/>
        <v>0</v>
      </c>
      <c r="BN370" t="e">
        <f t="shared" si="83"/>
        <v>#N/A</v>
      </c>
      <c r="BO370" t="e">
        <f t="shared" si="84"/>
        <v>#N/A</v>
      </c>
      <c r="BP370" t="e">
        <f t="shared" si="85"/>
        <v>#N/A</v>
      </c>
      <c r="BQ370" t="e">
        <f t="shared" si="86"/>
        <v>#N/A</v>
      </c>
      <c r="BR370">
        <f t="shared" si="87"/>
        <v>0</v>
      </c>
      <c r="BS370" t="e">
        <f t="shared" si="88"/>
        <v>#N/A</v>
      </c>
      <c r="BT370">
        <f t="shared" si="89"/>
        <v>0</v>
      </c>
      <c r="BU370" t="e">
        <f t="shared" si="96"/>
        <v>#N/A</v>
      </c>
      <c r="BV370" t="e">
        <f>VLOOKUP(BN370,Scales!$X$28:$Y$38,2,FALSE)</f>
        <v>#N/A</v>
      </c>
      <c r="BW370" t="e">
        <f>VLOOKUP(BQ370,Scales!$X$28:$Y$38,2,FALSE)</f>
        <v>#N/A</v>
      </c>
      <c r="BX370" t="e">
        <f>VLOOKUP(BU370,Scales!$X$28:$Y$38,2,FALSE)</f>
        <v>#N/A</v>
      </c>
      <c r="BY370" t="e">
        <f t="shared" si="90"/>
        <v>#N/A</v>
      </c>
      <c r="BZ370" t="e">
        <f>VLOOKUP(BY370,Scales!$Y$28:$Z$38,2,FALSE)</f>
        <v>#N/A</v>
      </c>
      <c r="CA370" t="str">
        <f>IFERROR(INDEX(Scales!$Q$28:$U$32,MATCH(BZ370,Scales!$P$28:$P$32,0),MATCH(BQ370,Scales!$Q$27:$U$27,0)),"")</f>
        <v/>
      </c>
      <c r="CB370">
        <f t="shared" si="91"/>
        <v>0</v>
      </c>
      <c r="CC370" t="e">
        <f t="shared" si="92"/>
        <v>#N/A</v>
      </c>
      <c r="CD370" t="str">
        <f>IFERROR(INDEX(Scales!$B$44:$F$48,MATCH(CA370,Scales!$A$44:$A$48,0),MATCH(CC370,Scales!$B$43:$F$43,0)),"")</f>
        <v/>
      </c>
      <c r="CE370" t="e">
        <f t="shared" si="93"/>
        <v>#N/A</v>
      </c>
      <c r="CF370" t="e">
        <f t="shared" si="94"/>
        <v>#N/A</v>
      </c>
    </row>
    <row r="371" spans="1:84" x14ac:dyDescent="0.25">
      <c r="A371">
        <v>0</v>
      </c>
      <c r="B371" s="108" t="e">
        <f>VLOOKUP(A371,'TS Identification'!A$3:H$500,5,FALSE)</f>
        <v>#N/A</v>
      </c>
      <c r="C371" s="108" t="e">
        <f>VLOOKUP(B371,Scales!$A$3:$D$7,3,FALSE)</f>
        <v>#N/A</v>
      </c>
      <c r="D371" t="e">
        <f>VLOOKUP(A371,'TS Identification'!A$3:H$500,6,FALSE)</f>
        <v>#N/A</v>
      </c>
      <c r="E371" t="e">
        <f>VLOOKUP(D371,Scales!$F$3:$I$7,3,FALSE)</f>
        <v>#N/A</v>
      </c>
      <c r="F371" s="108" t="e">
        <f>VLOOKUP(A371,'TS Identification'!A$3:H$500,7,FALSE)</f>
        <v>#N/A</v>
      </c>
      <c r="G371" s="108" t="e">
        <f>VLOOKUP(F371,Scales!$K$3:$N$7,3,FALSE)</f>
        <v>#N/A</v>
      </c>
      <c r="H371" t="e">
        <f>VLOOKUP(A371,'TS Identification'!A$3:H$500,8,FALSE)</f>
        <v>#N/A</v>
      </c>
      <c r="I371" t="e">
        <f>VLOOKUP(H371,Scales!$P$3:$S$7,3,FALSE)</f>
        <v>#N/A</v>
      </c>
      <c r="J371" s="108" t="e">
        <f>VLOOKUP(K371,Scales!$W$28:$X$38,2,FALSE)</f>
        <v>#N/A</v>
      </c>
      <c r="K371" s="108" t="e">
        <f t="shared" si="95"/>
        <v>#N/A</v>
      </c>
      <c r="M371" t="e">
        <v>#N/A</v>
      </c>
      <c r="N371" t="e" cm="1">
        <f t="array" ref="N371">_xlfn.TEXTSPLIT(M371,".",,TRUE)</f>
        <v>#N/A</v>
      </c>
      <c r="P371" s="108" t="e">
        <f>VLOOKUP(CONCATENATE(N371,"."),'TE Identification'!$A$3:$E$500,5,FALSE)</f>
        <v>#N/A</v>
      </c>
      <c r="R371" t="e">
        <v>#N/A</v>
      </c>
      <c r="S371" t="e" cm="1">
        <f t="array" ref="S371">_xlfn.TEXTSPLIT(R371,".",,TRUE)</f>
        <v>#N/A</v>
      </c>
      <c r="V371" t="e">
        <f>VLOOKUP(CONCATENATE(S371,"."),'V Identification'!$A$3:$E$500,5,FALSE)</f>
        <v>#N/A</v>
      </c>
      <c r="Z371" t="e">
        <v>#N/A</v>
      </c>
      <c r="AA371" t="e" cm="1">
        <f t="array" ref="AA371">_xlfn.TEXTSPLIT(Z371,".",,TRUE)</f>
        <v>#N/A</v>
      </c>
      <c r="AE371" t="e">
        <f>VLOOKUP(CONCATENATE(AA371,"."),'I Identification'!$A$3:$F$500,6,FALSE)</f>
        <v>#N/A</v>
      </c>
      <c r="AI371" t="e">
        <v>#N/A</v>
      </c>
      <c r="AJ371" t="e" cm="1">
        <f t="array" ref="AJ371">_xlfn.TEXTSPLIT(AI371,".",,TRUE)</f>
        <v>#N/A</v>
      </c>
      <c r="AO371" t="e">
        <f>VLOOKUP(CONCATENATE(AJ371,"."),'C Identification'!$A$3:$G$500,7,FALSE)</f>
        <v>#N/A</v>
      </c>
      <c r="BF371" t="e" cm="1">
        <f t="array" ref="BF371">_xlfn.TEXTSPLIT(AI371,".",,TRUE)</f>
        <v>#N/A</v>
      </c>
      <c r="BL371" t="e">
        <f t="shared" si="81"/>
        <v>#N/A</v>
      </c>
      <c r="BM371">
        <f t="shared" si="82"/>
        <v>0</v>
      </c>
      <c r="BN371" t="e">
        <f t="shared" si="83"/>
        <v>#N/A</v>
      </c>
      <c r="BO371" t="e">
        <f t="shared" si="84"/>
        <v>#N/A</v>
      </c>
      <c r="BP371" t="e">
        <f t="shared" si="85"/>
        <v>#N/A</v>
      </c>
      <c r="BQ371" t="e">
        <f t="shared" si="86"/>
        <v>#N/A</v>
      </c>
      <c r="BR371">
        <f t="shared" si="87"/>
        <v>0</v>
      </c>
      <c r="BS371" t="e">
        <f t="shared" si="88"/>
        <v>#N/A</v>
      </c>
      <c r="BT371">
        <f t="shared" si="89"/>
        <v>0</v>
      </c>
      <c r="BU371" t="e">
        <f t="shared" si="96"/>
        <v>#N/A</v>
      </c>
      <c r="BV371" t="e">
        <f>VLOOKUP(BN371,Scales!$X$28:$Y$38,2,FALSE)</f>
        <v>#N/A</v>
      </c>
      <c r="BW371" t="e">
        <f>VLOOKUP(BQ371,Scales!$X$28:$Y$38,2,FALSE)</f>
        <v>#N/A</v>
      </c>
      <c r="BX371" t="e">
        <f>VLOOKUP(BU371,Scales!$X$28:$Y$38,2,FALSE)</f>
        <v>#N/A</v>
      </c>
      <c r="BY371" t="e">
        <f t="shared" si="90"/>
        <v>#N/A</v>
      </c>
      <c r="BZ371" t="e">
        <f>VLOOKUP(BY371,Scales!$Y$28:$Z$38,2,FALSE)</f>
        <v>#N/A</v>
      </c>
      <c r="CA371" t="str">
        <f>IFERROR(INDEX(Scales!$Q$28:$U$32,MATCH(BZ371,Scales!$P$28:$P$32,0),MATCH(BQ371,Scales!$Q$27:$U$27,0)),"")</f>
        <v/>
      </c>
      <c r="CB371">
        <f t="shared" si="91"/>
        <v>0</v>
      </c>
      <c r="CC371" t="e">
        <f t="shared" si="92"/>
        <v>#N/A</v>
      </c>
      <c r="CD371" t="str">
        <f>IFERROR(INDEX(Scales!$B$44:$F$48,MATCH(CA371,Scales!$A$44:$A$48,0),MATCH(CC371,Scales!$B$43:$F$43,0)),"")</f>
        <v/>
      </c>
      <c r="CE371" t="e">
        <f t="shared" si="93"/>
        <v>#N/A</v>
      </c>
      <c r="CF371" t="e">
        <f t="shared" si="94"/>
        <v>#N/A</v>
      </c>
    </row>
    <row r="372" spans="1:84" x14ac:dyDescent="0.25">
      <c r="A372">
        <v>0</v>
      </c>
      <c r="B372" s="108" t="e">
        <f>VLOOKUP(A372,'TS Identification'!A$3:H$500,5,FALSE)</f>
        <v>#N/A</v>
      </c>
      <c r="C372" s="108" t="e">
        <f>VLOOKUP(B372,Scales!$A$3:$D$7,3,FALSE)</f>
        <v>#N/A</v>
      </c>
      <c r="D372" t="e">
        <f>VLOOKUP(A372,'TS Identification'!A$3:H$500,6,FALSE)</f>
        <v>#N/A</v>
      </c>
      <c r="E372" t="e">
        <f>VLOOKUP(D372,Scales!$F$3:$I$7,3,FALSE)</f>
        <v>#N/A</v>
      </c>
      <c r="F372" s="108" t="e">
        <f>VLOOKUP(A372,'TS Identification'!A$3:H$500,7,FALSE)</f>
        <v>#N/A</v>
      </c>
      <c r="G372" s="108" t="e">
        <f>VLOOKUP(F372,Scales!$K$3:$N$7,3,FALSE)</f>
        <v>#N/A</v>
      </c>
      <c r="H372" t="e">
        <f>VLOOKUP(A372,'TS Identification'!A$3:H$500,8,FALSE)</f>
        <v>#N/A</v>
      </c>
      <c r="I372" t="e">
        <f>VLOOKUP(H372,Scales!$P$3:$S$7,3,FALSE)</f>
        <v>#N/A</v>
      </c>
      <c r="J372" s="108" t="e">
        <f>VLOOKUP(K372,Scales!$W$28:$X$38,2,FALSE)</f>
        <v>#N/A</v>
      </c>
      <c r="K372" s="108" t="e">
        <f t="shared" si="95"/>
        <v>#N/A</v>
      </c>
      <c r="M372" t="e">
        <v>#N/A</v>
      </c>
      <c r="N372" t="e" cm="1">
        <f t="array" ref="N372">_xlfn.TEXTSPLIT(M372,".",,TRUE)</f>
        <v>#N/A</v>
      </c>
      <c r="P372" s="108" t="e">
        <f>VLOOKUP(CONCATENATE(N372,"."),'TE Identification'!$A$3:$E$500,5,FALSE)</f>
        <v>#N/A</v>
      </c>
      <c r="R372" t="e">
        <v>#N/A</v>
      </c>
      <c r="S372" t="e" cm="1">
        <f t="array" ref="S372">_xlfn.TEXTSPLIT(R372,".",,TRUE)</f>
        <v>#N/A</v>
      </c>
      <c r="V372" t="e">
        <f>VLOOKUP(CONCATENATE(S372,"."),'V Identification'!$A$3:$E$500,5,FALSE)</f>
        <v>#N/A</v>
      </c>
      <c r="Z372" t="e">
        <v>#N/A</v>
      </c>
      <c r="AA372" t="e" cm="1">
        <f t="array" ref="AA372">_xlfn.TEXTSPLIT(Z372,".",,TRUE)</f>
        <v>#N/A</v>
      </c>
      <c r="AE372" t="e">
        <f>VLOOKUP(CONCATENATE(AA372,"."),'I Identification'!$A$3:$F$500,6,FALSE)</f>
        <v>#N/A</v>
      </c>
      <c r="AI372" t="e">
        <v>#N/A</v>
      </c>
      <c r="AJ372" t="e" cm="1">
        <f t="array" ref="AJ372">_xlfn.TEXTSPLIT(AI372,".",,TRUE)</f>
        <v>#N/A</v>
      </c>
      <c r="AO372" t="e">
        <f>VLOOKUP(CONCATENATE(AJ372,"."),'C Identification'!$A$3:$G$500,7,FALSE)</f>
        <v>#N/A</v>
      </c>
      <c r="BF372" t="e" cm="1">
        <f t="array" ref="BF372">_xlfn.TEXTSPLIT(AI372,".",,TRUE)</f>
        <v>#N/A</v>
      </c>
      <c r="BL372" t="e">
        <f t="shared" si="81"/>
        <v>#N/A</v>
      </c>
      <c r="BM372">
        <f t="shared" si="82"/>
        <v>0</v>
      </c>
      <c r="BN372" t="e">
        <f t="shared" si="83"/>
        <v>#N/A</v>
      </c>
      <c r="BO372" t="e">
        <f t="shared" si="84"/>
        <v>#N/A</v>
      </c>
      <c r="BP372" t="e">
        <f t="shared" si="85"/>
        <v>#N/A</v>
      </c>
      <c r="BQ372" t="e">
        <f t="shared" si="86"/>
        <v>#N/A</v>
      </c>
      <c r="BR372">
        <f t="shared" si="87"/>
        <v>0</v>
      </c>
      <c r="BS372" t="e">
        <f t="shared" si="88"/>
        <v>#N/A</v>
      </c>
      <c r="BT372">
        <f t="shared" si="89"/>
        <v>0</v>
      </c>
      <c r="BU372" t="e">
        <f t="shared" si="96"/>
        <v>#N/A</v>
      </c>
      <c r="BV372" t="e">
        <f>VLOOKUP(BN372,Scales!$X$28:$Y$38,2,FALSE)</f>
        <v>#N/A</v>
      </c>
      <c r="BW372" t="e">
        <f>VLOOKUP(BQ372,Scales!$X$28:$Y$38,2,FALSE)</f>
        <v>#N/A</v>
      </c>
      <c r="BX372" t="e">
        <f>VLOOKUP(BU372,Scales!$X$28:$Y$38,2,FALSE)</f>
        <v>#N/A</v>
      </c>
      <c r="BY372" t="e">
        <f t="shared" si="90"/>
        <v>#N/A</v>
      </c>
      <c r="BZ372" t="e">
        <f>VLOOKUP(BY372,Scales!$Y$28:$Z$38,2,FALSE)</f>
        <v>#N/A</v>
      </c>
      <c r="CA372" t="str">
        <f>IFERROR(INDEX(Scales!$Q$28:$U$32,MATCH(BZ372,Scales!$P$28:$P$32,0),MATCH(BQ372,Scales!$Q$27:$U$27,0)),"")</f>
        <v/>
      </c>
      <c r="CB372">
        <f t="shared" si="91"/>
        <v>0</v>
      </c>
      <c r="CC372" t="e">
        <f t="shared" si="92"/>
        <v>#N/A</v>
      </c>
      <c r="CD372" t="str">
        <f>IFERROR(INDEX(Scales!$B$44:$F$48,MATCH(CA372,Scales!$A$44:$A$48,0),MATCH(CC372,Scales!$B$43:$F$43,0)),"")</f>
        <v/>
      </c>
      <c r="CE372" t="e">
        <f t="shared" si="93"/>
        <v>#N/A</v>
      </c>
      <c r="CF372" t="e">
        <f t="shared" si="94"/>
        <v>#N/A</v>
      </c>
    </row>
    <row r="373" spans="1:84" x14ac:dyDescent="0.25">
      <c r="A373">
        <v>0</v>
      </c>
      <c r="B373" s="108" t="e">
        <f>VLOOKUP(A373,'TS Identification'!A$3:H$500,5,FALSE)</f>
        <v>#N/A</v>
      </c>
      <c r="C373" s="108" t="e">
        <f>VLOOKUP(B373,Scales!$A$3:$D$7,3,FALSE)</f>
        <v>#N/A</v>
      </c>
      <c r="D373" t="e">
        <f>VLOOKUP(A373,'TS Identification'!A$3:H$500,6,FALSE)</f>
        <v>#N/A</v>
      </c>
      <c r="E373" t="e">
        <f>VLOOKUP(D373,Scales!$F$3:$I$7,3,FALSE)</f>
        <v>#N/A</v>
      </c>
      <c r="F373" s="108" t="e">
        <f>VLOOKUP(A373,'TS Identification'!A$3:H$500,7,FALSE)</f>
        <v>#N/A</v>
      </c>
      <c r="G373" s="108" t="e">
        <f>VLOOKUP(F373,Scales!$K$3:$N$7,3,FALSE)</f>
        <v>#N/A</v>
      </c>
      <c r="H373" t="e">
        <f>VLOOKUP(A373,'TS Identification'!A$3:H$500,8,FALSE)</f>
        <v>#N/A</v>
      </c>
      <c r="I373" t="e">
        <f>VLOOKUP(H373,Scales!$P$3:$S$7,3,FALSE)</f>
        <v>#N/A</v>
      </c>
      <c r="J373" s="108" t="e">
        <f>VLOOKUP(K373,Scales!$W$28:$X$38,2,FALSE)</f>
        <v>#N/A</v>
      </c>
      <c r="K373" s="108" t="e">
        <f t="shared" si="95"/>
        <v>#N/A</v>
      </c>
      <c r="M373" t="e">
        <v>#N/A</v>
      </c>
      <c r="N373" t="e" cm="1">
        <f t="array" ref="N373">_xlfn.TEXTSPLIT(M373,".",,TRUE)</f>
        <v>#N/A</v>
      </c>
      <c r="P373" s="108" t="e">
        <f>VLOOKUP(CONCATENATE(N373,"."),'TE Identification'!$A$3:$E$500,5,FALSE)</f>
        <v>#N/A</v>
      </c>
      <c r="R373" t="e">
        <v>#N/A</v>
      </c>
      <c r="S373" t="e" cm="1">
        <f t="array" ref="S373">_xlfn.TEXTSPLIT(R373,".",,TRUE)</f>
        <v>#N/A</v>
      </c>
      <c r="V373" t="e">
        <f>VLOOKUP(CONCATENATE(S373,"."),'V Identification'!$A$3:$E$500,5,FALSE)</f>
        <v>#N/A</v>
      </c>
      <c r="Z373" t="e">
        <v>#N/A</v>
      </c>
      <c r="AA373" t="e" cm="1">
        <f t="array" ref="AA373">_xlfn.TEXTSPLIT(Z373,".",,TRUE)</f>
        <v>#N/A</v>
      </c>
      <c r="AE373" t="e">
        <f>VLOOKUP(CONCATENATE(AA373,"."),'I Identification'!$A$3:$F$500,6,FALSE)</f>
        <v>#N/A</v>
      </c>
      <c r="AI373" t="e">
        <v>#N/A</v>
      </c>
      <c r="AJ373" t="e" cm="1">
        <f t="array" ref="AJ373">_xlfn.TEXTSPLIT(AI373,".",,TRUE)</f>
        <v>#N/A</v>
      </c>
      <c r="AO373" t="e">
        <f>VLOOKUP(CONCATENATE(AJ373,"."),'C Identification'!$A$3:$G$500,7,FALSE)</f>
        <v>#N/A</v>
      </c>
      <c r="BF373" t="e" cm="1">
        <f t="array" ref="BF373">_xlfn.TEXTSPLIT(AI373,".",,TRUE)</f>
        <v>#N/A</v>
      </c>
      <c r="BL373" t="e">
        <f t="shared" si="81"/>
        <v>#N/A</v>
      </c>
      <c r="BM373">
        <f t="shared" si="82"/>
        <v>0</v>
      </c>
      <c r="BN373" t="e">
        <f t="shared" si="83"/>
        <v>#N/A</v>
      </c>
      <c r="BO373" t="e">
        <f t="shared" si="84"/>
        <v>#N/A</v>
      </c>
      <c r="BP373" t="e">
        <f t="shared" si="85"/>
        <v>#N/A</v>
      </c>
      <c r="BQ373" t="e">
        <f t="shared" si="86"/>
        <v>#N/A</v>
      </c>
      <c r="BR373">
        <f t="shared" si="87"/>
        <v>0</v>
      </c>
      <c r="BS373" t="e">
        <f t="shared" si="88"/>
        <v>#N/A</v>
      </c>
      <c r="BT373">
        <f t="shared" si="89"/>
        <v>0</v>
      </c>
      <c r="BU373" t="e">
        <f t="shared" si="96"/>
        <v>#N/A</v>
      </c>
      <c r="BV373" t="e">
        <f>VLOOKUP(BN373,Scales!$X$28:$Y$38,2,FALSE)</f>
        <v>#N/A</v>
      </c>
      <c r="BW373" t="e">
        <f>VLOOKUP(BQ373,Scales!$X$28:$Y$38,2,FALSE)</f>
        <v>#N/A</v>
      </c>
      <c r="BX373" t="e">
        <f>VLOOKUP(BU373,Scales!$X$28:$Y$38,2,FALSE)</f>
        <v>#N/A</v>
      </c>
      <c r="BY373" t="e">
        <f t="shared" si="90"/>
        <v>#N/A</v>
      </c>
      <c r="BZ373" t="e">
        <f>VLOOKUP(BY373,Scales!$Y$28:$Z$38,2,FALSE)</f>
        <v>#N/A</v>
      </c>
      <c r="CA373" t="str">
        <f>IFERROR(INDEX(Scales!$Q$28:$U$32,MATCH(BZ373,Scales!$P$28:$P$32,0),MATCH(BQ373,Scales!$Q$27:$U$27,0)),"")</f>
        <v/>
      </c>
      <c r="CB373">
        <f t="shared" si="91"/>
        <v>0</v>
      </c>
      <c r="CC373" t="e">
        <f t="shared" si="92"/>
        <v>#N/A</v>
      </c>
      <c r="CD373" t="str">
        <f>IFERROR(INDEX(Scales!$B$44:$F$48,MATCH(CA373,Scales!$A$44:$A$48,0),MATCH(CC373,Scales!$B$43:$F$43,0)),"")</f>
        <v/>
      </c>
      <c r="CE373" t="e">
        <f t="shared" si="93"/>
        <v>#N/A</v>
      </c>
      <c r="CF373" t="e">
        <f t="shared" si="94"/>
        <v>#N/A</v>
      </c>
    </row>
    <row r="374" spans="1:84" x14ac:dyDescent="0.25">
      <c r="A374">
        <v>0</v>
      </c>
      <c r="B374" s="108" t="e">
        <f>VLOOKUP(A374,'TS Identification'!A$3:H$500,5,FALSE)</f>
        <v>#N/A</v>
      </c>
      <c r="C374" s="108" t="e">
        <f>VLOOKUP(B374,Scales!$A$3:$D$7,3,FALSE)</f>
        <v>#N/A</v>
      </c>
      <c r="D374" t="e">
        <f>VLOOKUP(A374,'TS Identification'!A$3:H$500,6,FALSE)</f>
        <v>#N/A</v>
      </c>
      <c r="E374" t="e">
        <f>VLOOKUP(D374,Scales!$F$3:$I$7,3,FALSE)</f>
        <v>#N/A</v>
      </c>
      <c r="F374" s="108" t="e">
        <f>VLOOKUP(A374,'TS Identification'!A$3:H$500,7,FALSE)</f>
        <v>#N/A</v>
      </c>
      <c r="G374" s="108" t="e">
        <f>VLOOKUP(F374,Scales!$K$3:$N$7,3,FALSE)</f>
        <v>#N/A</v>
      </c>
      <c r="H374" t="e">
        <f>VLOOKUP(A374,'TS Identification'!A$3:H$500,8,FALSE)</f>
        <v>#N/A</v>
      </c>
      <c r="I374" t="e">
        <f>VLOOKUP(H374,Scales!$P$3:$S$7,3,FALSE)</f>
        <v>#N/A</v>
      </c>
      <c r="J374" s="108" t="e">
        <f>VLOOKUP(K374,Scales!$W$28:$X$38,2,FALSE)</f>
        <v>#N/A</v>
      </c>
      <c r="K374" s="108" t="e">
        <f t="shared" si="95"/>
        <v>#N/A</v>
      </c>
      <c r="M374" t="e">
        <v>#N/A</v>
      </c>
      <c r="N374" t="e" cm="1">
        <f t="array" ref="N374">_xlfn.TEXTSPLIT(M374,".",,TRUE)</f>
        <v>#N/A</v>
      </c>
      <c r="P374" s="108" t="e">
        <f>VLOOKUP(CONCATENATE(N374,"."),'TE Identification'!$A$3:$E$500,5,FALSE)</f>
        <v>#N/A</v>
      </c>
      <c r="R374" t="e">
        <v>#N/A</v>
      </c>
      <c r="S374" t="e" cm="1">
        <f t="array" ref="S374">_xlfn.TEXTSPLIT(R374,".",,TRUE)</f>
        <v>#N/A</v>
      </c>
      <c r="V374" t="e">
        <f>VLOOKUP(CONCATENATE(S374,"."),'V Identification'!$A$3:$E$500,5,FALSE)</f>
        <v>#N/A</v>
      </c>
      <c r="Z374" t="e">
        <v>#N/A</v>
      </c>
      <c r="AA374" t="e" cm="1">
        <f t="array" ref="AA374">_xlfn.TEXTSPLIT(Z374,".",,TRUE)</f>
        <v>#N/A</v>
      </c>
      <c r="AE374" t="e">
        <f>VLOOKUP(CONCATENATE(AA374,"."),'I Identification'!$A$3:$F$500,6,FALSE)</f>
        <v>#N/A</v>
      </c>
      <c r="AI374" t="e">
        <v>#N/A</v>
      </c>
      <c r="AJ374" t="e" cm="1">
        <f t="array" ref="AJ374">_xlfn.TEXTSPLIT(AI374,".",,TRUE)</f>
        <v>#N/A</v>
      </c>
      <c r="AO374" t="e">
        <f>VLOOKUP(CONCATENATE(AJ374,"."),'C Identification'!$A$3:$G$500,7,FALSE)</f>
        <v>#N/A</v>
      </c>
      <c r="BF374" t="e" cm="1">
        <f t="array" ref="BF374">_xlfn.TEXTSPLIT(AI374,".",,TRUE)</f>
        <v>#N/A</v>
      </c>
      <c r="BL374" t="e">
        <f t="shared" si="81"/>
        <v>#N/A</v>
      </c>
      <c r="BM374">
        <f t="shared" si="82"/>
        <v>0</v>
      </c>
      <c r="BN374" t="e">
        <f t="shared" si="83"/>
        <v>#N/A</v>
      </c>
      <c r="BO374" t="e">
        <f t="shared" si="84"/>
        <v>#N/A</v>
      </c>
      <c r="BP374" t="e">
        <f t="shared" si="85"/>
        <v>#N/A</v>
      </c>
      <c r="BQ374" t="e">
        <f t="shared" si="86"/>
        <v>#N/A</v>
      </c>
      <c r="BR374">
        <f t="shared" si="87"/>
        <v>0</v>
      </c>
      <c r="BS374" t="e">
        <f t="shared" si="88"/>
        <v>#N/A</v>
      </c>
      <c r="BT374">
        <f t="shared" si="89"/>
        <v>0</v>
      </c>
      <c r="BU374" t="e">
        <f t="shared" si="96"/>
        <v>#N/A</v>
      </c>
      <c r="BV374" t="e">
        <f>VLOOKUP(BN374,Scales!$X$28:$Y$38,2,FALSE)</f>
        <v>#N/A</v>
      </c>
      <c r="BW374" t="e">
        <f>VLOOKUP(BQ374,Scales!$X$28:$Y$38,2,FALSE)</f>
        <v>#N/A</v>
      </c>
      <c r="BX374" t="e">
        <f>VLOOKUP(BU374,Scales!$X$28:$Y$38,2,FALSE)</f>
        <v>#N/A</v>
      </c>
      <c r="BY374" t="e">
        <f t="shared" si="90"/>
        <v>#N/A</v>
      </c>
      <c r="BZ374" t="e">
        <f>VLOOKUP(BY374,Scales!$Y$28:$Z$38,2,FALSE)</f>
        <v>#N/A</v>
      </c>
      <c r="CA374" t="str">
        <f>IFERROR(INDEX(Scales!$Q$28:$U$32,MATCH(BZ374,Scales!$P$28:$P$32,0),MATCH(BQ374,Scales!$Q$27:$U$27,0)),"")</f>
        <v/>
      </c>
      <c r="CB374">
        <f t="shared" si="91"/>
        <v>0</v>
      </c>
      <c r="CC374" t="e">
        <f t="shared" si="92"/>
        <v>#N/A</v>
      </c>
      <c r="CD374" t="str">
        <f>IFERROR(INDEX(Scales!$B$44:$F$48,MATCH(CA374,Scales!$A$44:$A$48,0),MATCH(CC374,Scales!$B$43:$F$43,0)),"")</f>
        <v/>
      </c>
      <c r="CE374" t="e">
        <f t="shared" si="93"/>
        <v>#N/A</v>
      </c>
      <c r="CF374" t="e">
        <f t="shared" si="94"/>
        <v>#N/A</v>
      </c>
    </row>
    <row r="375" spans="1:84" x14ac:dyDescent="0.25">
      <c r="A375">
        <v>0</v>
      </c>
      <c r="B375" s="108" t="e">
        <f>VLOOKUP(A375,'TS Identification'!A$3:H$500,5,FALSE)</f>
        <v>#N/A</v>
      </c>
      <c r="C375" s="108" t="e">
        <f>VLOOKUP(B375,Scales!$A$3:$D$7,3,FALSE)</f>
        <v>#N/A</v>
      </c>
      <c r="D375" t="e">
        <f>VLOOKUP(A375,'TS Identification'!A$3:H$500,6,FALSE)</f>
        <v>#N/A</v>
      </c>
      <c r="E375" t="e">
        <f>VLOOKUP(D375,Scales!$F$3:$I$7,3,FALSE)</f>
        <v>#N/A</v>
      </c>
      <c r="F375" s="108" t="e">
        <f>VLOOKUP(A375,'TS Identification'!A$3:H$500,7,FALSE)</f>
        <v>#N/A</v>
      </c>
      <c r="G375" s="108" t="e">
        <f>VLOOKUP(F375,Scales!$K$3:$N$7,3,FALSE)</f>
        <v>#N/A</v>
      </c>
      <c r="H375" t="e">
        <f>VLOOKUP(A375,'TS Identification'!A$3:H$500,8,FALSE)</f>
        <v>#N/A</v>
      </c>
      <c r="I375" t="e">
        <f>VLOOKUP(H375,Scales!$P$3:$S$7,3,FALSE)</f>
        <v>#N/A</v>
      </c>
      <c r="J375" s="108" t="e">
        <f>VLOOKUP(K375,Scales!$W$28:$X$38,2,FALSE)</f>
        <v>#N/A</v>
      </c>
      <c r="K375" s="108" t="e">
        <f t="shared" si="95"/>
        <v>#N/A</v>
      </c>
      <c r="M375" t="e">
        <v>#N/A</v>
      </c>
      <c r="N375" t="e" cm="1">
        <f t="array" ref="N375">_xlfn.TEXTSPLIT(M375,".",,TRUE)</f>
        <v>#N/A</v>
      </c>
      <c r="P375" s="108" t="e">
        <f>VLOOKUP(CONCATENATE(N375,"."),'TE Identification'!$A$3:$E$500,5,FALSE)</f>
        <v>#N/A</v>
      </c>
      <c r="R375" t="e">
        <v>#N/A</v>
      </c>
      <c r="S375" t="e" cm="1">
        <f t="array" ref="S375">_xlfn.TEXTSPLIT(R375,".",,TRUE)</f>
        <v>#N/A</v>
      </c>
      <c r="V375" t="e">
        <f>VLOOKUP(CONCATENATE(S375,"."),'V Identification'!$A$3:$E$500,5,FALSE)</f>
        <v>#N/A</v>
      </c>
      <c r="Z375" t="e">
        <v>#N/A</v>
      </c>
      <c r="AA375" t="e" cm="1">
        <f t="array" ref="AA375">_xlfn.TEXTSPLIT(Z375,".",,TRUE)</f>
        <v>#N/A</v>
      </c>
      <c r="AE375" t="e">
        <f>VLOOKUP(CONCATENATE(AA375,"."),'I Identification'!$A$3:$F$500,6,FALSE)</f>
        <v>#N/A</v>
      </c>
      <c r="AI375" t="e">
        <v>#N/A</v>
      </c>
      <c r="AJ375" t="e" cm="1">
        <f t="array" ref="AJ375">_xlfn.TEXTSPLIT(AI375,".",,TRUE)</f>
        <v>#N/A</v>
      </c>
      <c r="AO375" t="e">
        <f>VLOOKUP(CONCATENATE(AJ375,"."),'C Identification'!$A$3:$G$500,7,FALSE)</f>
        <v>#N/A</v>
      </c>
      <c r="BF375" t="e" cm="1">
        <f t="array" ref="BF375">_xlfn.TEXTSPLIT(AI375,".",,TRUE)</f>
        <v>#N/A</v>
      </c>
      <c r="BL375" t="e">
        <f t="shared" si="81"/>
        <v>#N/A</v>
      </c>
      <c r="BM375">
        <f t="shared" si="82"/>
        <v>0</v>
      </c>
      <c r="BN375" t="e">
        <f t="shared" si="83"/>
        <v>#N/A</v>
      </c>
      <c r="BO375" t="e">
        <f t="shared" si="84"/>
        <v>#N/A</v>
      </c>
      <c r="BP375" t="e">
        <f t="shared" si="85"/>
        <v>#N/A</v>
      </c>
      <c r="BQ375" t="e">
        <f t="shared" si="86"/>
        <v>#N/A</v>
      </c>
      <c r="BR375">
        <f t="shared" si="87"/>
        <v>0</v>
      </c>
      <c r="BS375" t="e">
        <f t="shared" si="88"/>
        <v>#N/A</v>
      </c>
      <c r="BT375">
        <f t="shared" si="89"/>
        <v>0</v>
      </c>
      <c r="BU375" t="e">
        <f t="shared" si="96"/>
        <v>#N/A</v>
      </c>
      <c r="BV375" t="e">
        <f>VLOOKUP(BN375,Scales!$X$28:$Y$38,2,FALSE)</f>
        <v>#N/A</v>
      </c>
      <c r="BW375" t="e">
        <f>VLOOKUP(BQ375,Scales!$X$28:$Y$38,2,FALSE)</f>
        <v>#N/A</v>
      </c>
      <c r="BX375" t="e">
        <f>VLOOKUP(BU375,Scales!$X$28:$Y$38,2,FALSE)</f>
        <v>#N/A</v>
      </c>
      <c r="BY375" t="e">
        <f t="shared" si="90"/>
        <v>#N/A</v>
      </c>
      <c r="BZ375" t="e">
        <f>VLOOKUP(BY375,Scales!$Y$28:$Z$38,2,FALSE)</f>
        <v>#N/A</v>
      </c>
      <c r="CA375" t="str">
        <f>IFERROR(INDEX(Scales!$Q$28:$U$32,MATCH(BZ375,Scales!$P$28:$P$32,0),MATCH(BQ375,Scales!$Q$27:$U$27,0)),"")</f>
        <v/>
      </c>
      <c r="CB375">
        <f t="shared" si="91"/>
        <v>0</v>
      </c>
      <c r="CC375" t="e">
        <f t="shared" si="92"/>
        <v>#N/A</v>
      </c>
      <c r="CD375" t="str">
        <f>IFERROR(INDEX(Scales!$B$44:$F$48,MATCH(CA375,Scales!$A$44:$A$48,0),MATCH(CC375,Scales!$B$43:$F$43,0)),"")</f>
        <v/>
      </c>
      <c r="CE375" t="e">
        <f t="shared" si="93"/>
        <v>#N/A</v>
      </c>
      <c r="CF375" t="e">
        <f t="shared" si="94"/>
        <v>#N/A</v>
      </c>
    </row>
    <row r="376" spans="1:84" x14ac:dyDescent="0.25">
      <c r="A376">
        <v>0</v>
      </c>
      <c r="B376" s="108" t="e">
        <f>VLOOKUP(A376,'TS Identification'!A$3:H$500,5,FALSE)</f>
        <v>#N/A</v>
      </c>
      <c r="C376" s="108" t="e">
        <f>VLOOKUP(B376,Scales!$A$3:$D$7,3,FALSE)</f>
        <v>#N/A</v>
      </c>
      <c r="D376" t="e">
        <f>VLOOKUP(A376,'TS Identification'!A$3:H$500,6,FALSE)</f>
        <v>#N/A</v>
      </c>
      <c r="E376" t="e">
        <f>VLOOKUP(D376,Scales!$F$3:$I$7,3,FALSE)</f>
        <v>#N/A</v>
      </c>
      <c r="F376" s="108" t="e">
        <f>VLOOKUP(A376,'TS Identification'!A$3:H$500,7,FALSE)</f>
        <v>#N/A</v>
      </c>
      <c r="G376" s="108" t="e">
        <f>VLOOKUP(F376,Scales!$K$3:$N$7,3,FALSE)</f>
        <v>#N/A</v>
      </c>
      <c r="H376" t="e">
        <f>VLOOKUP(A376,'TS Identification'!A$3:H$500,8,FALSE)</f>
        <v>#N/A</v>
      </c>
      <c r="I376" t="e">
        <f>VLOOKUP(H376,Scales!$P$3:$S$7,3,FALSE)</f>
        <v>#N/A</v>
      </c>
      <c r="J376" s="108" t="e">
        <f>VLOOKUP(K376,Scales!$W$28:$X$38,2,FALSE)</f>
        <v>#N/A</v>
      </c>
      <c r="K376" s="108" t="e">
        <f t="shared" si="95"/>
        <v>#N/A</v>
      </c>
      <c r="M376" t="e">
        <v>#N/A</v>
      </c>
      <c r="N376" t="e" cm="1">
        <f t="array" ref="N376">_xlfn.TEXTSPLIT(M376,".",,TRUE)</f>
        <v>#N/A</v>
      </c>
      <c r="P376" s="108" t="e">
        <f>VLOOKUP(CONCATENATE(N376,"."),'TE Identification'!$A$3:$E$500,5,FALSE)</f>
        <v>#N/A</v>
      </c>
      <c r="R376" t="e">
        <v>#N/A</v>
      </c>
      <c r="S376" t="e" cm="1">
        <f t="array" ref="S376">_xlfn.TEXTSPLIT(R376,".",,TRUE)</f>
        <v>#N/A</v>
      </c>
      <c r="V376" t="e">
        <f>VLOOKUP(CONCATENATE(S376,"."),'V Identification'!$A$3:$E$500,5,FALSE)</f>
        <v>#N/A</v>
      </c>
      <c r="Z376" t="e">
        <v>#N/A</v>
      </c>
      <c r="AA376" t="e" cm="1">
        <f t="array" ref="AA376">_xlfn.TEXTSPLIT(Z376,".",,TRUE)</f>
        <v>#N/A</v>
      </c>
      <c r="AE376" t="e">
        <f>VLOOKUP(CONCATENATE(AA376,"."),'I Identification'!$A$3:$F$500,6,FALSE)</f>
        <v>#N/A</v>
      </c>
      <c r="AI376" t="e">
        <v>#N/A</v>
      </c>
      <c r="AJ376" t="e" cm="1">
        <f t="array" ref="AJ376">_xlfn.TEXTSPLIT(AI376,".",,TRUE)</f>
        <v>#N/A</v>
      </c>
      <c r="AO376" t="e">
        <f>VLOOKUP(CONCATENATE(AJ376,"."),'C Identification'!$A$3:$G$500,7,FALSE)</f>
        <v>#N/A</v>
      </c>
      <c r="BF376" t="e" cm="1">
        <f t="array" ref="BF376">_xlfn.TEXTSPLIT(AI376,".",,TRUE)</f>
        <v>#N/A</v>
      </c>
      <c r="BL376" t="e">
        <f t="shared" si="81"/>
        <v>#N/A</v>
      </c>
      <c r="BM376">
        <f t="shared" si="82"/>
        <v>0</v>
      </c>
      <c r="BN376" t="e">
        <f t="shared" si="83"/>
        <v>#N/A</v>
      </c>
      <c r="BO376" t="e">
        <f t="shared" si="84"/>
        <v>#N/A</v>
      </c>
      <c r="BP376" t="e">
        <f t="shared" si="85"/>
        <v>#N/A</v>
      </c>
      <c r="BQ376" t="e">
        <f t="shared" si="86"/>
        <v>#N/A</v>
      </c>
      <c r="BR376">
        <f t="shared" si="87"/>
        <v>0</v>
      </c>
      <c r="BS376" t="e">
        <f t="shared" si="88"/>
        <v>#N/A</v>
      </c>
      <c r="BT376">
        <f t="shared" si="89"/>
        <v>0</v>
      </c>
      <c r="BU376" t="e">
        <f t="shared" si="96"/>
        <v>#N/A</v>
      </c>
      <c r="BV376" t="e">
        <f>VLOOKUP(BN376,Scales!$X$28:$Y$38,2,FALSE)</f>
        <v>#N/A</v>
      </c>
      <c r="BW376" t="e">
        <f>VLOOKUP(BQ376,Scales!$X$28:$Y$38,2,FALSE)</f>
        <v>#N/A</v>
      </c>
      <c r="BX376" t="e">
        <f>VLOOKUP(BU376,Scales!$X$28:$Y$38,2,FALSE)</f>
        <v>#N/A</v>
      </c>
      <c r="BY376" t="e">
        <f t="shared" si="90"/>
        <v>#N/A</v>
      </c>
      <c r="BZ376" t="e">
        <f>VLOOKUP(BY376,Scales!$Y$28:$Z$38,2,FALSE)</f>
        <v>#N/A</v>
      </c>
      <c r="CA376" t="str">
        <f>IFERROR(INDEX(Scales!$Q$28:$U$32,MATCH(BZ376,Scales!$P$28:$P$32,0),MATCH(BQ376,Scales!$Q$27:$U$27,0)),"")</f>
        <v/>
      </c>
      <c r="CB376">
        <f t="shared" si="91"/>
        <v>0</v>
      </c>
      <c r="CC376" t="e">
        <f t="shared" si="92"/>
        <v>#N/A</v>
      </c>
      <c r="CD376" t="str">
        <f>IFERROR(INDEX(Scales!$B$44:$F$48,MATCH(CA376,Scales!$A$44:$A$48,0),MATCH(CC376,Scales!$B$43:$F$43,0)),"")</f>
        <v/>
      </c>
      <c r="CE376" t="e">
        <f t="shared" si="93"/>
        <v>#N/A</v>
      </c>
      <c r="CF376" t="e">
        <f t="shared" si="94"/>
        <v>#N/A</v>
      </c>
    </row>
    <row r="377" spans="1:84" x14ac:dyDescent="0.25">
      <c r="A377">
        <v>0</v>
      </c>
      <c r="B377" s="108" t="e">
        <f>VLOOKUP(A377,'TS Identification'!A$3:H$500,5,FALSE)</f>
        <v>#N/A</v>
      </c>
      <c r="C377" s="108" t="e">
        <f>VLOOKUP(B377,Scales!$A$3:$D$7,3,FALSE)</f>
        <v>#N/A</v>
      </c>
      <c r="D377" t="e">
        <f>VLOOKUP(A377,'TS Identification'!A$3:H$500,6,FALSE)</f>
        <v>#N/A</v>
      </c>
      <c r="E377" t="e">
        <f>VLOOKUP(D377,Scales!$F$3:$I$7,3,FALSE)</f>
        <v>#N/A</v>
      </c>
      <c r="F377" s="108" t="e">
        <f>VLOOKUP(A377,'TS Identification'!A$3:H$500,7,FALSE)</f>
        <v>#N/A</v>
      </c>
      <c r="G377" s="108" t="e">
        <f>VLOOKUP(F377,Scales!$K$3:$N$7,3,FALSE)</f>
        <v>#N/A</v>
      </c>
      <c r="H377" t="e">
        <f>VLOOKUP(A377,'TS Identification'!A$3:H$500,8,FALSE)</f>
        <v>#N/A</v>
      </c>
      <c r="I377" t="e">
        <f>VLOOKUP(H377,Scales!$P$3:$S$7,3,FALSE)</f>
        <v>#N/A</v>
      </c>
      <c r="J377" s="108" t="e">
        <f>VLOOKUP(K377,Scales!$W$28:$X$38,2,FALSE)</f>
        <v>#N/A</v>
      </c>
      <c r="K377" s="108" t="e">
        <f t="shared" si="95"/>
        <v>#N/A</v>
      </c>
      <c r="M377" t="e">
        <v>#N/A</v>
      </c>
      <c r="N377" t="e" cm="1">
        <f t="array" ref="N377">_xlfn.TEXTSPLIT(M377,".",,TRUE)</f>
        <v>#N/A</v>
      </c>
      <c r="P377" s="108" t="e">
        <f>VLOOKUP(CONCATENATE(N377,"."),'TE Identification'!$A$3:$E$500,5,FALSE)</f>
        <v>#N/A</v>
      </c>
      <c r="R377" t="e">
        <v>#N/A</v>
      </c>
      <c r="S377" t="e" cm="1">
        <f t="array" ref="S377">_xlfn.TEXTSPLIT(R377,".",,TRUE)</f>
        <v>#N/A</v>
      </c>
      <c r="V377" t="e">
        <f>VLOOKUP(CONCATENATE(S377,"."),'V Identification'!$A$3:$E$500,5,FALSE)</f>
        <v>#N/A</v>
      </c>
      <c r="Z377" t="e">
        <v>#N/A</v>
      </c>
      <c r="AA377" t="e" cm="1">
        <f t="array" ref="AA377">_xlfn.TEXTSPLIT(Z377,".",,TRUE)</f>
        <v>#N/A</v>
      </c>
      <c r="AE377" t="e">
        <f>VLOOKUP(CONCATENATE(AA377,"."),'I Identification'!$A$3:$F$500,6,FALSE)</f>
        <v>#N/A</v>
      </c>
      <c r="AI377" t="e">
        <v>#N/A</v>
      </c>
      <c r="AJ377" t="e" cm="1">
        <f t="array" ref="AJ377">_xlfn.TEXTSPLIT(AI377,".",,TRUE)</f>
        <v>#N/A</v>
      </c>
      <c r="AO377" t="e">
        <f>VLOOKUP(CONCATENATE(AJ377,"."),'C Identification'!$A$3:$G$500,7,FALSE)</f>
        <v>#N/A</v>
      </c>
      <c r="BF377" t="e" cm="1">
        <f t="array" ref="BF377">_xlfn.TEXTSPLIT(AI377,".",,TRUE)</f>
        <v>#N/A</v>
      </c>
      <c r="BL377" t="e">
        <f t="shared" si="81"/>
        <v>#N/A</v>
      </c>
      <c r="BM377">
        <f t="shared" si="82"/>
        <v>0</v>
      </c>
      <c r="BN377" t="e">
        <f t="shared" si="83"/>
        <v>#N/A</v>
      </c>
      <c r="BO377" t="e">
        <f t="shared" si="84"/>
        <v>#N/A</v>
      </c>
      <c r="BP377" t="e">
        <f t="shared" si="85"/>
        <v>#N/A</v>
      </c>
      <c r="BQ377" t="e">
        <f t="shared" si="86"/>
        <v>#N/A</v>
      </c>
      <c r="BR377">
        <f t="shared" si="87"/>
        <v>0</v>
      </c>
      <c r="BS377" t="e">
        <f t="shared" si="88"/>
        <v>#N/A</v>
      </c>
      <c r="BT377">
        <f t="shared" si="89"/>
        <v>0</v>
      </c>
      <c r="BU377" t="e">
        <f t="shared" si="96"/>
        <v>#N/A</v>
      </c>
      <c r="BV377" t="e">
        <f>VLOOKUP(BN377,Scales!$X$28:$Y$38,2,FALSE)</f>
        <v>#N/A</v>
      </c>
      <c r="BW377" t="e">
        <f>VLOOKUP(BQ377,Scales!$X$28:$Y$38,2,FALSE)</f>
        <v>#N/A</v>
      </c>
      <c r="BX377" t="e">
        <f>VLOOKUP(BU377,Scales!$X$28:$Y$38,2,FALSE)</f>
        <v>#N/A</v>
      </c>
      <c r="BY377" t="e">
        <f t="shared" si="90"/>
        <v>#N/A</v>
      </c>
      <c r="BZ377" t="e">
        <f>VLOOKUP(BY377,Scales!$Y$28:$Z$38,2,FALSE)</f>
        <v>#N/A</v>
      </c>
      <c r="CA377" t="str">
        <f>IFERROR(INDEX(Scales!$Q$28:$U$32,MATCH(BZ377,Scales!$P$28:$P$32,0),MATCH(BQ377,Scales!$Q$27:$U$27,0)),"")</f>
        <v/>
      </c>
      <c r="CB377">
        <f t="shared" si="91"/>
        <v>0</v>
      </c>
      <c r="CC377" t="e">
        <f t="shared" si="92"/>
        <v>#N/A</v>
      </c>
      <c r="CD377" t="str">
        <f>IFERROR(INDEX(Scales!$B$44:$F$48,MATCH(CA377,Scales!$A$44:$A$48,0),MATCH(CC377,Scales!$B$43:$F$43,0)),"")</f>
        <v/>
      </c>
      <c r="CE377" t="e">
        <f t="shared" si="93"/>
        <v>#N/A</v>
      </c>
      <c r="CF377" t="e">
        <f t="shared" si="94"/>
        <v>#N/A</v>
      </c>
    </row>
    <row r="378" spans="1:84" x14ac:dyDescent="0.25">
      <c r="A378">
        <v>0</v>
      </c>
      <c r="B378" s="108" t="e">
        <f>VLOOKUP(A378,'TS Identification'!A$3:H$500,5,FALSE)</f>
        <v>#N/A</v>
      </c>
      <c r="C378" s="108" t="e">
        <f>VLOOKUP(B378,Scales!$A$3:$D$7,3,FALSE)</f>
        <v>#N/A</v>
      </c>
      <c r="D378" t="e">
        <f>VLOOKUP(A378,'TS Identification'!A$3:H$500,6,FALSE)</f>
        <v>#N/A</v>
      </c>
      <c r="E378" t="e">
        <f>VLOOKUP(D378,Scales!$F$3:$I$7,3,FALSE)</f>
        <v>#N/A</v>
      </c>
      <c r="F378" s="108" t="e">
        <f>VLOOKUP(A378,'TS Identification'!A$3:H$500,7,FALSE)</f>
        <v>#N/A</v>
      </c>
      <c r="G378" s="108" t="e">
        <f>VLOOKUP(F378,Scales!$K$3:$N$7,3,FALSE)</f>
        <v>#N/A</v>
      </c>
      <c r="H378" t="e">
        <f>VLOOKUP(A378,'TS Identification'!A$3:H$500,8,FALSE)</f>
        <v>#N/A</v>
      </c>
      <c r="I378" t="e">
        <f>VLOOKUP(H378,Scales!$P$3:$S$7,3,FALSE)</f>
        <v>#N/A</v>
      </c>
      <c r="J378" s="108" t="e">
        <f>VLOOKUP(K378,Scales!$W$28:$X$38,2,FALSE)</f>
        <v>#N/A</v>
      </c>
      <c r="K378" s="108" t="e">
        <f t="shared" si="95"/>
        <v>#N/A</v>
      </c>
      <c r="M378" t="e">
        <v>#N/A</v>
      </c>
      <c r="N378" t="e" cm="1">
        <f t="array" ref="N378">_xlfn.TEXTSPLIT(M378,".",,TRUE)</f>
        <v>#N/A</v>
      </c>
      <c r="P378" s="108" t="e">
        <f>VLOOKUP(CONCATENATE(N378,"."),'TE Identification'!$A$3:$E$500,5,FALSE)</f>
        <v>#N/A</v>
      </c>
      <c r="R378" t="e">
        <v>#N/A</v>
      </c>
      <c r="S378" t="e" cm="1">
        <f t="array" ref="S378">_xlfn.TEXTSPLIT(R378,".",,TRUE)</f>
        <v>#N/A</v>
      </c>
      <c r="V378" t="e">
        <f>VLOOKUP(CONCATENATE(S378,"."),'V Identification'!$A$3:$E$500,5,FALSE)</f>
        <v>#N/A</v>
      </c>
      <c r="Z378" t="e">
        <v>#N/A</v>
      </c>
      <c r="AA378" t="e" cm="1">
        <f t="array" ref="AA378">_xlfn.TEXTSPLIT(Z378,".",,TRUE)</f>
        <v>#N/A</v>
      </c>
      <c r="AE378" t="e">
        <f>VLOOKUP(CONCATENATE(AA378,"."),'I Identification'!$A$3:$F$500,6,FALSE)</f>
        <v>#N/A</v>
      </c>
      <c r="AI378" t="e">
        <v>#N/A</v>
      </c>
      <c r="AJ378" t="e" cm="1">
        <f t="array" ref="AJ378">_xlfn.TEXTSPLIT(AI378,".",,TRUE)</f>
        <v>#N/A</v>
      </c>
      <c r="AO378" t="e">
        <f>VLOOKUP(CONCATENATE(AJ378,"."),'C Identification'!$A$3:$G$500,7,FALSE)</f>
        <v>#N/A</v>
      </c>
      <c r="BF378" t="e" cm="1">
        <f t="array" ref="BF378">_xlfn.TEXTSPLIT(AI378,".",,TRUE)</f>
        <v>#N/A</v>
      </c>
      <c r="BL378" t="e">
        <f t="shared" si="81"/>
        <v>#N/A</v>
      </c>
      <c r="BM378">
        <f t="shared" si="82"/>
        <v>0</v>
      </c>
      <c r="BN378" t="e">
        <f t="shared" si="83"/>
        <v>#N/A</v>
      </c>
      <c r="BO378" t="e">
        <f t="shared" si="84"/>
        <v>#N/A</v>
      </c>
      <c r="BP378" t="e">
        <f t="shared" si="85"/>
        <v>#N/A</v>
      </c>
      <c r="BQ378" t="e">
        <f t="shared" si="86"/>
        <v>#N/A</v>
      </c>
      <c r="BR378">
        <f t="shared" si="87"/>
        <v>0</v>
      </c>
      <c r="BS378" t="e">
        <f t="shared" si="88"/>
        <v>#N/A</v>
      </c>
      <c r="BT378">
        <f t="shared" si="89"/>
        <v>0</v>
      </c>
      <c r="BU378" t="e">
        <f t="shared" si="96"/>
        <v>#N/A</v>
      </c>
      <c r="BV378" t="e">
        <f>VLOOKUP(BN378,Scales!$X$28:$Y$38,2,FALSE)</f>
        <v>#N/A</v>
      </c>
      <c r="BW378" t="e">
        <f>VLOOKUP(BQ378,Scales!$X$28:$Y$38,2,FALSE)</f>
        <v>#N/A</v>
      </c>
      <c r="BX378" t="e">
        <f>VLOOKUP(BU378,Scales!$X$28:$Y$38,2,FALSE)</f>
        <v>#N/A</v>
      </c>
      <c r="BY378" t="e">
        <f t="shared" si="90"/>
        <v>#N/A</v>
      </c>
      <c r="BZ378" t="e">
        <f>VLOOKUP(BY378,Scales!$Y$28:$Z$38,2,FALSE)</f>
        <v>#N/A</v>
      </c>
      <c r="CA378" t="str">
        <f>IFERROR(INDEX(Scales!$Q$28:$U$32,MATCH(BZ378,Scales!$P$28:$P$32,0),MATCH(BQ378,Scales!$Q$27:$U$27,0)),"")</f>
        <v/>
      </c>
      <c r="CB378">
        <f t="shared" si="91"/>
        <v>0</v>
      </c>
      <c r="CC378" t="e">
        <f t="shared" si="92"/>
        <v>#N/A</v>
      </c>
      <c r="CD378" t="str">
        <f>IFERROR(INDEX(Scales!$B$44:$F$48,MATCH(CA378,Scales!$A$44:$A$48,0),MATCH(CC378,Scales!$B$43:$F$43,0)),"")</f>
        <v/>
      </c>
      <c r="CE378" t="e">
        <f t="shared" si="93"/>
        <v>#N/A</v>
      </c>
      <c r="CF378" t="e">
        <f t="shared" si="94"/>
        <v>#N/A</v>
      </c>
    </row>
    <row r="379" spans="1:84" x14ac:dyDescent="0.25">
      <c r="A379">
        <v>0</v>
      </c>
      <c r="B379" s="108" t="e">
        <f>VLOOKUP(A379,'TS Identification'!A$3:H$500,5,FALSE)</f>
        <v>#N/A</v>
      </c>
      <c r="C379" s="108" t="e">
        <f>VLOOKUP(B379,Scales!$A$3:$D$7,3,FALSE)</f>
        <v>#N/A</v>
      </c>
      <c r="D379" t="e">
        <f>VLOOKUP(A379,'TS Identification'!A$3:H$500,6,FALSE)</f>
        <v>#N/A</v>
      </c>
      <c r="E379" t="e">
        <f>VLOOKUP(D379,Scales!$F$3:$I$7,3,FALSE)</f>
        <v>#N/A</v>
      </c>
      <c r="F379" s="108" t="e">
        <f>VLOOKUP(A379,'TS Identification'!A$3:H$500,7,FALSE)</f>
        <v>#N/A</v>
      </c>
      <c r="G379" s="108" t="e">
        <f>VLOOKUP(F379,Scales!$K$3:$N$7,3,FALSE)</f>
        <v>#N/A</v>
      </c>
      <c r="H379" t="e">
        <f>VLOOKUP(A379,'TS Identification'!A$3:H$500,8,FALSE)</f>
        <v>#N/A</v>
      </c>
      <c r="I379" t="e">
        <f>VLOOKUP(H379,Scales!$P$3:$S$7,3,FALSE)</f>
        <v>#N/A</v>
      </c>
      <c r="J379" s="108" t="e">
        <f>VLOOKUP(K379,Scales!$W$28:$X$38,2,FALSE)</f>
        <v>#N/A</v>
      </c>
      <c r="K379" s="108" t="e">
        <f t="shared" si="95"/>
        <v>#N/A</v>
      </c>
      <c r="M379" t="e">
        <v>#N/A</v>
      </c>
      <c r="N379" t="e" cm="1">
        <f t="array" ref="N379">_xlfn.TEXTSPLIT(M379,".",,TRUE)</f>
        <v>#N/A</v>
      </c>
      <c r="P379" s="108" t="e">
        <f>VLOOKUP(CONCATENATE(N379,"."),'TE Identification'!$A$3:$E$500,5,FALSE)</f>
        <v>#N/A</v>
      </c>
      <c r="R379" t="e">
        <v>#N/A</v>
      </c>
      <c r="S379" t="e" cm="1">
        <f t="array" ref="S379">_xlfn.TEXTSPLIT(R379,".",,TRUE)</f>
        <v>#N/A</v>
      </c>
      <c r="V379" t="e">
        <f>VLOOKUP(CONCATENATE(S379,"."),'V Identification'!$A$3:$E$500,5,FALSE)</f>
        <v>#N/A</v>
      </c>
      <c r="Z379" t="e">
        <v>#N/A</v>
      </c>
      <c r="AA379" t="e" cm="1">
        <f t="array" ref="AA379">_xlfn.TEXTSPLIT(Z379,".",,TRUE)</f>
        <v>#N/A</v>
      </c>
      <c r="AE379" t="e">
        <f>VLOOKUP(CONCATENATE(AA379,"."),'I Identification'!$A$3:$F$500,6,FALSE)</f>
        <v>#N/A</v>
      </c>
      <c r="AI379" t="e">
        <v>#N/A</v>
      </c>
      <c r="AJ379" t="e" cm="1">
        <f t="array" ref="AJ379">_xlfn.TEXTSPLIT(AI379,".",,TRUE)</f>
        <v>#N/A</v>
      </c>
      <c r="AO379" t="e">
        <f>VLOOKUP(CONCATENATE(AJ379,"."),'C Identification'!$A$3:$G$500,7,FALSE)</f>
        <v>#N/A</v>
      </c>
      <c r="BF379" t="e" cm="1">
        <f t="array" ref="BF379">_xlfn.TEXTSPLIT(AI379,".",,TRUE)</f>
        <v>#N/A</v>
      </c>
      <c r="BL379" t="e">
        <f t="shared" si="81"/>
        <v>#N/A</v>
      </c>
      <c r="BM379">
        <f t="shared" si="82"/>
        <v>0</v>
      </c>
      <c r="BN379" t="e">
        <f t="shared" si="83"/>
        <v>#N/A</v>
      </c>
      <c r="BO379" t="e">
        <f t="shared" si="84"/>
        <v>#N/A</v>
      </c>
      <c r="BP379" t="e">
        <f t="shared" si="85"/>
        <v>#N/A</v>
      </c>
      <c r="BQ379" t="e">
        <f t="shared" si="86"/>
        <v>#N/A</v>
      </c>
      <c r="BR379">
        <f t="shared" si="87"/>
        <v>0</v>
      </c>
      <c r="BS379" t="e">
        <f t="shared" si="88"/>
        <v>#N/A</v>
      </c>
      <c r="BT379">
        <f t="shared" si="89"/>
        <v>0</v>
      </c>
      <c r="BU379" t="e">
        <f t="shared" si="96"/>
        <v>#N/A</v>
      </c>
      <c r="BV379" t="e">
        <f>VLOOKUP(BN379,Scales!$X$28:$Y$38,2,FALSE)</f>
        <v>#N/A</v>
      </c>
      <c r="BW379" t="e">
        <f>VLOOKUP(BQ379,Scales!$X$28:$Y$38,2,FALSE)</f>
        <v>#N/A</v>
      </c>
      <c r="BX379" t="e">
        <f>VLOOKUP(BU379,Scales!$X$28:$Y$38,2,FALSE)</f>
        <v>#N/A</v>
      </c>
      <c r="BY379" t="e">
        <f t="shared" si="90"/>
        <v>#N/A</v>
      </c>
      <c r="BZ379" t="e">
        <f>VLOOKUP(BY379,Scales!$Y$28:$Z$38,2,FALSE)</f>
        <v>#N/A</v>
      </c>
      <c r="CA379" t="str">
        <f>IFERROR(INDEX(Scales!$Q$28:$U$32,MATCH(BZ379,Scales!$P$28:$P$32,0),MATCH(BQ379,Scales!$Q$27:$U$27,0)),"")</f>
        <v/>
      </c>
      <c r="CB379">
        <f t="shared" si="91"/>
        <v>0</v>
      </c>
      <c r="CC379" t="e">
        <f t="shared" si="92"/>
        <v>#N/A</v>
      </c>
      <c r="CD379" t="str">
        <f>IFERROR(INDEX(Scales!$B$44:$F$48,MATCH(CA379,Scales!$A$44:$A$48,0),MATCH(CC379,Scales!$B$43:$F$43,0)),"")</f>
        <v/>
      </c>
      <c r="CE379" t="e">
        <f t="shared" si="93"/>
        <v>#N/A</v>
      </c>
      <c r="CF379" t="e">
        <f t="shared" si="94"/>
        <v>#N/A</v>
      </c>
    </row>
    <row r="380" spans="1:84" x14ac:dyDescent="0.25">
      <c r="A380">
        <v>0</v>
      </c>
      <c r="B380" s="108" t="e">
        <f>VLOOKUP(A380,'TS Identification'!A$3:H$500,5,FALSE)</f>
        <v>#N/A</v>
      </c>
      <c r="C380" s="108" t="e">
        <f>VLOOKUP(B380,Scales!$A$3:$D$7,3,FALSE)</f>
        <v>#N/A</v>
      </c>
      <c r="D380" t="e">
        <f>VLOOKUP(A380,'TS Identification'!A$3:H$500,6,FALSE)</f>
        <v>#N/A</v>
      </c>
      <c r="E380" t="e">
        <f>VLOOKUP(D380,Scales!$F$3:$I$7,3,FALSE)</f>
        <v>#N/A</v>
      </c>
      <c r="F380" s="108" t="e">
        <f>VLOOKUP(A380,'TS Identification'!A$3:H$500,7,FALSE)</f>
        <v>#N/A</v>
      </c>
      <c r="G380" s="108" t="e">
        <f>VLOOKUP(F380,Scales!$K$3:$N$7,3,FALSE)</f>
        <v>#N/A</v>
      </c>
      <c r="H380" t="e">
        <f>VLOOKUP(A380,'TS Identification'!A$3:H$500,8,FALSE)</f>
        <v>#N/A</v>
      </c>
      <c r="I380" t="e">
        <f>VLOOKUP(H380,Scales!$P$3:$S$7,3,FALSE)</f>
        <v>#N/A</v>
      </c>
      <c r="J380" s="108" t="e">
        <f>VLOOKUP(K380,Scales!$W$28:$X$38,2,FALSE)</f>
        <v>#N/A</v>
      </c>
      <c r="K380" s="108" t="e">
        <f t="shared" si="95"/>
        <v>#N/A</v>
      </c>
      <c r="M380" t="e">
        <v>#N/A</v>
      </c>
      <c r="N380" t="e" cm="1">
        <f t="array" ref="N380">_xlfn.TEXTSPLIT(M380,".",,TRUE)</f>
        <v>#N/A</v>
      </c>
      <c r="P380" s="108" t="e">
        <f>VLOOKUP(CONCATENATE(N380,"."),'TE Identification'!$A$3:$E$500,5,FALSE)</f>
        <v>#N/A</v>
      </c>
      <c r="R380" t="e">
        <v>#N/A</v>
      </c>
      <c r="S380" t="e" cm="1">
        <f t="array" ref="S380">_xlfn.TEXTSPLIT(R380,".",,TRUE)</f>
        <v>#N/A</v>
      </c>
      <c r="V380" t="e">
        <f>VLOOKUP(CONCATENATE(S380,"."),'V Identification'!$A$3:$E$500,5,FALSE)</f>
        <v>#N/A</v>
      </c>
      <c r="Z380" t="e">
        <v>#N/A</v>
      </c>
      <c r="AA380" t="e" cm="1">
        <f t="array" ref="AA380">_xlfn.TEXTSPLIT(Z380,".",,TRUE)</f>
        <v>#N/A</v>
      </c>
      <c r="AE380" t="e">
        <f>VLOOKUP(CONCATENATE(AA380,"."),'I Identification'!$A$3:$F$500,6,FALSE)</f>
        <v>#N/A</v>
      </c>
      <c r="AI380" t="e">
        <v>#N/A</v>
      </c>
      <c r="AJ380" t="e" cm="1">
        <f t="array" ref="AJ380">_xlfn.TEXTSPLIT(AI380,".",,TRUE)</f>
        <v>#N/A</v>
      </c>
      <c r="AO380" t="e">
        <f>VLOOKUP(CONCATENATE(AJ380,"."),'C Identification'!$A$3:$G$500,7,FALSE)</f>
        <v>#N/A</v>
      </c>
      <c r="BF380" t="e" cm="1">
        <f t="array" ref="BF380">_xlfn.TEXTSPLIT(AI380,".",,TRUE)</f>
        <v>#N/A</v>
      </c>
      <c r="BL380" t="e">
        <f t="shared" si="81"/>
        <v>#N/A</v>
      </c>
      <c r="BM380">
        <f t="shared" si="82"/>
        <v>0</v>
      </c>
      <c r="BN380" t="e">
        <f t="shared" si="83"/>
        <v>#N/A</v>
      </c>
      <c r="BO380" t="e">
        <f t="shared" si="84"/>
        <v>#N/A</v>
      </c>
      <c r="BP380" t="e">
        <f t="shared" si="85"/>
        <v>#N/A</v>
      </c>
      <c r="BQ380" t="e">
        <f t="shared" si="86"/>
        <v>#N/A</v>
      </c>
      <c r="BR380">
        <f t="shared" si="87"/>
        <v>0</v>
      </c>
      <c r="BS380" t="e">
        <f t="shared" si="88"/>
        <v>#N/A</v>
      </c>
      <c r="BT380">
        <f t="shared" si="89"/>
        <v>0</v>
      </c>
      <c r="BU380" t="e">
        <f t="shared" si="96"/>
        <v>#N/A</v>
      </c>
      <c r="BV380" t="e">
        <f>VLOOKUP(BN380,Scales!$X$28:$Y$38,2,FALSE)</f>
        <v>#N/A</v>
      </c>
      <c r="BW380" t="e">
        <f>VLOOKUP(BQ380,Scales!$X$28:$Y$38,2,FALSE)</f>
        <v>#N/A</v>
      </c>
      <c r="BX380" t="e">
        <f>VLOOKUP(BU380,Scales!$X$28:$Y$38,2,FALSE)</f>
        <v>#N/A</v>
      </c>
      <c r="BY380" t="e">
        <f t="shared" si="90"/>
        <v>#N/A</v>
      </c>
      <c r="BZ380" t="e">
        <f>VLOOKUP(BY380,Scales!$Y$28:$Z$38,2,FALSE)</f>
        <v>#N/A</v>
      </c>
      <c r="CA380" t="str">
        <f>IFERROR(INDEX(Scales!$Q$28:$U$32,MATCH(BZ380,Scales!$P$28:$P$32,0),MATCH(BQ380,Scales!$Q$27:$U$27,0)),"")</f>
        <v/>
      </c>
      <c r="CB380">
        <f t="shared" si="91"/>
        <v>0</v>
      </c>
      <c r="CC380" t="e">
        <f t="shared" si="92"/>
        <v>#N/A</v>
      </c>
      <c r="CD380" t="str">
        <f>IFERROR(INDEX(Scales!$B$44:$F$48,MATCH(CA380,Scales!$A$44:$A$48,0),MATCH(CC380,Scales!$B$43:$F$43,0)),"")</f>
        <v/>
      </c>
      <c r="CE380" t="e">
        <f t="shared" si="93"/>
        <v>#N/A</v>
      </c>
      <c r="CF380" t="e">
        <f t="shared" si="94"/>
        <v>#N/A</v>
      </c>
    </row>
    <row r="381" spans="1:84" x14ac:dyDescent="0.25">
      <c r="A381">
        <v>0</v>
      </c>
      <c r="B381" s="108" t="e">
        <f>VLOOKUP(A381,'TS Identification'!A$3:H$500,5,FALSE)</f>
        <v>#N/A</v>
      </c>
      <c r="C381" s="108" t="e">
        <f>VLOOKUP(B381,Scales!$A$3:$D$7,3,FALSE)</f>
        <v>#N/A</v>
      </c>
      <c r="D381" t="e">
        <f>VLOOKUP(A381,'TS Identification'!A$3:H$500,6,FALSE)</f>
        <v>#N/A</v>
      </c>
      <c r="E381" t="e">
        <f>VLOOKUP(D381,Scales!$F$3:$I$7,3,FALSE)</f>
        <v>#N/A</v>
      </c>
      <c r="F381" s="108" t="e">
        <f>VLOOKUP(A381,'TS Identification'!A$3:H$500,7,FALSE)</f>
        <v>#N/A</v>
      </c>
      <c r="G381" s="108" t="e">
        <f>VLOOKUP(F381,Scales!$K$3:$N$7,3,FALSE)</f>
        <v>#N/A</v>
      </c>
      <c r="H381" t="e">
        <f>VLOOKUP(A381,'TS Identification'!A$3:H$500,8,FALSE)</f>
        <v>#N/A</v>
      </c>
      <c r="I381" t="e">
        <f>VLOOKUP(H381,Scales!$P$3:$S$7,3,FALSE)</f>
        <v>#N/A</v>
      </c>
      <c r="J381" s="108" t="e">
        <f>VLOOKUP(K381,Scales!$W$28:$X$38,2,FALSE)</f>
        <v>#N/A</v>
      </c>
      <c r="K381" s="108" t="e">
        <f t="shared" si="95"/>
        <v>#N/A</v>
      </c>
      <c r="M381" t="e">
        <v>#N/A</v>
      </c>
      <c r="N381" t="e" cm="1">
        <f t="array" ref="N381">_xlfn.TEXTSPLIT(M381,".",,TRUE)</f>
        <v>#N/A</v>
      </c>
      <c r="P381" s="108" t="e">
        <f>VLOOKUP(CONCATENATE(N381,"."),'TE Identification'!$A$3:$E$500,5,FALSE)</f>
        <v>#N/A</v>
      </c>
      <c r="R381" t="e">
        <v>#N/A</v>
      </c>
      <c r="S381" t="e" cm="1">
        <f t="array" ref="S381">_xlfn.TEXTSPLIT(R381,".",,TRUE)</f>
        <v>#N/A</v>
      </c>
      <c r="V381" t="e">
        <f>VLOOKUP(CONCATENATE(S381,"."),'V Identification'!$A$3:$E$500,5,FALSE)</f>
        <v>#N/A</v>
      </c>
      <c r="Z381" t="e">
        <v>#N/A</v>
      </c>
      <c r="AA381" t="e" cm="1">
        <f t="array" ref="AA381">_xlfn.TEXTSPLIT(Z381,".",,TRUE)</f>
        <v>#N/A</v>
      </c>
      <c r="AE381" t="e">
        <f>VLOOKUP(CONCATENATE(AA381,"."),'I Identification'!$A$3:$F$500,6,FALSE)</f>
        <v>#N/A</v>
      </c>
      <c r="AI381" t="e">
        <v>#N/A</v>
      </c>
      <c r="AJ381" t="e" cm="1">
        <f t="array" ref="AJ381">_xlfn.TEXTSPLIT(AI381,".",,TRUE)</f>
        <v>#N/A</v>
      </c>
      <c r="AO381" t="e">
        <f>VLOOKUP(CONCATENATE(AJ381,"."),'C Identification'!$A$3:$G$500,7,FALSE)</f>
        <v>#N/A</v>
      </c>
      <c r="BF381" t="e" cm="1">
        <f t="array" ref="BF381">_xlfn.TEXTSPLIT(AI381,".",,TRUE)</f>
        <v>#N/A</v>
      </c>
      <c r="BL381" t="e">
        <f t="shared" si="81"/>
        <v>#N/A</v>
      </c>
      <c r="BM381">
        <f t="shared" si="82"/>
        <v>0</v>
      </c>
      <c r="BN381" t="e">
        <f t="shared" si="83"/>
        <v>#N/A</v>
      </c>
      <c r="BO381" t="e">
        <f t="shared" si="84"/>
        <v>#N/A</v>
      </c>
      <c r="BP381" t="e">
        <f t="shared" si="85"/>
        <v>#N/A</v>
      </c>
      <c r="BQ381" t="e">
        <f t="shared" si="86"/>
        <v>#N/A</v>
      </c>
      <c r="BR381">
        <f t="shared" si="87"/>
        <v>0</v>
      </c>
      <c r="BS381" t="e">
        <f t="shared" si="88"/>
        <v>#N/A</v>
      </c>
      <c r="BT381">
        <f t="shared" si="89"/>
        <v>0</v>
      </c>
      <c r="BU381" t="e">
        <f t="shared" si="96"/>
        <v>#N/A</v>
      </c>
      <c r="BV381" t="e">
        <f>VLOOKUP(BN381,Scales!$X$28:$Y$38,2,FALSE)</f>
        <v>#N/A</v>
      </c>
      <c r="BW381" t="e">
        <f>VLOOKUP(BQ381,Scales!$X$28:$Y$38,2,FALSE)</f>
        <v>#N/A</v>
      </c>
      <c r="BX381" t="e">
        <f>VLOOKUP(BU381,Scales!$X$28:$Y$38,2,FALSE)</f>
        <v>#N/A</v>
      </c>
      <c r="BY381" t="e">
        <f t="shared" si="90"/>
        <v>#N/A</v>
      </c>
      <c r="BZ381" t="e">
        <f>VLOOKUP(BY381,Scales!$Y$28:$Z$38,2,FALSE)</f>
        <v>#N/A</v>
      </c>
      <c r="CA381" t="str">
        <f>IFERROR(INDEX(Scales!$Q$28:$U$32,MATCH(BZ381,Scales!$P$28:$P$32,0),MATCH(BQ381,Scales!$Q$27:$U$27,0)),"")</f>
        <v/>
      </c>
      <c r="CB381">
        <f t="shared" si="91"/>
        <v>0</v>
      </c>
      <c r="CC381" t="e">
        <f t="shared" si="92"/>
        <v>#N/A</v>
      </c>
      <c r="CD381" t="str">
        <f>IFERROR(INDEX(Scales!$B$44:$F$48,MATCH(CA381,Scales!$A$44:$A$48,0),MATCH(CC381,Scales!$B$43:$F$43,0)),"")</f>
        <v/>
      </c>
      <c r="CE381" t="e">
        <f t="shared" si="93"/>
        <v>#N/A</v>
      </c>
      <c r="CF381" t="e">
        <f t="shared" si="94"/>
        <v>#N/A</v>
      </c>
    </row>
    <row r="382" spans="1:84" x14ac:dyDescent="0.25">
      <c r="A382">
        <v>0</v>
      </c>
      <c r="B382" s="108" t="e">
        <f>VLOOKUP(A382,'TS Identification'!A$3:H$500,5,FALSE)</f>
        <v>#N/A</v>
      </c>
      <c r="C382" s="108" t="e">
        <f>VLOOKUP(B382,Scales!$A$3:$D$7,3,FALSE)</f>
        <v>#N/A</v>
      </c>
      <c r="D382" t="e">
        <f>VLOOKUP(A382,'TS Identification'!A$3:H$500,6,FALSE)</f>
        <v>#N/A</v>
      </c>
      <c r="E382" t="e">
        <f>VLOOKUP(D382,Scales!$F$3:$I$7,3,FALSE)</f>
        <v>#N/A</v>
      </c>
      <c r="F382" s="108" t="e">
        <f>VLOOKUP(A382,'TS Identification'!A$3:H$500,7,FALSE)</f>
        <v>#N/A</v>
      </c>
      <c r="G382" s="108" t="e">
        <f>VLOOKUP(F382,Scales!$K$3:$N$7,3,FALSE)</f>
        <v>#N/A</v>
      </c>
      <c r="H382" t="e">
        <f>VLOOKUP(A382,'TS Identification'!A$3:H$500,8,FALSE)</f>
        <v>#N/A</v>
      </c>
      <c r="I382" t="e">
        <f>VLOOKUP(H382,Scales!$P$3:$S$7,3,FALSE)</f>
        <v>#N/A</v>
      </c>
      <c r="J382" s="108" t="e">
        <f>VLOOKUP(K382,Scales!$W$28:$X$38,2,FALSE)</f>
        <v>#N/A</v>
      </c>
      <c r="K382" s="108" t="e">
        <f t="shared" si="95"/>
        <v>#N/A</v>
      </c>
      <c r="M382" t="e">
        <v>#N/A</v>
      </c>
      <c r="N382" t="e" cm="1">
        <f t="array" ref="N382">_xlfn.TEXTSPLIT(M382,".",,TRUE)</f>
        <v>#N/A</v>
      </c>
      <c r="P382" s="108" t="e">
        <f>VLOOKUP(CONCATENATE(N382,"."),'TE Identification'!$A$3:$E$500,5,FALSE)</f>
        <v>#N/A</v>
      </c>
      <c r="R382" t="e">
        <v>#N/A</v>
      </c>
      <c r="S382" t="e" cm="1">
        <f t="array" ref="S382">_xlfn.TEXTSPLIT(R382,".",,TRUE)</f>
        <v>#N/A</v>
      </c>
      <c r="V382" t="e">
        <f>VLOOKUP(CONCATENATE(S382,"."),'V Identification'!$A$3:$E$500,5,FALSE)</f>
        <v>#N/A</v>
      </c>
      <c r="Z382" t="e">
        <v>#N/A</v>
      </c>
      <c r="AA382" t="e" cm="1">
        <f t="array" ref="AA382">_xlfn.TEXTSPLIT(Z382,".",,TRUE)</f>
        <v>#N/A</v>
      </c>
      <c r="AE382" t="e">
        <f>VLOOKUP(CONCATENATE(AA382,"."),'I Identification'!$A$3:$F$500,6,FALSE)</f>
        <v>#N/A</v>
      </c>
      <c r="AI382" t="e">
        <v>#N/A</v>
      </c>
      <c r="AJ382" t="e" cm="1">
        <f t="array" ref="AJ382">_xlfn.TEXTSPLIT(AI382,".",,TRUE)</f>
        <v>#N/A</v>
      </c>
      <c r="AO382" t="e">
        <f>VLOOKUP(CONCATENATE(AJ382,"."),'C Identification'!$A$3:$G$500,7,FALSE)</f>
        <v>#N/A</v>
      </c>
      <c r="BF382" t="e" cm="1">
        <f t="array" ref="BF382">_xlfn.TEXTSPLIT(AI382,".",,TRUE)</f>
        <v>#N/A</v>
      </c>
      <c r="BL382" t="e">
        <f t="shared" si="81"/>
        <v>#N/A</v>
      </c>
      <c r="BM382">
        <f t="shared" si="82"/>
        <v>0</v>
      </c>
      <c r="BN382" t="e">
        <f t="shared" si="83"/>
        <v>#N/A</v>
      </c>
      <c r="BO382" t="e">
        <f t="shared" si="84"/>
        <v>#N/A</v>
      </c>
      <c r="BP382" t="e">
        <f t="shared" si="85"/>
        <v>#N/A</v>
      </c>
      <c r="BQ382" t="e">
        <f t="shared" si="86"/>
        <v>#N/A</v>
      </c>
      <c r="BR382">
        <f t="shared" si="87"/>
        <v>0</v>
      </c>
      <c r="BS382" t="e">
        <f t="shared" si="88"/>
        <v>#N/A</v>
      </c>
      <c r="BT382">
        <f t="shared" si="89"/>
        <v>0</v>
      </c>
      <c r="BU382" t="e">
        <f t="shared" si="96"/>
        <v>#N/A</v>
      </c>
      <c r="BV382" t="e">
        <f>VLOOKUP(BN382,Scales!$X$28:$Y$38,2,FALSE)</f>
        <v>#N/A</v>
      </c>
      <c r="BW382" t="e">
        <f>VLOOKUP(BQ382,Scales!$X$28:$Y$38,2,FALSE)</f>
        <v>#N/A</v>
      </c>
      <c r="BX382" t="e">
        <f>VLOOKUP(BU382,Scales!$X$28:$Y$38,2,FALSE)</f>
        <v>#N/A</v>
      </c>
      <c r="BY382" t="e">
        <f t="shared" si="90"/>
        <v>#N/A</v>
      </c>
      <c r="BZ382" t="e">
        <f>VLOOKUP(BY382,Scales!$Y$28:$Z$38,2,FALSE)</f>
        <v>#N/A</v>
      </c>
      <c r="CA382" t="str">
        <f>IFERROR(INDEX(Scales!$Q$28:$U$32,MATCH(BZ382,Scales!$P$28:$P$32,0),MATCH(BQ382,Scales!$Q$27:$U$27,0)),"")</f>
        <v/>
      </c>
      <c r="CB382">
        <f t="shared" si="91"/>
        <v>0</v>
      </c>
      <c r="CC382" t="e">
        <f t="shared" si="92"/>
        <v>#N/A</v>
      </c>
      <c r="CD382" t="str">
        <f>IFERROR(INDEX(Scales!$B$44:$F$48,MATCH(CA382,Scales!$A$44:$A$48,0),MATCH(CC382,Scales!$B$43:$F$43,0)),"")</f>
        <v/>
      </c>
      <c r="CE382" t="e">
        <f t="shared" si="93"/>
        <v>#N/A</v>
      </c>
      <c r="CF382" t="e">
        <f t="shared" si="94"/>
        <v>#N/A</v>
      </c>
    </row>
    <row r="383" spans="1:84" x14ac:dyDescent="0.25">
      <c r="A383">
        <v>0</v>
      </c>
      <c r="B383" s="108" t="e">
        <f>VLOOKUP(A383,'TS Identification'!A$3:H$500,5,FALSE)</f>
        <v>#N/A</v>
      </c>
      <c r="C383" s="108" t="e">
        <f>VLOOKUP(B383,Scales!$A$3:$D$7,3,FALSE)</f>
        <v>#N/A</v>
      </c>
      <c r="D383" t="e">
        <f>VLOOKUP(A383,'TS Identification'!A$3:H$500,6,FALSE)</f>
        <v>#N/A</v>
      </c>
      <c r="E383" t="e">
        <f>VLOOKUP(D383,Scales!$F$3:$I$7,3,FALSE)</f>
        <v>#N/A</v>
      </c>
      <c r="F383" s="108" t="e">
        <f>VLOOKUP(A383,'TS Identification'!A$3:H$500,7,FALSE)</f>
        <v>#N/A</v>
      </c>
      <c r="G383" s="108" t="e">
        <f>VLOOKUP(F383,Scales!$K$3:$N$7,3,FALSE)</f>
        <v>#N/A</v>
      </c>
      <c r="H383" t="e">
        <f>VLOOKUP(A383,'TS Identification'!A$3:H$500,8,FALSE)</f>
        <v>#N/A</v>
      </c>
      <c r="I383" t="e">
        <f>VLOOKUP(H383,Scales!$P$3:$S$7,3,FALSE)</f>
        <v>#N/A</v>
      </c>
      <c r="J383" s="108" t="e">
        <f>VLOOKUP(K383,Scales!$W$28:$X$38,2,FALSE)</f>
        <v>#N/A</v>
      </c>
      <c r="K383" s="108" t="e">
        <f t="shared" si="95"/>
        <v>#N/A</v>
      </c>
      <c r="M383" t="e">
        <v>#N/A</v>
      </c>
      <c r="N383" t="e" cm="1">
        <f t="array" ref="N383">_xlfn.TEXTSPLIT(M383,".",,TRUE)</f>
        <v>#N/A</v>
      </c>
      <c r="P383" s="108" t="e">
        <f>VLOOKUP(CONCATENATE(N383,"."),'TE Identification'!$A$3:$E$500,5,FALSE)</f>
        <v>#N/A</v>
      </c>
      <c r="R383" t="e">
        <v>#N/A</v>
      </c>
      <c r="S383" t="e" cm="1">
        <f t="array" ref="S383">_xlfn.TEXTSPLIT(R383,".",,TRUE)</f>
        <v>#N/A</v>
      </c>
      <c r="V383" t="e">
        <f>VLOOKUP(CONCATENATE(S383,"."),'V Identification'!$A$3:$E$500,5,FALSE)</f>
        <v>#N/A</v>
      </c>
      <c r="Z383" t="e">
        <v>#N/A</v>
      </c>
      <c r="AA383" t="e" cm="1">
        <f t="array" ref="AA383">_xlfn.TEXTSPLIT(Z383,".",,TRUE)</f>
        <v>#N/A</v>
      </c>
      <c r="AE383" t="e">
        <f>VLOOKUP(CONCATENATE(AA383,"."),'I Identification'!$A$3:$F$500,6,FALSE)</f>
        <v>#N/A</v>
      </c>
      <c r="AI383" t="e">
        <v>#N/A</v>
      </c>
      <c r="AJ383" t="e" cm="1">
        <f t="array" ref="AJ383">_xlfn.TEXTSPLIT(AI383,".",,TRUE)</f>
        <v>#N/A</v>
      </c>
      <c r="AO383" t="e">
        <f>VLOOKUP(CONCATENATE(AJ383,"."),'C Identification'!$A$3:$G$500,7,FALSE)</f>
        <v>#N/A</v>
      </c>
      <c r="BF383" t="e" cm="1">
        <f t="array" ref="BF383">_xlfn.TEXTSPLIT(AI383,".",,TRUE)</f>
        <v>#N/A</v>
      </c>
      <c r="BL383" t="e">
        <f t="shared" si="81"/>
        <v>#N/A</v>
      </c>
      <c r="BM383">
        <f t="shared" si="82"/>
        <v>0</v>
      </c>
      <c r="BN383" t="e">
        <f t="shared" si="83"/>
        <v>#N/A</v>
      </c>
      <c r="BO383" t="e">
        <f t="shared" si="84"/>
        <v>#N/A</v>
      </c>
      <c r="BP383" t="e">
        <f t="shared" si="85"/>
        <v>#N/A</v>
      </c>
      <c r="BQ383" t="e">
        <f t="shared" si="86"/>
        <v>#N/A</v>
      </c>
      <c r="BR383">
        <f t="shared" si="87"/>
        <v>0</v>
      </c>
      <c r="BS383" t="e">
        <f t="shared" si="88"/>
        <v>#N/A</v>
      </c>
      <c r="BT383">
        <f t="shared" si="89"/>
        <v>0</v>
      </c>
      <c r="BU383" t="e">
        <f t="shared" si="96"/>
        <v>#N/A</v>
      </c>
      <c r="BV383" t="e">
        <f>VLOOKUP(BN383,Scales!$X$28:$Y$38,2,FALSE)</f>
        <v>#N/A</v>
      </c>
      <c r="BW383" t="e">
        <f>VLOOKUP(BQ383,Scales!$X$28:$Y$38,2,FALSE)</f>
        <v>#N/A</v>
      </c>
      <c r="BX383" t="e">
        <f>VLOOKUP(BU383,Scales!$X$28:$Y$38,2,FALSE)</f>
        <v>#N/A</v>
      </c>
      <c r="BY383" t="e">
        <f t="shared" si="90"/>
        <v>#N/A</v>
      </c>
      <c r="BZ383" t="e">
        <f>VLOOKUP(BY383,Scales!$Y$28:$Z$38,2,FALSE)</f>
        <v>#N/A</v>
      </c>
      <c r="CA383" t="str">
        <f>IFERROR(INDEX(Scales!$Q$28:$U$32,MATCH(BZ383,Scales!$P$28:$P$32,0),MATCH(BQ383,Scales!$Q$27:$U$27,0)),"")</f>
        <v/>
      </c>
      <c r="CB383">
        <f t="shared" si="91"/>
        <v>0</v>
      </c>
      <c r="CC383" t="e">
        <f t="shared" si="92"/>
        <v>#N/A</v>
      </c>
      <c r="CD383" t="str">
        <f>IFERROR(INDEX(Scales!$B$44:$F$48,MATCH(CA383,Scales!$A$44:$A$48,0),MATCH(CC383,Scales!$B$43:$F$43,0)),"")</f>
        <v/>
      </c>
      <c r="CE383" t="e">
        <f t="shared" si="93"/>
        <v>#N/A</v>
      </c>
      <c r="CF383" t="e">
        <f t="shared" si="94"/>
        <v>#N/A</v>
      </c>
    </row>
    <row r="384" spans="1:84" x14ac:dyDescent="0.25">
      <c r="A384">
        <v>0</v>
      </c>
      <c r="B384" s="108" t="e">
        <f>VLOOKUP(A384,'TS Identification'!A$3:H$500,5,FALSE)</f>
        <v>#N/A</v>
      </c>
      <c r="C384" s="108" t="e">
        <f>VLOOKUP(B384,Scales!$A$3:$D$7,3,FALSE)</f>
        <v>#N/A</v>
      </c>
      <c r="D384" t="e">
        <f>VLOOKUP(A384,'TS Identification'!A$3:H$500,6,FALSE)</f>
        <v>#N/A</v>
      </c>
      <c r="E384" t="e">
        <f>VLOOKUP(D384,Scales!$F$3:$I$7,3,FALSE)</f>
        <v>#N/A</v>
      </c>
      <c r="F384" s="108" t="e">
        <f>VLOOKUP(A384,'TS Identification'!A$3:H$500,7,FALSE)</f>
        <v>#N/A</v>
      </c>
      <c r="G384" s="108" t="e">
        <f>VLOOKUP(F384,Scales!$K$3:$N$7,3,FALSE)</f>
        <v>#N/A</v>
      </c>
      <c r="H384" t="e">
        <f>VLOOKUP(A384,'TS Identification'!A$3:H$500,8,FALSE)</f>
        <v>#N/A</v>
      </c>
      <c r="I384" t="e">
        <f>VLOOKUP(H384,Scales!$P$3:$S$7,3,FALSE)</f>
        <v>#N/A</v>
      </c>
      <c r="J384" s="108" t="e">
        <f>VLOOKUP(K384,Scales!$W$28:$X$38,2,FALSE)</f>
        <v>#N/A</v>
      </c>
      <c r="K384" s="108" t="e">
        <f t="shared" si="95"/>
        <v>#N/A</v>
      </c>
      <c r="M384" t="e">
        <v>#N/A</v>
      </c>
      <c r="N384" t="e" cm="1">
        <f t="array" ref="N384">_xlfn.TEXTSPLIT(M384,".",,TRUE)</f>
        <v>#N/A</v>
      </c>
      <c r="P384" s="108" t="e">
        <f>VLOOKUP(CONCATENATE(N384,"."),'TE Identification'!$A$3:$E$500,5,FALSE)</f>
        <v>#N/A</v>
      </c>
      <c r="R384" t="e">
        <v>#N/A</v>
      </c>
      <c r="S384" t="e" cm="1">
        <f t="array" ref="S384">_xlfn.TEXTSPLIT(R384,".",,TRUE)</f>
        <v>#N/A</v>
      </c>
      <c r="V384" t="e">
        <f>VLOOKUP(CONCATENATE(S384,"."),'V Identification'!$A$3:$E$500,5,FALSE)</f>
        <v>#N/A</v>
      </c>
      <c r="Z384" t="e">
        <v>#N/A</v>
      </c>
      <c r="AA384" t="e" cm="1">
        <f t="array" ref="AA384">_xlfn.TEXTSPLIT(Z384,".",,TRUE)</f>
        <v>#N/A</v>
      </c>
      <c r="AE384" t="e">
        <f>VLOOKUP(CONCATENATE(AA384,"."),'I Identification'!$A$3:$F$500,6,FALSE)</f>
        <v>#N/A</v>
      </c>
      <c r="AI384" t="e">
        <v>#N/A</v>
      </c>
      <c r="AJ384" t="e" cm="1">
        <f t="array" ref="AJ384">_xlfn.TEXTSPLIT(AI384,".",,TRUE)</f>
        <v>#N/A</v>
      </c>
      <c r="AO384" t="e">
        <f>VLOOKUP(CONCATENATE(AJ384,"."),'C Identification'!$A$3:$G$500,7,FALSE)</f>
        <v>#N/A</v>
      </c>
      <c r="BF384" t="e" cm="1">
        <f t="array" ref="BF384">_xlfn.TEXTSPLIT(AI384,".",,TRUE)</f>
        <v>#N/A</v>
      </c>
      <c r="BL384" t="e">
        <f t="shared" si="81"/>
        <v>#N/A</v>
      </c>
      <c r="BM384">
        <f t="shared" si="82"/>
        <v>0</v>
      </c>
      <c r="BN384" t="e">
        <f t="shared" si="83"/>
        <v>#N/A</v>
      </c>
      <c r="BO384" t="e">
        <f t="shared" si="84"/>
        <v>#N/A</v>
      </c>
      <c r="BP384" t="e">
        <f t="shared" si="85"/>
        <v>#N/A</v>
      </c>
      <c r="BQ384" t="e">
        <f t="shared" si="86"/>
        <v>#N/A</v>
      </c>
      <c r="BR384">
        <f t="shared" si="87"/>
        <v>0</v>
      </c>
      <c r="BS384" t="e">
        <f t="shared" si="88"/>
        <v>#N/A</v>
      </c>
      <c r="BT384">
        <f t="shared" si="89"/>
        <v>0</v>
      </c>
      <c r="BU384" t="e">
        <f t="shared" si="96"/>
        <v>#N/A</v>
      </c>
      <c r="BV384" t="e">
        <f>VLOOKUP(BN384,Scales!$X$28:$Y$38,2,FALSE)</f>
        <v>#N/A</v>
      </c>
      <c r="BW384" t="e">
        <f>VLOOKUP(BQ384,Scales!$X$28:$Y$38,2,FALSE)</f>
        <v>#N/A</v>
      </c>
      <c r="BX384" t="e">
        <f>VLOOKUP(BU384,Scales!$X$28:$Y$38,2,FALSE)</f>
        <v>#N/A</v>
      </c>
      <c r="BY384" t="e">
        <f t="shared" si="90"/>
        <v>#N/A</v>
      </c>
      <c r="BZ384" t="e">
        <f>VLOOKUP(BY384,Scales!$Y$28:$Z$38,2,FALSE)</f>
        <v>#N/A</v>
      </c>
      <c r="CA384" t="str">
        <f>IFERROR(INDEX(Scales!$Q$28:$U$32,MATCH(BZ384,Scales!$P$28:$P$32,0),MATCH(BQ384,Scales!$Q$27:$U$27,0)),"")</f>
        <v/>
      </c>
      <c r="CB384">
        <f t="shared" si="91"/>
        <v>0</v>
      </c>
      <c r="CC384" t="e">
        <f t="shared" si="92"/>
        <v>#N/A</v>
      </c>
      <c r="CD384" t="str">
        <f>IFERROR(INDEX(Scales!$B$44:$F$48,MATCH(CA384,Scales!$A$44:$A$48,0),MATCH(CC384,Scales!$B$43:$F$43,0)),"")</f>
        <v/>
      </c>
      <c r="CE384" t="e">
        <f t="shared" si="93"/>
        <v>#N/A</v>
      </c>
      <c r="CF384" t="e">
        <f t="shared" si="94"/>
        <v>#N/A</v>
      </c>
    </row>
    <row r="385" spans="1:84" x14ac:dyDescent="0.25">
      <c r="A385">
        <v>0</v>
      </c>
      <c r="B385" s="108" t="e">
        <f>VLOOKUP(A385,'TS Identification'!A$3:H$500,5,FALSE)</f>
        <v>#N/A</v>
      </c>
      <c r="C385" s="108" t="e">
        <f>VLOOKUP(B385,Scales!$A$3:$D$7,3,FALSE)</f>
        <v>#N/A</v>
      </c>
      <c r="D385" t="e">
        <f>VLOOKUP(A385,'TS Identification'!A$3:H$500,6,FALSE)</f>
        <v>#N/A</v>
      </c>
      <c r="E385" t="e">
        <f>VLOOKUP(D385,Scales!$F$3:$I$7,3,FALSE)</f>
        <v>#N/A</v>
      </c>
      <c r="F385" s="108" t="e">
        <f>VLOOKUP(A385,'TS Identification'!A$3:H$500,7,FALSE)</f>
        <v>#N/A</v>
      </c>
      <c r="G385" s="108" t="e">
        <f>VLOOKUP(F385,Scales!$K$3:$N$7,3,FALSE)</f>
        <v>#N/A</v>
      </c>
      <c r="H385" t="e">
        <f>VLOOKUP(A385,'TS Identification'!A$3:H$500,8,FALSE)</f>
        <v>#N/A</v>
      </c>
      <c r="I385" t="e">
        <f>VLOOKUP(H385,Scales!$P$3:$S$7,3,FALSE)</f>
        <v>#N/A</v>
      </c>
      <c r="J385" s="108" t="e">
        <f>VLOOKUP(K385,Scales!$W$28:$X$38,2,FALSE)</f>
        <v>#N/A</v>
      </c>
      <c r="K385" s="108" t="e">
        <f t="shared" si="95"/>
        <v>#N/A</v>
      </c>
      <c r="M385" t="e">
        <v>#N/A</v>
      </c>
      <c r="N385" t="e" cm="1">
        <f t="array" ref="N385">_xlfn.TEXTSPLIT(M385,".",,TRUE)</f>
        <v>#N/A</v>
      </c>
      <c r="P385" s="108" t="e">
        <f>VLOOKUP(CONCATENATE(N385,"."),'TE Identification'!$A$3:$E$500,5,FALSE)</f>
        <v>#N/A</v>
      </c>
      <c r="R385" t="e">
        <v>#N/A</v>
      </c>
      <c r="S385" t="e" cm="1">
        <f t="array" ref="S385">_xlfn.TEXTSPLIT(R385,".",,TRUE)</f>
        <v>#N/A</v>
      </c>
      <c r="V385" t="e">
        <f>VLOOKUP(CONCATENATE(S385,"."),'V Identification'!$A$3:$E$500,5,FALSE)</f>
        <v>#N/A</v>
      </c>
      <c r="Z385" t="e">
        <v>#N/A</v>
      </c>
      <c r="AA385" t="e" cm="1">
        <f t="array" ref="AA385">_xlfn.TEXTSPLIT(Z385,".",,TRUE)</f>
        <v>#N/A</v>
      </c>
      <c r="AE385" t="e">
        <f>VLOOKUP(CONCATENATE(AA385,"."),'I Identification'!$A$3:$F$500,6,FALSE)</f>
        <v>#N/A</v>
      </c>
      <c r="AI385" t="e">
        <v>#N/A</v>
      </c>
      <c r="AJ385" t="e" cm="1">
        <f t="array" ref="AJ385">_xlfn.TEXTSPLIT(AI385,".",,TRUE)</f>
        <v>#N/A</v>
      </c>
      <c r="AO385" t="e">
        <f>VLOOKUP(CONCATENATE(AJ385,"."),'C Identification'!$A$3:$G$500,7,FALSE)</f>
        <v>#N/A</v>
      </c>
      <c r="BF385" t="e" cm="1">
        <f t="array" ref="BF385">_xlfn.TEXTSPLIT(AI385,".",,TRUE)</f>
        <v>#N/A</v>
      </c>
      <c r="BL385" t="e">
        <f t="shared" si="81"/>
        <v>#N/A</v>
      </c>
      <c r="BM385">
        <f t="shared" si="82"/>
        <v>0</v>
      </c>
      <c r="BN385" t="e">
        <f t="shared" si="83"/>
        <v>#N/A</v>
      </c>
      <c r="BO385" t="e">
        <f t="shared" si="84"/>
        <v>#N/A</v>
      </c>
      <c r="BP385" t="e">
        <f t="shared" si="85"/>
        <v>#N/A</v>
      </c>
      <c r="BQ385" t="e">
        <f t="shared" si="86"/>
        <v>#N/A</v>
      </c>
      <c r="BR385">
        <f t="shared" si="87"/>
        <v>0</v>
      </c>
      <c r="BS385" t="e">
        <f t="shared" si="88"/>
        <v>#N/A</v>
      </c>
      <c r="BT385">
        <f t="shared" si="89"/>
        <v>0</v>
      </c>
      <c r="BU385" t="e">
        <f t="shared" si="96"/>
        <v>#N/A</v>
      </c>
      <c r="BV385" t="e">
        <f>VLOOKUP(BN385,Scales!$X$28:$Y$38,2,FALSE)</f>
        <v>#N/A</v>
      </c>
      <c r="BW385" t="e">
        <f>VLOOKUP(BQ385,Scales!$X$28:$Y$38,2,FALSE)</f>
        <v>#N/A</v>
      </c>
      <c r="BX385" t="e">
        <f>VLOOKUP(BU385,Scales!$X$28:$Y$38,2,FALSE)</f>
        <v>#N/A</v>
      </c>
      <c r="BY385" t="e">
        <f t="shared" si="90"/>
        <v>#N/A</v>
      </c>
      <c r="BZ385" t="e">
        <f>VLOOKUP(BY385,Scales!$Y$28:$Z$38,2,FALSE)</f>
        <v>#N/A</v>
      </c>
      <c r="CA385" t="str">
        <f>IFERROR(INDEX(Scales!$Q$28:$U$32,MATCH(BZ385,Scales!$P$28:$P$32,0),MATCH(BQ385,Scales!$Q$27:$U$27,0)),"")</f>
        <v/>
      </c>
      <c r="CB385">
        <f t="shared" si="91"/>
        <v>0</v>
      </c>
      <c r="CC385" t="e">
        <f t="shared" si="92"/>
        <v>#N/A</v>
      </c>
      <c r="CD385" t="str">
        <f>IFERROR(INDEX(Scales!$B$44:$F$48,MATCH(CA385,Scales!$A$44:$A$48,0),MATCH(CC385,Scales!$B$43:$F$43,0)),"")</f>
        <v/>
      </c>
      <c r="CE385" t="e">
        <f t="shared" si="93"/>
        <v>#N/A</v>
      </c>
      <c r="CF385" t="e">
        <f t="shared" si="94"/>
        <v>#N/A</v>
      </c>
    </row>
    <row r="386" spans="1:84" x14ac:dyDescent="0.25">
      <c r="A386">
        <v>0</v>
      </c>
      <c r="B386" s="108" t="e">
        <f>VLOOKUP(A386,'TS Identification'!A$3:H$500,5,FALSE)</f>
        <v>#N/A</v>
      </c>
      <c r="C386" s="108" t="e">
        <f>VLOOKUP(B386,Scales!$A$3:$D$7,3,FALSE)</f>
        <v>#N/A</v>
      </c>
      <c r="D386" t="e">
        <f>VLOOKUP(A386,'TS Identification'!A$3:H$500,6,FALSE)</f>
        <v>#N/A</v>
      </c>
      <c r="E386" t="e">
        <f>VLOOKUP(D386,Scales!$F$3:$I$7,3,FALSE)</f>
        <v>#N/A</v>
      </c>
      <c r="F386" s="108" t="e">
        <f>VLOOKUP(A386,'TS Identification'!A$3:H$500,7,FALSE)</f>
        <v>#N/A</v>
      </c>
      <c r="G386" s="108" t="e">
        <f>VLOOKUP(F386,Scales!$K$3:$N$7,3,FALSE)</f>
        <v>#N/A</v>
      </c>
      <c r="H386" t="e">
        <f>VLOOKUP(A386,'TS Identification'!A$3:H$500,8,FALSE)</f>
        <v>#N/A</v>
      </c>
      <c r="I386" t="e">
        <f>VLOOKUP(H386,Scales!$P$3:$S$7,3,FALSE)</f>
        <v>#N/A</v>
      </c>
      <c r="J386" s="108" t="e">
        <f>VLOOKUP(K386,Scales!$W$28:$X$38,2,FALSE)</f>
        <v>#N/A</v>
      </c>
      <c r="K386" s="108" t="e">
        <f t="shared" si="95"/>
        <v>#N/A</v>
      </c>
      <c r="M386" t="e">
        <v>#N/A</v>
      </c>
      <c r="N386" t="e" cm="1">
        <f t="array" ref="N386">_xlfn.TEXTSPLIT(M386,".",,TRUE)</f>
        <v>#N/A</v>
      </c>
      <c r="P386" s="108" t="e">
        <f>VLOOKUP(CONCATENATE(N386,"."),'TE Identification'!$A$3:$E$500,5,FALSE)</f>
        <v>#N/A</v>
      </c>
      <c r="R386" t="e">
        <v>#N/A</v>
      </c>
      <c r="S386" t="e" cm="1">
        <f t="array" ref="S386">_xlfn.TEXTSPLIT(R386,".",,TRUE)</f>
        <v>#N/A</v>
      </c>
      <c r="V386" t="e">
        <f>VLOOKUP(CONCATENATE(S386,"."),'V Identification'!$A$3:$E$500,5,FALSE)</f>
        <v>#N/A</v>
      </c>
      <c r="Z386" t="e">
        <v>#N/A</v>
      </c>
      <c r="AA386" t="e" cm="1">
        <f t="array" ref="AA386">_xlfn.TEXTSPLIT(Z386,".",,TRUE)</f>
        <v>#N/A</v>
      </c>
      <c r="AE386" t="e">
        <f>VLOOKUP(CONCATENATE(AA386,"."),'I Identification'!$A$3:$F$500,6,FALSE)</f>
        <v>#N/A</v>
      </c>
      <c r="AI386" t="e">
        <v>#N/A</v>
      </c>
      <c r="AJ386" t="e" cm="1">
        <f t="array" ref="AJ386">_xlfn.TEXTSPLIT(AI386,".",,TRUE)</f>
        <v>#N/A</v>
      </c>
      <c r="AO386" t="e">
        <f>VLOOKUP(CONCATENATE(AJ386,"."),'C Identification'!$A$3:$G$500,7,FALSE)</f>
        <v>#N/A</v>
      </c>
      <c r="BF386" t="e" cm="1">
        <f t="array" ref="BF386">_xlfn.TEXTSPLIT(AI386,".",,TRUE)</f>
        <v>#N/A</v>
      </c>
      <c r="BL386" t="e">
        <f t="shared" si="81"/>
        <v>#N/A</v>
      </c>
      <c r="BM386">
        <f t="shared" si="82"/>
        <v>0</v>
      </c>
      <c r="BN386" t="e">
        <f t="shared" si="83"/>
        <v>#N/A</v>
      </c>
      <c r="BO386" t="e">
        <f t="shared" si="84"/>
        <v>#N/A</v>
      </c>
      <c r="BP386" t="e">
        <f t="shared" si="85"/>
        <v>#N/A</v>
      </c>
      <c r="BQ386" t="e">
        <f t="shared" si="86"/>
        <v>#N/A</v>
      </c>
      <c r="BR386">
        <f t="shared" si="87"/>
        <v>0</v>
      </c>
      <c r="BS386" t="e">
        <f t="shared" si="88"/>
        <v>#N/A</v>
      </c>
      <c r="BT386">
        <f t="shared" si="89"/>
        <v>0</v>
      </c>
      <c r="BU386" t="e">
        <f t="shared" si="96"/>
        <v>#N/A</v>
      </c>
      <c r="BV386" t="e">
        <f>VLOOKUP(BN386,Scales!$X$28:$Y$38,2,FALSE)</f>
        <v>#N/A</v>
      </c>
      <c r="BW386" t="e">
        <f>VLOOKUP(BQ386,Scales!$X$28:$Y$38,2,FALSE)</f>
        <v>#N/A</v>
      </c>
      <c r="BX386" t="e">
        <f>VLOOKUP(BU386,Scales!$X$28:$Y$38,2,FALSE)</f>
        <v>#N/A</v>
      </c>
      <c r="BY386" t="e">
        <f t="shared" si="90"/>
        <v>#N/A</v>
      </c>
      <c r="BZ386" t="e">
        <f>VLOOKUP(BY386,Scales!$Y$28:$Z$38,2,FALSE)</f>
        <v>#N/A</v>
      </c>
      <c r="CA386" t="str">
        <f>IFERROR(INDEX(Scales!$Q$28:$U$32,MATCH(BZ386,Scales!$P$28:$P$32,0),MATCH(BQ386,Scales!$Q$27:$U$27,0)),"")</f>
        <v/>
      </c>
      <c r="CB386">
        <f t="shared" si="91"/>
        <v>0</v>
      </c>
      <c r="CC386" t="e">
        <f t="shared" si="92"/>
        <v>#N/A</v>
      </c>
      <c r="CD386" t="str">
        <f>IFERROR(INDEX(Scales!$B$44:$F$48,MATCH(CA386,Scales!$A$44:$A$48,0),MATCH(CC386,Scales!$B$43:$F$43,0)),"")</f>
        <v/>
      </c>
      <c r="CE386" t="e">
        <f t="shared" si="93"/>
        <v>#N/A</v>
      </c>
      <c r="CF386" t="e">
        <f t="shared" si="94"/>
        <v>#N/A</v>
      </c>
    </row>
    <row r="387" spans="1:84" x14ac:dyDescent="0.25">
      <c r="A387">
        <v>0</v>
      </c>
      <c r="B387" s="108" t="e">
        <f>VLOOKUP(A387,'TS Identification'!A$3:H$500,5,FALSE)</f>
        <v>#N/A</v>
      </c>
      <c r="C387" s="108" t="e">
        <f>VLOOKUP(B387,Scales!$A$3:$D$7,3,FALSE)</f>
        <v>#N/A</v>
      </c>
      <c r="D387" t="e">
        <f>VLOOKUP(A387,'TS Identification'!A$3:H$500,6,FALSE)</f>
        <v>#N/A</v>
      </c>
      <c r="E387" t="e">
        <f>VLOOKUP(D387,Scales!$F$3:$I$7,3,FALSE)</f>
        <v>#N/A</v>
      </c>
      <c r="F387" s="108" t="e">
        <f>VLOOKUP(A387,'TS Identification'!A$3:H$500,7,FALSE)</f>
        <v>#N/A</v>
      </c>
      <c r="G387" s="108" t="e">
        <f>VLOOKUP(F387,Scales!$K$3:$N$7,3,FALSE)</f>
        <v>#N/A</v>
      </c>
      <c r="H387" t="e">
        <f>VLOOKUP(A387,'TS Identification'!A$3:H$500,8,FALSE)</f>
        <v>#N/A</v>
      </c>
      <c r="I387" t="e">
        <f>VLOOKUP(H387,Scales!$P$3:$S$7,3,FALSE)</f>
        <v>#N/A</v>
      </c>
      <c r="J387" s="108" t="e">
        <f>VLOOKUP(K387,Scales!$W$28:$X$38,2,FALSE)</f>
        <v>#N/A</v>
      </c>
      <c r="K387" s="108" t="e">
        <f t="shared" si="95"/>
        <v>#N/A</v>
      </c>
      <c r="M387" t="e">
        <v>#N/A</v>
      </c>
      <c r="N387" t="e" cm="1">
        <f t="array" ref="N387">_xlfn.TEXTSPLIT(M387,".",,TRUE)</f>
        <v>#N/A</v>
      </c>
      <c r="P387" s="108" t="e">
        <f>VLOOKUP(CONCATENATE(N387,"."),'TE Identification'!$A$3:$E$500,5,FALSE)</f>
        <v>#N/A</v>
      </c>
      <c r="R387" t="e">
        <v>#N/A</v>
      </c>
      <c r="S387" t="e" cm="1">
        <f t="array" ref="S387">_xlfn.TEXTSPLIT(R387,".",,TRUE)</f>
        <v>#N/A</v>
      </c>
      <c r="V387" t="e">
        <f>VLOOKUP(CONCATENATE(S387,"."),'V Identification'!$A$3:$E$500,5,FALSE)</f>
        <v>#N/A</v>
      </c>
      <c r="Z387" t="e">
        <v>#N/A</v>
      </c>
      <c r="AA387" t="e" cm="1">
        <f t="array" ref="AA387">_xlfn.TEXTSPLIT(Z387,".",,TRUE)</f>
        <v>#N/A</v>
      </c>
      <c r="AE387" t="e">
        <f>VLOOKUP(CONCATENATE(AA387,"."),'I Identification'!$A$3:$F$500,6,FALSE)</f>
        <v>#N/A</v>
      </c>
      <c r="AI387" t="e">
        <v>#N/A</v>
      </c>
      <c r="AJ387" t="e" cm="1">
        <f t="array" ref="AJ387">_xlfn.TEXTSPLIT(AI387,".",,TRUE)</f>
        <v>#N/A</v>
      </c>
      <c r="AO387" t="e">
        <f>VLOOKUP(CONCATENATE(AJ387,"."),'C Identification'!$A$3:$G$500,7,FALSE)</f>
        <v>#N/A</v>
      </c>
      <c r="BF387" t="e" cm="1">
        <f t="array" ref="BF387">_xlfn.TEXTSPLIT(AI387,".",,TRUE)</f>
        <v>#N/A</v>
      </c>
      <c r="BL387" t="e">
        <f t="shared" ref="BL387:BL450" si="97">AI387</f>
        <v>#N/A</v>
      </c>
      <c r="BM387">
        <f t="shared" ref="BM387:BM450" si="98">BJ387</f>
        <v>0</v>
      </c>
      <c r="BN387" t="e">
        <f t="shared" ref="BN387:BN450" si="99">VLOOKUP(CONCATENATE(BJ387,"."),$A$2:$K$500,2,TRUE)</f>
        <v>#N/A</v>
      </c>
      <c r="BO387" t="e">
        <f t="shared" ref="BO387:BO450" si="100">VLOOKUP(CONCATENATE(BJ387,"."),$A$2:$K$500,4,TRUE)</f>
        <v>#N/A</v>
      </c>
      <c r="BP387" t="e">
        <f t="shared" ref="BP387:BP450" si="101">VLOOKUP(CONCATENATE(BJ387,"."),$A$2:$K$500,6,TRUE)</f>
        <v>#N/A</v>
      </c>
      <c r="BQ387" t="e">
        <f t="shared" ref="BQ387:BQ450" si="102">VLOOKUP(CONCATENATE(BJ387,"."),$A$2:$K$500,10,TRUE)</f>
        <v>#N/A</v>
      </c>
      <c r="BR387">
        <f t="shared" ref="BR387:BR450" si="103">BI387</f>
        <v>0</v>
      </c>
      <c r="BS387" t="e">
        <f t="shared" ref="BS387:BS450" si="104">VLOOKUP(BI387,$N$2:$P$500,3,FALSE)</f>
        <v>#N/A</v>
      </c>
      <c r="BT387">
        <f t="shared" ref="BT387:BT450" si="105">BH387</f>
        <v>0</v>
      </c>
      <c r="BU387" t="e">
        <f t="shared" si="96"/>
        <v>#N/A</v>
      </c>
      <c r="BV387" t="e">
        <f>VLOOKUP(BN387,Scales!$X$28:$Y$38,2,FALSE)</f>
        <v>#N/A</v>
      </c>
      <c r="BW387" t="e">
        <f>VLOOKUP(BQ387,Scales!$X$28:$Y$38,2,FALSE)</f>
        <v>#N/A</v>
      </c>
      <c r="BX387" t="e">
        <f>VLOOKUP(BU387,Scales!$X$28:$Y$38,2,FALSE)</f>
        <v>#N/A</v>
      </c>
      <c r="BY387" t="e">
        <f t="shared" ref="BY387:BY450" si="106">_xlfn.IFNA(ROUND(AVERAGE(BV387,BX387),0),ROUND(AVERAGE(BW387,BX387),0))</f>
        <v>#N/A</v>
      </c>
      <c r="BZ387" t="e">
        <f>VLOOKUP(BY387,Scales!$Y$28:$Z$38,2,FALSE)</f>
        <v>#N/A</v>
      </c>
      <c r="CA387" t="str">
        <f>IFERROR(INDEX(Scales!$Q$28:$U$32,MATCH(BZ387,Scales!$P$28:$P$32,0),MATCH(BQ387,Scales!$Q$27:$U$27,0)),"")</f>
        <v/>
      </c>
      <c r="CB387">
        <f t="shared" ref="CB387:CB450" si="107">BG387</f>
        <v>0</v>
      </c>
      <c r="CC387" t="e">
        <f t="shared" ref="CC387:CC450" si="108">VLOOKUP(CB387,$AA$2:$AE$500,5,FALSE)</f>
        <v>#N/A</v>
      </c>
      <c r="CD387" t="str">
        <f>IFERROR(INDEX(Scales!$B$44:$F$48,MATCH(CA387,Scales!$A$44:$A$48,0),MATCH(CC387,Scales!$B$43:$F$43,0)),"")</f>
        <v/>
      </c>
      <c r="CE387" t="e">
        <f t="shared" ref="CE387:CE450" si="109">BF387</f>
        <v>#N/A</v>
      </c>
      <c r="CF387" t="e">
        <f t="shared" ref="CF387:CF450" si="110">VLOOKUP(CE387,$AJ$2:$AO$500,6,FALSE)</f>
        <v>#N/A</v>
      </c>
    </row>
    <row r="388" spans="1:84" x14ac:dyDescent="0.25">
      <c r="A388">
        <v>0</v>
      </c>
      <c r="B388" s="108" t="e">
        <f>VLOOKUP(A388,'TS Identification'!A$3:H$500,5,FALSE)</f>
        <v>#N/A</v>
      </c>
      <c r="C388" s="108" t="e">
        <f>VLOOKUP(B388,Scales!$A$3:$D$7,3,FALSE)</f>
        <v>#N/A</v>
      </c>
      <c r="D388" t="e">
        <f>VLOOKUP(A388,'TS Identification'!A$3:H$500,6,FALSE)</f>
        <v>#N/A</v>
      </c>
      <c r="E388" t="e">
        <f>VLOOKUP(D388,Scales!$F$3:$I$7,3,FALSE)</f>
        <v>#N/A</v>
      </c>
      <c r="F388" s="108" t="e">
        <f>VLOOKUP(A388,'TS Identification'!A$3:H$500,7,FALSE)</f>
        <v>#N/A</v>
      </c>
      <c r="G388" s="108" t="e">
        <f>VLOOKUP(F388,Scales!$K$3:$N$7,3,FALSE)</f>
        <v>#N/A</v>
      </c>
      <c r="H388" t="e">
        <f>VLOOKUP(A388,'TS Identification'!A$3:H$500,8,FALSE)</f>
        <v>#N/A</v>
      </c>
      <c r="I388" t="e">
        <f>VLOOKUP(H388,Scales!$P$3:$S$7,3,FALSE)</f>
        <v>#N/A</v>
      </c>
      <c r="J388" s="108" t="e">
        <f>VLOOKUP(K388,Scales!$W$28:$X$38,2,FALSE)</f>
        <v>#N/A</v>
      </c>
      <c r="K388" s="108" t="e">
        <f t="shared" ref="K388:K451" si="111">IF(B388&lt;&gt;"N/A",ROUND(AVERAGE(C388,E388,G388),0),I388)</f>
        <v>#N/A</v>
      </c>
      <c r="M388" t="e">
        <v>#N/A</v>
      </c>
      <c r="N388" t="e" cm="1">
        <f t="array" ref="N388">_xlfn.TEXTSPLIT(M388,".",,TRUE)</f>
        <v>#N/A</v>
      </c>
      <c r="P388" s="108" t="e">
        <f>VLOOKUP(CONCATENATE(N388,"."),'TE Identification'!$A$3:$E$500,5,FALSE)</f>
        <v>#N/A</v>
      </c>
      <c r="R388" t="e">
        <v>#N/A</v>
      </c>
      <c r="S388" t="e" cm="1">
        <f t="array" ref="S388">_xlfn.TEXTSPLIT(R388,".",,TRUE)</f>
        <v>#N/A</v>
      </c>
      <c r="V388" t="e">
        <f>VLOOKUP(CONCATENATE(S388,"."),'V Identification'!$A$3:$E$500,5,FALSE)</f>
        <v>#N/A</v>
      </c>
      <c r="Z388" t="e">
        <v>#N/A</v>
      </c>
      <c r="AA388" t="e" cm="1">
        <f t="array" ref="AA388">_xlfn.TEXTSPLIT(Z388,".",,TRUE)</f>
        <v>#N/A</v>
      </c>
      <c r="AE388" t="e">
        <f>VLOOKUP(CONCATENATE(AA388,"."),'I Identification'!$A$3:$F$500,6,FALSE)</f>
        <v>#N/A</v>
      </c>
      <c r="AI388" t="e">
        <v>#N/A</v>
      </c>
      <c r="AJ388" t="e" cm="1">
        <f t="array" ref="AJ388">_xlfn.TEXTSPLIT(AI388,".",,TRUE)</f>
        <v>#N/A</v>
      </c>
      <c r="AO388" t="e">
        <f>VLOOKUP(CONCATENATE(AJ388,"."),'C Identification'!$A$3:$G$500,7,FALSE)</f>
        <v>#N/A</v>
      </c>
      <c r="BF388" t="e" cm="1">
        <f t="array" ref="BF388">_xlfn.TEXTSPLIT(AI388,".",,TRUE)</f>
        <v>#N/A</v>
      </c>
      <c r="BL388" t="e">
        <f t="shared" si="97"/>
        <v>#N/A</v>
      </c>
      <c r="BM388">
        <f t="shared" si="98"/>
        <v>0</v>
      </c>
      <c r="BN388" t="e">
        <f t="shared" si="99"/>
        <v>#N/A</v>
      </c>
      <c r="BO388" t="e">
        <f t="shared" si="100"/>
        <v>#N/A</v>
      </c>
      <c r="BP388" t="e">
        <f t="shared" si="101"/>
        <v>#N/A</v>
      </c>
      <c r="BQ388" t="e">
        <f t="shared" si="102"/>
        <v>#N/A</v>
      </c>
      <c r="BR388">
        <f t="shared" si="103"/>
        <v>0</v>
      </c>
      <c r="BS388" t="e">
        <f t="shared" si="104"/>
        <v>#N/A</v>
      </c>
      <c r="BT388">
        <f t="shared" si="105"/>
        <v>0</v>
      </c>
      <c r="BU388" t="e">
        <f t="shared" si="96"/>
        <v>#N/A</v>
      </c>
      <c r="BV388" t="e">
        <f>VLOOKUP(BN388,Scales!$X$28:$Y$38,2,FALSE)</f>
        <v>#N/A</v>
      </c>
      <c r="BW388" t="e">
        <f>VLOOKUP(BQ388,Scales!$X$28:$Y$38,2,FALSE)</f>
        <v>#N/A</v>
      </c>
      <c r="BX388" t="e">
        <f>VLOOKUP(BU388,Scales!$X$28:$Y$38,2,FALSE)</f>
        <v>#N/A</v>
      </c>
      <c r="BY388" t="e">
        <f t="shared" si="106"/>
        <v>#N/A</v>
      </c>
      <c r="BZ388" t="e">
        <f>VLOOKUP(BY388,Scales!$Y$28:$Z$38,2,FALSE)</f>
        <v>#N/A</v>
      </c>
      <c r="CA388" t="str">
        <f>IFERROR(INDEX(Scales!$Q$28:$U$32,MATCH(BZ388,Scales!$P$28:$P$32,0),MATCH(BQ388,Scales!$Q$27:$U$27,0)),"")</f>
        <v/>
      </c>
      <c r="CB388">
        <f t="shared" si="107"/>
        <v>0</v>
      </c>
      <c r="CC388" t="e">
        <f t="shared" si="108"/>
        <v>#N/A</v>
      </c>
      <c r="CD388" t="str">
        <f>IFERROR(INDEX(Scales!$B$44:$F$48,MATCH(CA388,Scales!$A$44:$A$48,0),MATCH(CC388,Scales!$B$43:$F$43,0)),"")</f>
        <v/>
      </c>
      <c r="CE388" t="e">
        <f t="shared" si="109"/>
        <v>#N/A</v>
      </c>
      <c r="CF388" t="e">
        <f t="shared" si="110"/>
        <v>#N/A</v>
      </c>
    </row>
    <row r="389" spans="1:84" x14ac:dyDescent="0.25">
      <c r="A389">
        <v>0</v>
      </c>
      <c r="B389" s="108" t="e">
        <f>VLOOKUP(A389,'TS Identification'!A$3:H$500,5,FALSE)</f>
        <v>#N/A</v>
      </c>
      <c r="C389" s="108" t="e">
        <f>VLOOKUP(B389,Scales!$A$3:$D$7,3,FALSE)</f>
        <v>#N/A</v>
      </c>
      <c r="D389" t="e">
        <f>VLOOKUP(A389,'TS Identification'!A$3:H$500,6,FALSE)</f>
        <v>#N/A</v>
      </c>
      <c r="E389" t="e">
        <f>VLOOKUP(D389,Scales!$F$3:$I$7,3,FALSE)</f>
        <v>#N/A</v>
      </c>
      <c r="F389" s="108" t="e">
        <f>VLOOKUP(A389,'TS Identification'!A$3:H$500,7,FALSE)</f>
        <v>#N/A</v>
      </c>
      <c r="G389" s="108" t="e">
        <f>VLOOKUP(F389,Scales!$K$3:$N$7,3,FALSE)</f>
        <v>#N/A</v>
      </c>
      <c r="H389" t="e">
        <f>VLOOKUP(A389,'TS Identification'!A$3:H$500,8,FALSE)</f>
        <v>#N/A</v>
      </c>
      <c r="I389" t="e">
        <f>VLOOKUP(H389,Scales!$P$3:$S$7,3,FALSE)</f>
        <v>#N/A</v>
      </c>
      <c r="J389" s="108" t="e">
        <f>VLOOKUP(K389,Scales!$W$28:$X$38,2,FALSE)</f>
        <v>#N/A</v>
      </c>
      <c r="K389" s="108" t="e">
        <f t="shared" si="111"/>
        <v>#N/A</v>
      </c>
      <c r="M389" t="e">
        <v>#N/A</v>
      </c>
      <c r="N389" t="e" cm="1">
        <f t="array" ref="N389">_xlfn.TEXTSPLIT(M389,".",,TRUE)</f>
        <v>#N/A</v>
      </c>
      <c r="P389" s="108" t="e">
        <f>VLOOKUP(CONCATENATE(N389,"."),'TE Identification'!$A$3:$E$500,5,FALSE)</f>
        <v>#N/A</v>
      </c>
      <c r="R389" t="e">
        <v>#N/A</v>
      </c>
      <c r="S389" t="e" cm="1">
        <f t="array" ref="S389">_xlfn.TEXTSPLIT(R389,".",,TRUE)</f>
        <v>#N/A</v>
      </c>
      <c r="V389" t="e">
        <f>VLOOKUP(CONCATENATE(S389,"."),'V Identification'!$A$3:$E$500,5,FALSE)</f>
        <v>#N/A</v>
      </c>
      <c r="Z389" t="e">
        <v>#N/A</v>
      </c>
      <c r="AA389" t="e" cm="1">
        <f t="array" ref="AA389">_xlfn.TEXTSPLIT(Z389,".",,TRUE)</f>
        <v>#N/A</v>
      </c>
      <c r="AE389" t="e">
        <f>VLOOKUP(CONCATENATE(AA389,"."),'I Identification'!$A$3:$F$500,6,FALSE)</f>
        <v>#N/A</v>
      </c>
      <c r="AI389" t="e">
        <v>#N/A</v>
      </c>
      <c r="AJ389" t="e" cm="1">
        <f t="array" ref="AJ389">_xlfn.TEXTSPLIT(AI389,".",,TRUE)</f>
        <v>#N/A</v>
      </c>
      <c r="AO389" t="e">
        <f>VLOOKUP(CONCATENATE(AJ389,"."),'C Identification'!$A$3:$G$500,7,FALSE)</f>
        <v>#N/A</v>
      </c>
      <c r="BF389" t="e" cm="1">
        <f t="array" ref="BF389">_xlfn.TEXTSPLIT(AI389,".",,TRUE)</f>
        <v>#N/A</v>
      </c>
      <c r="BL389" t="e">
        <f t="shared" si="97"/>
        <v>#N/A</v>
      </c>
      <c r="BM389">
        <f t="shared" si="98"/>
        <v>0</v>
      </c>
      <c r="BN389" t="e">
        <f t="shared" si="99"/>
        <v>#N/A</v>
      </c>
      <c r="BO389" t="e">
        <f t="shared" si="100"/>
        <v>#N/A</v>
      </c>
      <c r="BP389" t="e">
        <f t="shared" si="101"/>
        <v>#N/A</v>
      </c>
      <c r="BQ389" t="e">
        <f t="shared" si="102"/>
        <v>#N/A</v>
      </c>
      <c r="BR389">
        <f t="shared" si="103"/>
        <v>0</v>
      </c>
      <c r="BS389" t="e">
        <f t="shared" si="104"/>
        <v>#N/A</v>
      </c>
      <c r="BT389">
        <f t="shared" si="105"/>
        <v>0</v>
      </c>
      <c r="BU389" t="e">
        <f t="shared" si="96"/>
        <v>#N/A</v>
      </c>
      <c r="BV389" t="e">
        <f>VLOOKUP(BN389,Scales!$X$28:$Y$38,2,FALSE)</f>
        <v>#N/A</v>
      </c>
      <c r="BW389" t="e">
        <f>VLOOKUP(BQ389,Scales!$X$28:$Y$38,2,FALSE)</f>
        <v>#N/A</v>
      </c>
      <c r="BX389" t="e">
        <f>VLOOKUP(BU389,Scales!$X$28:$Y$38,2,FALSE)</f>
        <v>#N/A</v>
      </c>
      <c r="BY389" t="e">
        <f t="shared" si="106"/>
        <v>#N/A</v>
      </c>
      <c r="BZ389" t="e">
        <f>VLOOKUP(BY389,Scales!$Y$28:$Z$38,2,FALSE)</f>
        <v>#N/A</v>
      </c>
      <c r="CA389" t="str">
        <f>IFERROR(INDEX(Scales!$Q$28:$U$32,MATCH(BZ389,Scales!$P$28:$P$32,0),MATCH(BQ389,Scales!$Q$27:$U$27,0)),"")</f>
        <v/>
      </c>
      <c r="CB389">
        <f t="shared" si="107"/>
        <v>0</v>
      </c>
      <c r="CC389" t="e">
        <f t="shared" si="108"/>
        <v>#N/A</v>
      </c>
      <c r="CD389" t="str">
        <f>IFERROR(INDEX(Scales!$B$44:$F$48,MATCH(CA389,Scales!$A$44:$A$48,0),MATCH(CC389,Scales!$B$43:$F$43,0)),"")</f>
        <v/>
      </c>
      <c r="CE389" t="e">
        <f t="shared" si="109"/>
        <v>#N/A</v>
      </c>
      <c r="CF389" t="e">
        <f t="shared" si="110"/>
        <v>#N/A</v>
      </c>
    </row>
    <row r="390" spans="1:84" x14ac:dyDescent="0.25">
      <c r="A390">
        <v>0</v>
      </c>
      <c r="B390" s="108" t="e">
        <f>VLOOKUP(A390,'TS Identification'!A$3:H$500,5,FALSE)</f>
        <v>#N/A</v>
      </c>
      <c r="C390" s="108" t="e">
        <f>VLOOKUP(B390,Scales!$A$3:$D$7,3,FALSE)</f>
        <v>#N/A</v>
      </c>
      <c r="D390" t="e">
        <f>VLOOKUP(A390,'TS Identification'!A$3:H$500,6,FALSE)</f>
        <v>#N/A</v>
      </c>
      <c r="E390" t="e">
        <f>VLOOKUP(D390,Scales!$F$3:$I$7,3,FALSE)</f>
        <v>#N/A</v>
      </c>
      <c r="F390" s="108" t="e">
        <f>VLOOKUP(A390,'TS Identification'!A$3:H$500,7,FALSE)</f>
        <v>#N/A</v>
      </c>
      <c r="G390" s="108" t="e">
        <f>VLOOKUP(F390,Scales!$K$3:$N$7,3,FALSE)</f>
        <v>#N/A</v>
      </c>
      <c r="H390" t="e">
        <f>VLOOKUP(A390,'TS Identification'!A$3:H$500,8,FALSE)</f>
        <v>#N/A</v>
      </c>
      <c r="I390" t="e">
        <f>VLOOKUP(H390,Scales!$P$3:$S$7,3,FALSE)</f>
        <v>#N/A</v>
      </c>
      <c r="J390" s="108" t="e">
        <f>VLOOKUP(K390,Scales!$W$28:$X$38,2,FALSE)</f>
        <v>#N/A</v>
      </c>
      <c r="K390" s="108" t="e">
        <f t="shared" si="111"/>
        <v>#N/A</v>
      </c>
      <c r="M390" t="e">
        <v>#N/A</v>
      </c>
      <c r="N390" t="e" cm="1">
        <f t="array" ref="N390">_xlfn.TEXTSPLIT(M390,".",,TRUE)</f>
        <v>#N/A</v>
      </c>
      <c r="P390" s="108" t="e">
        <f>VLOOKUP(CONCATENATE(N390,"."),'TE Identification'!$A$3:$E$500,5,FALSE)</f>
        <v>#N/A</v>
      </c>
      <c r="R390" t="e">
        <v>#N/A</v>
      </c>
      <c r="S390" t="e" cm="1">
        <f t="array" ref="S390">_xlfn.TEXTSPLIT(R390,".",,TRUE)</f>
        <v>#N/A</v>
      </c>
      <c r="V390" t="e">
        <f>VLOOKUP(CONCATENATE(S390,"."),'V Identification'!$A$3:$E$500,5,FALSE)</f>
        <v>#N/A</v>
      </c>
      <c r="Z390" t="e">
        <v>#N/A</v>
      </c>
      <c r="AA390" t="e" cm="1">
        <f t="array" ref="AA390">_xlfn.TEXTSPLIT(Z390,".",,TRUE)</f>
        <v>#N/A</v>
      </c>
      <c r="AE390" t="e">
        <f>VLOOKUP(CONCATENATE(AA390,"."),'I Identification'!$A$3:$F$500,6,FALSE)</f>
        <v>#N/A</v>
      </c>
      <c r="AI390" t="e">
        <v>#N/A</v>
      </c>
      <c r="AJ390" t="e" cm="1">
        <f t="array" ref="AJ390">_xlfn.TEXTSPLIT(AI390,".",,TRUE)</f>
        <v>#N/A</v>
      </c>
      <c r="AO390" t="e">
        <f>VLOOKUP(CONCATENATE(AJ390,"."),'C Identification'!$A$3:$G$500,7,FALSE)</f>
        <v>#N/A</v>
      </c>
      <c r="BF390" t="e" cm="1">
        <f t="array" ref="BF390">_xlfn.TEXTSPLIT(AI390,".",,TRUE)</f>
        <v>#N/A</v>
      </c>
      <c r="BL390" t="e">
        <f t="shared" si="97"/>
        <v>#N/A</v>
      </c>
      <c r="BM390">
        <f t="shared" si="98"/>
        <v>0</v>
      </c>
      <c r="BN390" t="e">
        <f t="shared" si="99"/>
        <v>#N/A</v>
      </c>
      <c r="BO390" t="e">
        <f t="shared" si="100"/>
        <v>#N/A</v>
      </c>
      <c r="BP390" t="e">
        <f t="shared" si="101"/>
        <v>#N/A</v>
      </c>
      <c r="BQ390" t="e">
        <f t="shared" si="102"/>
        <v>#N/A</v>
      </c>
      <c r="BR390">
        <f t="shared" si="103"/>
        <v>0</v>
      </c>
      <c r="BS390" t="e">
        <f t="shared" si="104"/>
        <v>#N/A</v>
      </c>
      <c r="BT390">
        <f t="shared" si="105"/>
        <v>0</v>
      </c>
      <c r="BU390" t="e">
        <f t="shared" si="96"/>
        <v>#N/A</v>
      </c>
      <c r="BV390" t="e">
        <f>VLOOKUP(BN390,Scales!$X$28:$Y$38,2,FALSE)</f>
        <v>#N/A</v>
      </c>
      <c r="BW390" t="e">
        <f>VLOOKUP(BQ390,Scales!$X$28:$Y$38,2,FALSE)</f>
        <v>#N/A</v>
      </c>
      <c r="BX390" t="e">
        <f>VLOOKUP(BU390,Scales!$X$28:$Y$38,2,FALSE)</f>
        <v>#N/A</v>
      </c>
      <c r="BY390" t="e">
        <f t="shared" si="106"/>
        <v>#N/A</v>
      </c>
      <c r="BZ390" t="e">
        <f>VLOOKUP(BY390,Scales!$Y$28:$Z$38,2,FALSE)</f>
        <v>#N/A</v>
      </c>
      <c r="CA390" t="str">
        <f>IFERROR(INDEX(Scales!$Q$28:$U$32,MATCH(BZ390,Scales!$P$28:$P$32,0),MATCH(BQ390,Scales!$Q$27:$U$27,0)),"")</f>
        <v/>
      </c>
      <c r="CB390">
        <f t="shared" si="107"/>
        <v>0</v>
      </c>
      <c r="CC390" t="e">
        <f t="shared" si="108"/>
        <v>#N/A</v>
      </c>
      <c r="CD390" t="str">
        <f>IFERROR(INDEX(Scales!$B$44:$F$48,MATCH(CA390,Scales!$A$44:$A$48,0),MATCH(CC390,Scales!$B$43:$F$43,0)),"")</f>
        <v/>
      </c>
      <c r="CE390" t="e">
        <f t="shared" si="109"/>
        <v>#N/A</v>
      </c>
      <c r="CF390" t="e">
        <f t="shared" si="110"/>
        <v>#N/A</v>
      </c>
    </row>
    <row r="391" spans="1:84" x14ac:dyDescent="0.25">
      <c r="A391">
        <v>0</v>
      </c>
      <c r="B391" s="108" t="e">
        <f>VLOOKUP(A391,'TS Identification'!A$3:H$500,5,FALSE)</f>
        <v>#N/A</v>
      </c>
      <c r="C391" s="108" t="e">
        <f>VLOOKUP(B391,Scales!$A$3:$D$7,3,FALSE)</f>
        <v>#N/A</v>
      </c>
      <c r="D391" t="e">
        <f>VLOOKUP(A391,'TS Identification'!A$3:H$500,6,FALSE)</f>
        <v>#N/A</v>
      </c>
      <c r="E391" t="e">
        <f>VLOOKUP(D391,Scales!$F$3:$I$7,3,FALSE)</f>
        <v>#N/A</v>
      </c>
      <c r="F391" s="108" t="e">
        <f>VLOOKUP(A391,'TS Identification'!A$3:H$500,7,FALSE)</f>
        <v>#N/A</v>
      </c>
      <c r="G391" s="108" t="e">
        <f>VLOOKUP(F391,Scales!$K$3:$N$7,3,FALSE)</f>
        <v>#N/A</v>
      </c>
      <c r="H391" t="e">
        <f>VLOOKUP(A391,'TS Identification'!A$3:H$500,8,FALSE)</f>
        <v>#N/A</v>
      </c>
      <c r="I391" t="e">
        <f>VLOOKUP(H391,Scales!$P$3:$S$7,3,FALSE)</f>
        <v>#N/A</v>
      </c>
      <c r="J391" s="108" t="e">
        <f>VLOOKUP(K391,Scales!$W$28:$X$38,2,FALSE)</f>
        <v>#N/A</v>
      </c>
      <c r="K391" s="108" t="e">
        <f t="shared" si="111"/>
        <v>#N/A</v>
      </c>
      <c r="M391" t="e">
        <v>#N/A</v>
      </c>
      <c r="N391" t="e" cm="1">
        <f t="array" ref="N391">_xlfn.TEXTSPLIT(M391,".",,TRUE)</f>
        <v>#N/A</v>
      </c>
      <c r="P391" s="108" t="e">
        <f>VLOOKUP(CONCATENATE(N391,"."),'TE Identification'!$A$3:$E$500,5,FALSE)</f>
        <v>#N/A</v>
      </c>
      <c r="R391" t="e">
        <v>#N/A</v>
      </c>
      <c r="S391" t="e" cm="1">
        <f t="array" ref="S391">_xlfn.TEXTSPLIT(R391,".",,TRUE)</f>
        <v>#N/A</v>
      </c>
      <c r="V391" t="e">
        <f>VLOOKUP(CONCATENATE(S391,"."),'V Identification'!$A$3:$E$500,5,FALSE)</f>
        <v>#N/A</v>
      </c>
      <c r="Z391" t="e">
        <v>#N/A</v>
      </c>
      <c r="AA391" t="e" cm="1">
        <f t="array" ref="AA391">_xlfn.TEXTSPLIT(Z391,".",,TRUE)</f>
        <v>#N/A</v>
      </c>
      <c r="AE391" t="e">
        <f>VLOOKUP(CONCATENATE(AA391,"."),'I Identification'!$A$3:$F$500,6,FALSE)</f>
        <v>#N/A</v>
      </c>
      <c r="AI391" t="e">
        <v>#N/A</v>
      </c>
      <c r="AJ391" t="e" cm="1">
        <f t="array" ref="AJ391">_xlfn.TEXTSPLIT(AI391,".",,TRUE)</f>
        <v>#N/A</v>
      </c>
      <c r="AO391" t="e">
        <f>VLOOKUP(CONCATENATE(AJ391,"."),'C Identification'!$A$3:$G$500,7,FALSE)</f>
        <v>#N/A</v>
      </c>
      <c r="BF391" t="e" cm="1">
        <f t="array" ref="BF391">_xlfn.TEXTSPLIT(AI391,".",,TRUE)</f>
        <v>#N/A</v>
      </c>
      <c r="BL391" t="e">
        <f t="shared" si="97"/>
        <v>#N/A</v>
      </c>
      <c r="BM391">
        <f t="shared" si="98"/>
        <v>0</v>
      </c>
      <c r="BN391" t="e">
        <f t="shared" si="99"/>
        <v>#N/A</v>
      </c>
      <c r="BO391" t="e">
        <f t="shared" si="100"/>
        <v>#N/A</v>
      </c>
      <c r="BP391" t="e">
        <f t="shared" si="101"/>
        <v>#N/A</v>
      </c>
      <c r="BQ391" t="e">
        <f t="shared" si="102"/>
        <v>#N/A</v>
      </c>
      <c r="BR391">
        <f t="shared" si="103"/>
        <v>0</v>
      </c>
      <c r="BS391" t="e">
        <f t="shared" si="104"/>
        <v>#N/A</v>
      </c>
      <c r="BT391">
        <f t="shared" si="105"/>
        <v>0</v>
      </c>
      <c r="BU391" t="e">
        <f t="shared" si="96"/>
        <v>#N/A</v>
      </c>
      <c r="BV391" t="e">
        <f>VLOOKUP(BN391,Scales!$X$28:$Y$38,2,FALSE)</f>
        <v>#N/A</v>
      </c>
      <c r="BW391" t="e">
        <f>VLOOKUP(BQ391,Scales!$X$28:$Y$38,2,FALSE)</f>
        <v>#N/A</v>
      </c>
      <c r="BX391" t="e">
        <f>VLOOKUP(BU391,Scales!$X$28:$Y$38,2,FALSE)</f>
        <v>#N/A</v>
      </c>
      <c r="BY391" t="e">
        <f t="shared" si="106"/>
        <v>#N/A</v>
      </c>
      <c r="BZ391" t="e">
        <f>VLOOKUP(BY391,Scales!$Y$28:$Z$38,2,FALSE)</f>
        <v>#N/A</v>
      </c>
      <c r="CA391" t="str">
        <f>IFERROR(INDEX(Scales!$Q$28:$U$32,MATCH(BZ391,Scales!$P$28:$P$32,0),MATCH(BQ391,Scales!$Q$27:$U$27,0)),"")</f>
        <v/>
      </c>
      <c r="CB391">
        <f t="shared" si="107"/>
        <v>0</v>
      </c>
      <c r="CC391" t="e">
        <f t="shared" si="108"/>
        <v>#N/A</v>
      </c>
      <c r="CD391" t="str">
        <f>IFERROR(INDEX(Scales!$B$44:$F$48,MATCH(CA391,Scales!$A$44:$A$48,0),MATCH(CC391,Scales!$B$43:$F$43,0)),"")</f>
        <v/>
      </c>
      <c r="CE391" t="e">
        <f t="shared" si="109"/>
        <v>#N/A</v>
      </c>
      <c r="CF391" t="e">
        <f t="shared" si="110"/>
        <v>#N/A</v>
      </c>
    </row>
    <row r="392" spans="1:84" x14ac:dyDescent="0.25">
      <c r="A392">
        <v>0</v>
      </c>
      <c r="B392" s="108" t="e">
        <f>VLOOKUP(A392,'TS Identification'!A$3:H$500,5,FALSE)</f>
        <v>#N/A</v>
      </c>
      <c r="C392" s="108" t="e">
        <f>VLOOKUP(B392,Scales!$A$3:$D$7,3,FALSE)</f>
        <v>#N/A</v>
      </c>
      <c r="D392" t="e">
        <f>VLOOKUP(A392,'TS Identification'!A$3:H$500,6,FALSE)</f>
        <v>#N/A</v>
      </c>
      <c r="E392" t="e">
        <f>VLOOKUP(D392,Scales!$F$3:$I$7,3,FALSE)</f>
        <v>#N/A</v>
      </c>
      <c r="F392" s="108" t="e">
        <f>VLOOKUP(A392,'TS Identification'!A$3:H$500,7,FALSE)</f>
        <v>#N/A</v>
      </c>
      <c r="G392" s="108" t="e">
        <f>VLOOKUP(F392,Scales!$K$3:$N$7,3,FALSE)</f>
        <v>#N/A</v>
      </c>
      <c r="H392" t="e">
        <f>VLOOKUP(A392,'TS Identification'!A$3:H$500,8,FALSE)</f>
        <v>#N/A</v>
      </c>
      <c r="I392" t="e">
        <f>VLOOKUP(H392,Scales!$P$3:$S$7,3,FALSE)</f>
        <v>#N/A</v>
      </c>
      <c r="J392" s="108" t="e">
        <f>VLOOKUP(K392,Scales!$W$28:$X$38,2,FALSE)</f>
        <v>#N/A</v>
      </c>
      <c r="K392" s="108" t="e">
        <f t="shared" si="111"/>
        <v>#N/A</v>
      </c>
      <c r="M392" t="e">
        <v>#N/A</v>
      </c>
      <c r="N392" t="e" cm="1">
        <f t="array" ref="N392">_xlfn.TEXTSPLIT(M392,".",,TRUE)</f>
        <v>#N/A</v>
      </c>
      <c r="P392" s="108" t="e">
        <f>VLOOKUP(CONCATENATE(N392,"."),'TE Identification'!$A$3:$E$500,5,FALSE)</f>
        <v>#N/A</v>
      </c>
      <c r="R392" t="e">
        <v>#N/A</v>
      </c>
      <c r="S392" t="e" cm="1">
        <f t="array" ref="S392">_xlfn.TEXTSPLIT(R392,".",,TRUE)</f>
        <v>#N/A</v>
      </c>
      <c r="V392" t="e">
        <f>VLOOKUP(CONCATENATE(S392,"."),'V Identification'!$A$3:$E$500,5,FALSE)</f>
        <v>#N/A</v>
      </c>
      <c r="Z392" t="e">
        <v>#N/A</v>
      </c>
      <c r="AA392" t="e" cm="1">
        <f t="array" ref="AA392">_xlfn.TEXTSPLIT(Z392,".",,TRUE)</f>
        <v>#N/A</v>
      </c>
      <c r="AE392" t="e">
        <f>VLOOKUP(CONCATENATE(AA392,"."),'I Identification'!$A$3:$F$500,6,FALSE)</f>
        <v>#N/A</v>
      </c>
      <c r="AI392" t="e">
        <v>#N/A</v>
      </c>
      <c r="AJ392" t="e" cm="1">
        <f t="array" ref="AJ392">_xlfn.TEXTSPLIT(AI392,".",,TRUE)</f>
        <v>#N/A</v>
      </c>
      <c r="AO392" t="e">
        <f>VLOOKUP(CONCATENATE(AJ392,"."),'C Identification'!$A$3:$G$500,7,FALSE)</f>
        <v>#N/A</v>
      </c>
      <c r="BF392" t="e" cm="1">
        <f t="array" ref="BF392">_xlfn.TEXTSPLIT(AI392,".",,TRUE)</f>
        <v>#N/A</v>
      </c>
      <c r="BL392" t="e">
        <f t="shared" si="97"/>
        <v>#N/A</v>
      </c>
      <c r="BM392">
        <f t="shared" si="98"/>
        <v>0</v>
      </c>
      <c r="BN392" t="e">
        <f t="shared" si="99"/>
        <v>#N/A</v>
      </c>
      <c r="BO392" t="e">
        <f t="shared" si="100"/>
        <v>#N/A</v>
      </c>
      <c r="BP392" t="e">
        <f t="shared" si="101"/>
        <v>#N/A</v>
      </c>
      <c r="BQ392" t="e">
        <f t="shared" si="102"/>
        <v>#N/A</v>
      </c>
      <c r="BR392">
        <f t="shared" si="103"/>
        <v>0</v>
      </c>
      <c r="BS392" t="e">
        <f t="shared" si="104"/>
        <v>#N/A</v>
      </c>
      <c r="BT392">
        <f t="shared" si="105"/>
        <v>0</v>
      </c>
      <c r="BU392" t="e">
        <f t="shared" si="96"/>
        <v>#N/A</v>
      </c>
      <c r="BV392" t="e">
        <f>VLOOKUP(BN392,Scales!$X$28:$Y$38,2,FALSE)</f>
        <v>#N/A</v>
      </c>
      <c r="BW392" t="e">
        <f>VLOOKUP(BQ392,Scales!$X$28:$Y$38,2,FALSE)</f>
        <v>#N/A</v>
      </c>
      <c r="BX392" t="e">
        <f>VLOOKUP(BU392,Scales!$X$28:$Y$38,2,FALSE)</f>
        <v>#N/A</v>
      </c>
      <c r="BY392" t="e">
        <f t="shared" si="106"/>
        <v>#N/A</v>
      </c>
      <c r="BZ392" t="e">
        <f>VLOOKUP(BY392,Scales!$Y$28:$Z$38,2,FALSE)</f>
        <v>#N/A</v>
      </c>
      <c r="CA392" t="str">
        <f>IFERROR(INDEX(Scales!$Q$28:$U$32,MATCH(BZ392,Scales!$P$28:$P$32,0),MATCH(BQ392,Scales!$Q$27:$U$27,0)),"")</f>
        <v/>
      </c>
      <c r="CB392">
        <f t="shared" si="107"/>
        <v>0</v>
      </c>
      <c r="CC392" t="e">
        <f t="shared" si="108"/>
        <v>#N/A</v>
      </c>
      <c r="CD392" t="str">
        <f>IFERROR(INDEX(Scales!$B$44:$F$48,MATCH(CA392,Scales!$A$44:$A$48,0),MATCH(CC392,Scales!$B$43:$F$43,0)),"")</f>
        <v/>
      </c>
      <c r="CE392" t="e">
        <f t="shared" si="109"/>
        <v>#N/A</v>
      </c>
      <c r="CF392" t="e">
        <f t="shared" si="110"/>
        <v>#N/A</v>
      </c>
    </row>
    <row r="393" spans="1:84" x14ac:dyDescent="0.25">
      <c r="A393">
        <v>0</v>
      </c>
      <c r="B393" s="108" t="e">
        <f>VLOOKUP(A393,'TS Identification'!A$3:H$500,5,FALSE)</f>
        <v>#N/A</v>
      </c>
      <c r="C393" s="108" t="e">
        <f>VLOOKUP(B393,Scales!$A$3:$D$7,3,FALSE)</f>
        <v>#N/A</v>
      </c>
      <c r="D393" t="e">
        <f>VLOOKUP(A393,'TS Identification'!A$3:H$500,6,FALSE)</f>
        <v>#N/A</v>
      </c>
      <c r="E393" t="e">
        <f>VLOOKUP(D393,Scales!$F$3:$I$7,3,FALSE)</f>
        <v>#N/A</v>
      </c>
      <c r="F393" s="108" t="e">
        <f>VLOOKUP(A393,'TS Identification'!A$3:H$500,7,FALSE)</f>
        <v>#N/A</v>
      </c>
      <c r="G393" s="108" t="e">
        <f>VLOOKUP(F393,Scales!$K$3:$N$7,3,FALSE)</f>
        <v>#N/A</v>
      </c>
      <c r="H393" t="e">
        <f>VLOOKUP(A393,'TS Identification'!A$3:H$500,8,FALSE)</f>
        <v>#N/A</v>
      </c>
      <c r="I393" t="e">
        <f>VLOOKUP(H393,Scales!$P$3:$S$7,3,FALSE)</f>
        <v>#N/A</v>
      </c>
      <c r="J393" s="108" t="e">
        <f>VLOOKUP(K393,Scales!$W$28:$X$38,2,FALSE)</f>
        <v>#N/A</v>
      </c>
      <c r="K393" s="108" t="e">
        <f t="shared" si="111"/>
        <v>#N/A</v>
      </c>
      <c r="M393" t="e">
        <v>#N/A</v>
      </c>
      <c r="N393" t="e" cm="1">
        <f t="array" ref="N393">_xlfn.TEXTSPLIT(M393,".",,TRUE)</f>
        <v>#N/A</v>
      </c>
      <c r="P393" s="108" t="e">
        <f>VLOOKUP(CONCATENATE(N393,"."),'TE Identification'!$A$3:$E$500,5,FALSE)</f>
        <v>#N/A</v>
      </c>
      <c r="R393" t="e">
        <v>#N/A</v>
      </c>
      <c r="S393" t="e" cm="1">
        <f t="array" ref="S393">_xlfn.TEXTSPLIT(R393,".",,TRUE)</f>
        <v>#N/A</v>
      </c>
      <c r="V393" t="e">
        <f>VLOOKUP(CONCATENATE(S393,"."),'V Identification'!$A$3:$E$500,5,FALSE)</f>
        <v>#N/A</v>
      </c>
      <c r="Z393" t="e">
        <v>#N/A</v>
      </c>
      <c r="AA393" t="e" cm="1">
        <f t="array" ref="AA393">_xlfn.TEXTSPLIT(Z393,".",,TRUE)</f>
        <v>#N/A</v>
      </c>
      <c r="AE393" t="e">
        <f>VLOOKUP(CONCATENATE(AA393,"."),'I Identification'!$A$3:$F$500,6,FALSE)</f>
        <v>#N/A</v>
      </c>
      <c r="AI393" t="e">
        <v>#N/A</v>
      </c>
      <c r="AJ393" t="e" cm="1">
        <f t="array" ref="AJ393">_xlfn.TEXTSPLIT(AI393,".",,TRUE)</f>
        <v>#N/A</v>
      </c>
      <c r="AO393" t="e">
        <f>VLOOKUP(CONCATENATE(AJ393,"."),'C Identification'!$A$3:$G$500,7,FALSE)</f>
        <v>#N/A</v>
      </c>
      <c r="BF393" t="e" cm="1">
        <f t="array" ref="BF393">_xlfn.TEXTSPLIT(AI393,".",,TRUE)</f>
        <v>#N/A</v>
      </c>
      <c r="BL393" t="e">
        <f t="shared" si="97"/>
        <v>#N/A</v>
      </c>
      <c r="BM393">
        <f t="shared" si="98"/>
        <v>0</v>
      </c>
      <c r="BN393" t="e">
        <f t="shared" si="99"/>
        <v>#N/A</v>
      </c>
      <c r="BO393" t="e">
        <f t="shared" si="100"/>
        <v>#N/A</v>
      </c>
      <c r="BP393" t="e">
        <f t="shared" si="101"/>
        <v>#N/A</v>
      </c>
      <c r="BQ393" t="e">
        <f t="shared" si="102"/>
        <v>#N/A</v>
      </c>
      <c r="BR393">
        <f t="shared" si="103"/>
        <v>0</v>
      </c>
      <c r="BS393" t="e">
        <f t="shared" si="104"/>
        <v>#N/A</v>
      </c>
      <c r="BT393">
        <f t="shared" si="105"/>
        <v>0</v>
      </c>
      <c r="BU393" t="e">
        <f t="shared" si="96"/>
        <v>#N/A</v>
      </c>
      <c r="BV393" t="e">
        <f>VLOOKUP(BN393,Scales!$X$28:$Y$38,2,FALSE)</f>
        <v>#N/A</v>
      </c>
      <c r="BW393" t="e">
        <f>VLOOKUP(BQ393,Scales!$X$28:$Y$38,2,FALSE)</f>
        <v>#N/A</v>
      </c>
      <c r="BX393" t="e">
        <f>VLOOKUP(BU393,Scales!$X$28:$Y$38,2,FALSE)</f>
        <v>#N/A</v>
      </c>
      <c r="BY393" t="e">
        <f t="shared" si="106"/>
        <v>#N/A</v>
      </c>
      <c r="BZ393" t="e">
        <f>VLOOKUP(BY393,Scales!$Y$28:$Z$38,2,FALSE)</f>
        <v>#N/A</v>
      </c>
      <c r="CA393" t="str">
        <f>IFERROR(INDEX(Scales!$Q$28:$U$32,MATCH(BZ393,Scales!$P$28:$P$32,0),MATCH(BQ393,Scales!$Q$27:$U$27,0)),"")</f>
        <v/>
      </c>
      <c r="CB393">
        <f t="shared" si="107"/>
        <v>0</v>
      </c>
      <c r="CC393" t="e">
        <f t="shared" si="108"/>
        <v>#N/A</v>
      </c>
      <c r="CD393" t="str">
        <f>IFERROR(INDEX(Scales!$B$44:$F$48,MATCH(CA393,Scales!$A$44:$A$48,0),MATCH(CC393,Scales!$B$43:$F$43,0)),"")</f>
        <v/>
      </c>
      <c r="CE393" t="e">
        <f t="shared" si="109"/>
        <v>#N/A</v>
      </c>
      <c r="CF393" t="e">
        <f t="shared" si="110"/>
        <v>#N/A</v>
      </c>
    </row>
    <row r="394" spans="1:84" x14ac:dyDescent="0.25">
      <c r="A394">
        <v>0</v>
      </c>
      <c r="B394" s="108" t="e">
        <f>VLOOKUP(A394,'TS Identification'!A$3:H$500,5,FALSE)</f>
        <v>#N/A</v>
      </c>
      <c r="C394" s="108" t="e">
        <f>VLOOKUP(B394,Scales!$A$3:$D$7,3,FALSE)</f>
        <v>#N/A</v>
      </c>
      <c r="D394" t="e">
        <f>VLOOKUP(A394,'TS Identification'!A$3:H$500,6,FALSE)</f>
        <v>#N/A</v>
      </c>
      <c r="E394" t="e">
        <f>VLOOKUP(D394,Scales!$F$3:$I$7,3,FALSE)</f>
        <v>#N/A</v>
      </c>
      <c r="F394" s="108" t="e">
        <f>VLOOKUP(A394,'TS Identification'!A$3:H$500,7,FALSE)</f>
        <v>#N/A</v>
      </c>
      <c r="G394" s="108" t="e">
        <f>VLOOKUP(F394,Scales!$K$3:$N$7,3,FALSE)</f>
        <v>#N/A</v>
      </c>
      <c r="H394" t="e">
        <f>VLOOKUP(A394,'TS Identification'!A$3:H$500,8,FALSE)</f>
        <v>#N/A</v>
      </c>
      <c r="I394" t="e">
        <f>VLOOKUP(H394,Scales!$P$3:$S$7,3,FALSE)</f>
        <v>#N/A</v>
      </c>
      <c r="J394" s="108" t="e">
        <f>VLOOKUP(K394,Scales!$W$28:$X$38,2,FALSE)</f>
        <v>#N/A</v>
      </c>
      <c r="K394" s="108" t="e">
        <f t="shared" si="111"/>
        <v>#N/A</v>
      </c>
      <c r="M394" t="e">
        <v>#N/A</v>
      </c>
      <c r="N394" t="e" cm="1">
        <f t="array" ref="N394">_xlfn.TEXTSPLIT(M394,".",,TRUE)</f>
        <v>#N/A</v>
      </c>
      <c r="P394" s="108" t="e">
        <f>VLOOKUP(CONCATENATE(N394,"."),'TE Identification'!$A$3:$E$500,5,FALSE)</f>
        <v>#N/A</v>
      </c>
      <c r="R394" t="e">
        <v>#N/A</v>
      </c>
      <c r="S394" t="e" cm="1">
        <f t="array" ref="S394">_xlfn.TEXTSPLIT(R394,".",,TRUE)</f>
        <v>#N/A</v>
      </c>
      <c r="V394" t="e">
        <f>VLOOKUP(CONCATENATE(S394,"."),'V Identification'!$A$3:$E$500,5,FALSE)</f>
        <v>#N/A</v>
      </c>
      <c r="Z394" t="e">
        <v>#N/A</v>
      </c>
      <c r="AA394" t="e" cm="1">
        <f t="array" ref="AA394">_xlfn.TEXTSPLIT(Z394,".",,TRUE)</f>
        <v>#N/A</v>
      </c>
      <c r="AE394" t="e">
        <f>VLOOKUP(CONCATENATE(AA394,"."),'I Identification'!$A$3:$F$500,6,FALSE)</f>
        <v>#N/A</v>
      </c>
      <c r="AI394" t="e">
        <v>#N/A</v>
      </c>
      <c r="AJ394" t="e" cm="1">
        <f t="array" ref="AJ394">_xlfn.TEXTSPLIT(AI394,".",,TRUE)</f>
        <v>#N/A</v>
      </c>
      <c r="AO394" t="e">
        <f>VLOOKUP(CONCATENATE(AJ394,"."),'C Identification'!$A$3:$G$500,7,FALSE)</f>
        <v>#N/A</v>
      </c>
      <c r="BF394" t="e" cm="1">
        <f t="array" ref="BF394">_xlfn.TEXTSPLIT(AI394,".",,TRUE)</f>
        <v>#N/A</v>
      </c>
      <c r="BL394" t="e">
        <f t="shared" si="97"/>
        <v>#N/A</v>
      </c>
      <c r="BM394">
        <f t="shared" si="98"/>
        <v>0</v>
      </c>
      <c r="BN394" t="e">
        <f t="shared" si="99"/>
        <v>#N/A</v>
      </c>
      <c r="BO394" t="e">
        <f t="shared" si="100"/>
        <v>#N/A</v>
      </c>
      <c r="BP394" t="e">
        <f t="shared" si="101"/>
        <v>#N/A</v>
      </c>
      <c r="BQ394" t="e">
        <f t="shared" si="102"/>
        <v>#N/A</v>
      </c>
      <c r="BR394">
        <f t="shared" si="103"/>
        <v>0</v>
      </c>
      <c r="BS394" t="e">
        <f t="shared" si="104"/>
        <v>#N/A</v>
      </c>
      <c r="BT394">
        <f t="shared" si="105"/>
        <v>0</v>
      </c>
      <c r="BU394" t="e">
        <f t="shared" si="96"/>
        <v>#N/A</v>
      </c>
      <c r="BV394" t="e">
        <f>VLOOKUP(BN394,Scales!$X$28:$Y$38,2,FALSE)</f>
        <v>#N/A</v>
      </c>
      <c r="BW394" t="e">
        <f>VLOOKUP(BQ394,Scales!$X$28:$Y$38,2,FALSE)</f>
        <v>#N/A</v>
      </c>
      <c r="BX394" t="e">
        <f>VLOOKUP(BU394,Scales!$X$28:$Y$38,2,FALSE)</f>
        <v>#N/A</v>
      </c>
      <c r="BY394" t="e">
        <f t="shared" si="106"/>
        <v>#N/A</v>
      </c>
      <c r="BZ394" t="e">
        <f>VLOOKUP(BY394,Scales!$Y$28:$Z$38,2,FALSE)</f>
        <v>#N/A</v>
      </c>
      <c r="CA394" t="str">
        <f>IFERROR(INDEX(Scales!$Q$28:$U$32,MATCH(BZ394,Scales!$P$28:$P$32,0),MATCH(BQ394,Scales!$Q$27:$U$27,0)),"")</f>
        <v/>
      </c>
      <c r="CB394">
        <f t="shared" si="107"/>
        <v>0</v>
      </c>
      <c r="CC394" t="e">
        <f t="shared" si="108"/>
        <v>#N/A</v>
      </c>
      <c r="CD394" t="str">
        <f>IFERROR(INDEX(Scales!$B$44:$F$48,MATCH(CA394,Scales!$A$44:$A$48,0),MATCH(CC394,Scales!$B$43:$F$43,0)),"")</f>
        <v/>
      </c>
      <c r="CE394" t="e">
        <f t="shared" si="109"/>
        <v>#N/A</v>
      </c>
      <c r="CF394" t="e">
        <f t="shared" si="110"/>
        <v>#N/A</v>
      </c>
    </row>
    <row r="395" spans="1:84" x14ac:dyDescent="0.25">
      <c r="A395">
        <v>0</v>
      </c>
      <c r="B395" s="108" t="e">
        <f>VLOOKUP(A395,'TS Identification'!A$3:H$500,5,FALSE)</f>
        <v>#N/A</v>
      </c>
      <c r="C395" s="108" t="e">
        <f>VLOOKUP(B395,Scales!$A$3:$D$7,3,FALSE)</f>
        <v>#N/A</v>
      </c>
      <c r="D395" t="e">
        <f>VLOOKUP(A395,'TS Identification'!A$3:H$500,6,FALSE)</f>
        <v>#N/A</v>
      </c>
      <c r="E395" t="e">
        <f>VLOOKUP(D395,Scales!$F$3:$I$7,3,FALSE)</f>
        <v>#N/A</v>
      </c>
      <c r="F395" s="108" t="e">
        <f>VLOOKUP(A395,'TS Identification'!A$3:H$500,7,FALSE)</f>
        <v>#N/A</v>
      </c>
      <c r="G395" s="108" t="e">
        <f>VLOOKUP(F395,Scales!$K$3:$N$7,3,FALSE)</f>
        <v>#N/A</v>
      </c>
      <c r="H395" t="e">
        <f>VLOOKUP(A395,'TS Identification'!A$3:H$500,8,FALSE)</f>
        <v>#N/A</v>
      </c>
      <c r="I395" t="e">
        <f>VLOOKUP(H395,Scales!$P$3:$S$7,3,FALSE)</f>
        <v>#N/A</v>
      </c>
      <c r="J395" s="108" t="e">
        <f>VLOOKUP(K395,Scales!$W$28:$X$38,2,FALSE)</f>
        <v>#N/A</v>
      </c>
      <c r="K395" s="108" t="e">
        <f t="shared" si="111"/>
        <v>#N/A</v>
      </c>
      <c r="M395" t="e">
        <v>#N/A</v>
      </c>
      <c r="N395" t="e" cm="1">
        <f t="array" ref="N395">_xlfn.TEXTSPLIT(M395,".",,TRUE)</f>
        <v>#N/A</v>
      </c>
      <c r="P395" s="108" t="e">
        <f>VLOOKUP(CONCATENATE(N395,"."),'TE Identification'!$A$3:$E$500,5,FALSE)</f>
        <v>#N/A</v>
      </c>
      <c r="R395" t="e">
        <v>#N/A</v>
      </c>
      <c r="S395" t="e" cm="1">
        <f t="array" ref="S395">_xlfn.TEXTSPLIT(R395,".",,TRUE)</f>
        <v>#N/A</v>
      </c>
      <c r="V395" t="e">
        <f>VLOOKUP(CONCATENATE(S395,"."),'V Identification'!$A$3:$E$500,5,FALSE)</f>
        <v>#N/A</v>
      </c>
      <c r="Z395" t="e">
        <v>#N/A</v>
      </c>
      <c r="AA395" t="e" cm="1">
        <f t="array" ref="AA395">_xlfn.TEXTSPLIT(Z395,".",,TRUE)</f>
        <v>#N/A</v>
      </c>
      <c r="AE395" t="e">
        <f>VLOOKUP(CONCATENATE(AA395,"."),'I Identification'!$A$3:$F$500,6,FALSE)</f>
        <v>#N/A</v>
      </c>
      <c r="AI395" t="e">
        <v>#N/A</v>
      </c>
      <c r="AJ395" t="e" cm="1">
        <f t="array" ref="AJ395">_xlfn.TEXTSPLIT(AI395,".",,TRUE)</f>
        <v>#N/A</v>
      </c>
      <c r="AO395" t="e">
        <f>VLOOKUP(CONCATENATE(AJ395,"."),'C Identification'!$A$3:$G$500,7,FALSE)</f>
        <v>#N/A</v>
      </c>
      <c r="BF395" t="e" cm="1">
        <f t="array" ref="BF395">_xlfn.TEXTSPLIT(AI395,".",,TRUE)</f>
        <v>#N/A</v>
      </c>
      <c r="BL395" t="e">
        <f t="shared" si="97"/>
        <v>#N/A</v>
      </c>
      <c r="BM395">
        <f t="shared" si="98"/>
        <v>0</v>
      </c>
      <c r="BN395" t="e">
        <f t="shared" si="99"/>
        <v>#N/A</v>
      </c>
      <c r="BO395" t="e">
        <f t="shared" si="100"/>
        <v>#N/A</v>
      </c>
      <c r="BP395" t="e">
        <f t="shared" si="101"/>
        <v>#N/A</v>
      </c>
      <c r="BQ395" t="e">
        <f t="shared" si="102"/>
        <v>#N/A</v>
      </c>
      <c r="BR395">
        <f t="shared" si="103"/>
        <v>0</v>
      </c>
      <c r="BS395" t="e">
        <f t="shared" si="104"/>
        <v>#N/A</v>
      </c>
      <c r="BT395">
        <f t="shared" si="105"/>
        <v>0</v>
      </c>
      <c r="BU395" t="e">
        <f t="shared" si="96"/>
        <v>#N/A</v>
      </c>
      <c r="BV395" t="e">
        <f>VLOOKUP(BN395,Scales!$X$28:$Y$38,2,FALSE)</f>
        <v>#N/A</v>
      </c>
      <c r="BW395" t="e">
        <f>VLOOKUP(BQ395,Scales!$X$28:$Y$38,2,FALSE)</f>
        <v>#N/A</v>
      </c>
      <c r="BX395" t="e">
        <f>VLOOKUP(BU395,Scales!$X$28:$Y$38,2,FALSE)</f>
        <v>#N/A</v>
      </c>
      <c r="BY395" t="e">
        <f t="shared" si="106"/>
        <v>#N/A</v>
      </c>
      <c r="BZ395" t="e">
        <f>VLOOKUP(BY395,Scales!$Y$28:$Z$38,2,FALSE)</f>
        <v>#N/A</v>
      </c>
      <c r="CA395" t="str">
        <f>IFERROR(INDEX(Scales!$Q$28:$U$32,MATCH(BZ395,Scales!$P$28:$P$32,0),MATCH(BQ395,Scales!$Q$27:$U$27,0)),"")</f>
        <v/>
      </c>
      <c r="CB395">
        <f t="shared" si="107"/>
        <v>0</v>
      </c>
      <c r="CC395" t="e">
        <f t="shared" si="108"/>
        <v>#N/A</v>
      </c>
      <c r="CD395" t="str">
        <f>IFERROR(INDEX(Scales!$B$44:$F$48,MATCH(CA395,Scales!$A$44:$A$48,0),MATCH(CC395,Scales!$B$43:$F$43,0)),"")</f>
        <v/>
      </c>
      <c r="CE395" t="e">
        <f t="shared" si="109"/>
        <v>#N/A</v>
      </c>
      <c r="CF395" t="e">
        <f t="shared" si="110"/>
        <v>#N/A</v>
      </c>
    </row>
    <row r="396" spans="1:84" x14ac:dyDescent="0.25">
      <c r="A396">
        <v>0</v>
      </c>
      <c r="B396" s="108" t="e">
        <f>VLOOKUP(A396,'TS Identification'!A$3:H$500,5,FALSE)</f>
        <v>#N/A</v>
      </c>
      <c r="C396" s="108" t="e">
        <f>VLOOKUP(B396,Scales!$A$3:$D$7,3,FALSE)</f>
        <v>#N/A</v>
      </c>
      <c r="D396" t="e">
        <f>VLOOKUP(A396,'TS Identification'!A$3:H$500,6,FALSE)</f>
        <v>#N/A</v>
      </c>
      <c r="E396" t="e">
        <f>VLOOKUP(D396,Scales!$F$3:$I$7,3,FALSE)</f>
        <v>#N/A</v>
      </c>
      <c r="F396" s="108" t="e">
        <f>VLOOKUP(A396,'TS Identification'!A$3:H$500,7,FALSE)</f>
        <v>#N/A</v>
      </c>
      <c r="G396" s="108" t="e">
        <f>VLOOKUP(F396,Scales!$K$3:$N$7,3,FALSE)</f>
        <v>#N/A</v>
      </c>
      <c r="H396" t="e">
        <f>VLOOKUP(A396,'TS Identification'!A$3:H$500,8,FALSE)</f>
        <v>#N/A</v>
      </c>
      <c r="I396" t="e">
        <f>VLOOKUP(H396,Scales!$P$3:$S$7,3,FALSE)</f>
        <v>#N/A</v>
      </c>
      <c r="J396" s="108" t="e">
        <f>VLOOKUP(K396,Scales!$W$28:$X$38,2,FALSE)</f>
        <v>#N/A</v>
      </c>
      <c r="K396" s="108" t="e">
        <f t="shared" si="111"/>
        <v>#N/A</v>
      </c>
      <c r="M396" t="e">
        <v>#N/A</v>
      </c>
      <c r="N396" t="e" cm="1">
        <f t="array" ref="N396">_xlfn.TEXTSPLIT(M396,".",,TRUE)</f>
        <v>#N/A</v>
      </c>
      <c r="P396" s="108" t="e">
        <f>VLOOKUP(CONCATENATE(N396,"."),'TE Identification'!$A$3:$E$500,5,FALSE)</f>
        <v>#N/A</v>
      </c>
      <c r="R396" t="e">
        <v>#N/A</v>
      </c>
      <c r="S396" t="e" cm="1">
        <f t="array" ref="S396">_xlfn.TEXTSPLIT(R396,".",,TRUE)</f>
        <v>#N/A</v>
      </c>
      <c r="V396" t="e">
        <f>VLOOKUP(CONCATENATE(S396,"."),'V Identification'!$A$3:$E$500,5,FALSE)</f>
        <v>#N/A</v>
      </c>
      <c r="Z396" t="e">
        <v>#N/A</v>
      </c>
      <c r="AA396" t="e" cm="1">
        <f t="array" ref="AA396">_xlfn.TEXTSPLIT(Z396,".",,TRUE)</f>
        <v>#N/A</v>
      </c>
      <c r="AE396" t="e">
        <f>VLOOKUP(CONCATENATE(AA396,"."),'I Identification'!$A$3:$F$500,6,FALSE)</f>
        <v>#N/A</v>
      </c>
      <c r="AI396" t="e">
        <v>#N/A</v>
      </c>
      <c r="AJ396" t="e" cm="1">
        <f t="array" ref="AJ396">_xlfn.TEXTSPLIT(AI396,".",,TRUE)</f>
        <v>#N/A</v>
      </c>
      <c r="AO396" t="e">
        <f>VLOOKUP(CONCATENATE(AJ396,"."),'C Identification'!$A$3:$G$500,7,FALSE)</f>
        <v>#N/A</v>
      </c>
      <c r="BF396" t="e" cm="1">
        <f t="array" ref="BF396">_xlfn.TEXTSPLIT(AI396,".",,TRUE)</f>
        <v>#N/A</v>
      </c>
      <c r="BL396" t="e">
        <f t="shared" si="97"/>
        <v>#N/A</v>
      </c>
      <c r="BM396">
        <f t="shared" si="98"/>
        <v>0</v>
      </c>
      <c r="BN396" t="e">
        <f t="shared" si="99"/>
        <v>#N/A</v>
      </c>
      <c r="BO396" t="e">
        <f t="shared" si="100"/>
        <v>#N/A</v>
      </c>
      <c r="BP396" t="e">
        <f t="shared" si="101"/>
        <v>#N/A</v>
      </c>
      <c r="BQ396" t="e">
        <f t="shared" si="102"/>
        <v>#N/A</v>
      </c>
      <c r="BR396">
        <f t="shared" si="103"/>
        <v>0</v>
      </c>
      <c r="BS396" t="e">
        <f t="shared" si="104"/>
        <v>#N/A</v>
      </c>
      <c r="BT396">
        <f t="shared" si="105"/>
        <v>0</v>
      </c>
      <c r="BU396" t="e">
        <f t="shared" ref="BU396:BU459" si="112">VLOOKUP(BH396,$S$2:$V$500,4,FALSE)</f>
        <v>#N/A</v>
      </c>
      <c r="BV396" t="e">
        <f>VLOOKUP(BN396,Scales!$X$28:$Y$38,2,FALSE)</f>
        <v>#N/A</v>
      </c>
      <c r="BW396" t="e">
        <f>VLOOKUP(BQ396,Scales!$X$28:$Y$38,2,FALSE)</f>
        <v>#N/A</v>
      </c>
      <c r="BX396" t="e">
        <f>VLOOKUP(BU396,Scales!$X$28:$Y$38,2,FALSE)</f>
        <v>#N/A</v>
      </c>
      <c r="BY396" t="e">
        <f t="shared" si="106"/>
        <v>#N/A</v>
      </c>
      <c r="BZ396" t="e">
        <f>VLOOKUP(BY396,Scales!$Y$28:$Z$38,2,FALSE)</f>
        <v>#N/A</v>
      </c>
      <c r="CA396" t="str">
        <f>IFERROR(INDEX(Scales!$Q$28:$U$32,MATCH(BZ396,Scales!$P$28:$P$32,0),MATCH(BQ396,Scales!$Q$27:$U$27,0)),"")</f>
        <v/>
      </c>
      <c r="CB396">
        <f t="shared" si="107"/>
        <v>0</v>
      </c>
      <c r="CC396" t="e">
        <f t="shared" si="108"/>
        <v>#N/A</v>
      </c>
      <c r="CD396" t="str">
        <f>IFERROR(INDEX(Scales!$B$44:$F$48,MATCH(CA396,Scales!$A$44:$A$48,0),MATCH(CC396,Scales!$B$43:$F$43,0)),"")</f>
        <v/>
      </c>
      <c r="CE396" t="e">
        <f t="shared" si="109"/>
        <v>#N/A</v>
      </c>
      <c r="CF396" t="e">
        <f t="shared" si="110"/>
        <v>#N/A</v>
      </c>
    </row>
    <row r="397" spans="1:84" x14ac:dyDescent="0.25">
      <c r="A397">
        <v>0</v>
      </c>
      <c r="B397" s="108" t="e">
        <f>VLOOKUP(A397,'TS Identification'!A$3:H$500,5,FALSE)</f>
        <v>#N/A</v>
      </c>
      <c r="C397" s="108" t="e">
        <f>VLOOKUP(B397,Scales!$A$3:$D$7,3,FALSE)</f>
        <v>#N/A</v>
      </c>
      <c r="D397" t="e">
        <f>VLOOKUP(A397,'TS Identification'!A$3:H$500,6,FALSE)</f>
        <v>#N/A</v>
      </c>
      <c r="E397" t="e">
        <f>VLOOKUP(D397,Scales!$F$3:$I$7,3,FALSE)</f>
        <v>#N/A</v>
      </c>
      <c r="F397" s="108" t="e">
        <f>VLOOKUP(A397,'TS Identification'!A$3:H$500,7,FALSE)</f>
        <v>#N/A</v>
      </c>
      <c r="G397" s="108" t="e">
        <f>VLOOKUP(F397,Scales!$K$3:$N$7,3,FALSE)</f>
        <v>#N/A</v>
      </c>
      <c r="H397" t="e">
        <f>VLOOKUP(A397,'TS Identification'!A$3:H$500,8,FALSE)</f>
        <v>#N/A</v>
      </c>
      <c r="I397" t="e">
        <f>VLOOKUP(H397,Scales!$P$3:$S$7,3,FALSE)</f>
        <v>#N/A</v>
      </c>
      <c r="J397" s="108" t="e">
        <f>VLOOKUP(K397,Scales!$W$28:$X$38,2,FALSE)</f>
        <v>#N/A</v>
      </c>
      <c r="K397" s="108" t="e">
        <f t="shared" si="111"/>
        <v>#N/A</v>
      </c>
      <c r="M397" t="e">
        <v>#N/A</v>
      </c>
      <c r="N397" t="e" cm="1">
        <f t="array" ref="N397">_xlfn.TEXTSPLIT(M397,".",,TRUE)</f>
        <v>#N/A</v>
      </c>
      <c r="P397" s="108" t="e">
        <f>VLOOKUP(CONCATENATE(N397,"."),'TE Identification'!$A$3:$E$500,5,FALSE)</f>
        <v>#N/A</v>
      </c>
      <c r="R397" t="e">
        <v>#N/A</v>
      </c>
      <c r="S397" t="e" cm="1">
        <f t="array" ref="S397">_xlfn.TEXTSPLIT(R397,".",,TRUE)</f>
        <v>#N/A</v>
      </c>
      <c r="V397" t="e">
        <f>VLOOKUP(CONCATENATE(S397,"."),'V Identification'!$A$3:$E$500,5,FALSE)</f>
        <v>#N/A</v>
      </c>
      <c r="Z397" t="e">
        <v>#N/A</v>
      </c>
      <c r="AA397" t="e" cm="1">
        <f t="array" ref="AA397">_xlfn.TEXTSPLIT(Z397,".",,TRUE)</f>
        <v>#N/A</v>
      </c>
      <c r="AE397" t="e">
        <f>VLOOKUP(CONCATENATE(AA397,"."),'I Identification'!$A$3:$F$500,6,FALSE)</f>
        <v>#N/A</v>
      </c>
      <c r="AI397" t="e">
        <v>#N/A</v>
      </c>
      <c r="AJ397" t="e" cm="1">
        <f t="array" ref="AJ397">_xlfn.TEXTSPLIT(AI397,".",,TRUE)</f>
        <v>#N/A</v>
      </c>
      <c r="AO397" t="e">
        <f>VLOOKUP(CONCATENATE(AJ397,"."),'C Identification'!$A$3:$G$500,7,FALSE)</f>
        <v>#N/A</v>
      </c>
      <c r="BF397" t="e" cm="1">
        <f t="array" ref="BF397">_xlfn.TEXTSPLIT(AI397,".",,TRUE)</f>
        <v>#N/A</v>
      </c>
      <c r="BL397" t="e">
        <f t="shared" si="97"/>
        <v>#N/A</v>
      </c>
      <c r="BM397">
        <f t="shared" si="98"/>
        <v>0</v>
      </c>
      <c r="BN397" t="e">
        <f t="shared" si="99"/>
        <v>#N/A</v>
      </c>
      <c r="BO397" t="e">
        <f t="shared" si="100"/>
        <v>#N/A</v>
      </c>
      <c r="BP397" t="e">
        <f t="shared" si="101"/>
        <v>#N/A</v>
      </c>
      <c r="BQ397" t="e">
        <f t="shared" si="102"/>
        <v>#N/A</v>
      </c>
      <c r="BR397">
        <f t="shared" si="103"/>
        <v>0</v>
      </c>
      <c r="BS397" t="e">
        <f t="shared" si="104"/>
        <v>#N/A</v>
      </c>
      <c r="BT397">
        <f t="shared" si="105"/>
        <v>0</v>
      </c>
      <c r="BU397" t="e">
        <f t="shared" si="112"/>
        <v>#N/A</v>
      </c>
      <c r="BV397" t="e">
        <f>VLOOKUP(BN397,Scales!$X$28:$Y$38,2,FALSE)</f>
        <v>#N/A</v>
      </c>
      <c r="BW397" t="e">
        <f>VLOOKUP(BQ397,Scales!$X$28:$Y$38,2,FALSE)</f>
        <v>#N/A</v>
      </c>
      <c r="BX397" t="e">
        <f>VLOOKUP(BU397,Scales!$X$28:$Y$38,2,FALSE)</f>
        <v>#N/A</v>
      </c>
      <c r="BY397" t="e">
        <f t="shared" si="106"/>
        <v>#N/A</v>
      </c>
      <c r="BZ397" t="e">
        <f>VLOOKUP(BY397,Scales!$Y$28:$Z$38,2,FALSE)</f>
        <v>#N/A</v>
      </c>
      <c r="CA397" t="str">
        <f>IFERROR(INDEX(Scales!$Q$28:$U$32,MATCH(BZ397,Scales!$P$28:$P$32,0),MATCH(BQ397,Scales!$Q$27:$U$27,0)),"")</f>
        <v/>
      </c>
      <c r="CB397">
        <f t="shared" si="107"/>
        <v>0</v>
      </c>
      <c r="CC397" t="e">
        <f t="shared" si="108"/>
        <v>#N/A</v>
      </c>
      <c r="CD397" t="str">
        <f>IFERROR(INDEX(Scales!$B$44:$F$48,MATCH(CA397,Scales!$A$44:$A$48,0),MATCH(CC397,Scales!$B$43:$F$43,0)),"")</f>
        <v/>
      </c>
      <c r="CE397" t="e">
        <f t="shared" si="109"/>
        <v>#N/A</v>
      </c>
      <c r="CF397" t="e">
        <f t="shared" si="110"/>
        <v>#N/A</v>
      </c>
    </row>
    <row r="398" spans="1:84" x14ac:dyDescent="0.25">
      <c r="A398">
        <v>0</v>
      </c>
      <c r="B398" s="108" t="e">
        <f>VLOOKUP(A398,'TS Identification'!A$3:H$500,5,FALSE)</f>
        <v>#N/A</v>
      </c>
      <c r="C398" s="108" t="e">
        <f>VLOOKUP(B398,Scales!$A$3:$D$7,3,FALSE)</f>
        <v>#N/A</v>
      </c>
      <c r="D398" t="e">
        <f>VLOOKUP(A398,'TS Identification'!A$3:H$500,6,FALSE)</f>
        <v>#N/A</v>
      </c>
      <c r="E398" t="e">
        <f>VLOOKUP(D398,Scales!$F$3:$I$7,3,FALSE)</f>
        <v>#N/A</v>
      </c>
      <c r="F398" s="108" t="e">
        <f>VLOOKUP(A398,'TS Identification'!A$3:H$500,7,FALSE)</f>
        <v>#N/A</v>
      </c>
      <c r="G398" s="108" t="e">
        <f>VLOOKUP(F398,Scales!$K$3:$N$7,3,FALSE)</f>
        <v>#N/A</v>
      </c>
      <c r="H398" t="e">
        <f>VLOOKUP(A398,'TS Identification'!A$3:H$500,8,FALSE)</f>
        <v>#N/A</v>
      </c>
      <c r="I398" t="e">
        <f>VLOOKUP(H398,Scales!$P$3:$S$7,3,FALSE)</f>
        <v>#N/A</v>
      </c>
      <c r="J398" s="108" t="e">
        <f>VLOOKUP(K398,Scales!$W$28:$X$38,2,FALSE)</f>
        <v>#N/A</v>
      </c>
      <c r="K398" s="108" t="e">
        <f t="shared" si="111"/>
        <v>#N/A</v>
      </c>
      <c r="M398" t="e">
        <v>#N/A</v>
      </c>
      <c r="N398" t="e" cm="1">
        <f t="array" ref="N398">_xlfn.TEXTSPLIT(M398,".",,TRUE)</f>
        <v>#N/A</v>
      </c>
      <c r="P398" s="108" t="e">
        <f>VLOOKUP(CONCATENATE(N398,"."),'TE Identification'!$A$3:$E$500,5,FALSE)</f>
        <v>#N/A</v>
      </c>
      <c r="R398" t="e">
        <v>#N/A</v>
      </c>
      <c r="S398" t="e" cm="1">
        <f t="array" ref="S398">_xlfn.TEXTSPLIT(R398,".",,TRUE)</f>
        <v>#N/A</v>
      </c>
      <c r="V398" t="e">
        <f>VLOOKUP(CONCATENATE(S398,"."),'V Identification'!$A$3:$E$500,5,FALSE)</f>
        <v>#N/A</v>
      </c>
      <c r="Z398" t="e">
        <v>#N/A</v>
      </c>
      <c r="AA398" t="e" cm="1">
        <f t="array" ref="AA398">_xlfn.TEXTSPLIT(Z398,".",,TRUE)</f>
        <v>#N/A</v>
      </c>
      <c r="AE398" t="e">
        <f>VLOOKUP(CONCATENATE(AA398,"."),'I Identification'!$A$3:$F$500,6,FALSE)</f>
        <v>#N/A</v>
      </c>
      <c r="AI398" t="e">
        <v>#N/A</v>
      </c>
      <c r="AJ398" t="e" cm="1">
        <f t="array" ref="AJ398">_xlfn.TEXTSPLIT(AI398,".",,TRUE)</f>
        <v>#N/A</v>
      </c>
      <c r="AO398" t="e">
        <f>VLOOKUP(CONCATENATE(AJ398,"."),'C Identification'!$A$3:$G$500,7,FALSE)</f>
        <v>#N/A</v>
      </c>
      <c r="BF398" t="e" cm="1">
        <f t="array" ref="BF398">_xlfn.TEXTSPLIT(AI398,".",,TRUE)</f>
        <v>#N/A</v>
      </c>
      <c r="BL398" t="e">
        <f t="shared" si="97"/>
        <v>#N/A</v>
      </c>
      <c r="BM398">
        <f t="shared" si="98"/>
        <v>0</v>
      </c>
      <c r="BN398" t="e">
        <f t="shared" si="99"/>
        <v>#N/A</v>
      </c>
      <c r="BO398" t="e">
        <f t="shared" si="100"/>
        <v>#N/A</v>
      </c>
      <c r="BP398" t="e">
        <f t="shared" si="101"/>
        <v>#N/A</v>
      </c>
      <c r="BQ398" t="e">
        <f t="shared" si="102"/>
        <v>#N/A</v>
      </c>
      <c r="BR398">
        <f t="shared" si="103"/>
        <v>0</v>
      </c>
      <c r="BS398" t="e">
        <f t="shared" si="104"/>
        <v>#N/A</v>
      </c>
      <c r="BT398">
        <f t="shared" si="105"/>
        <v>0</v>
      </c>
      <c r="BU398" t="e">
        <f t="shared" si="112"/>
        <v>#N/A</v>
      </c>
      <c r="BV398" t="e">
        <f>VLOOKUP(BN398,Scales!$X$28:$Y$38,2,FALSE)</f>
        <v>#N/A</v>
      </c>
      <c r="BW398" t="e">
        <f>VLOOKUP(BQ398,Scales!$X$28:$Y$38,2,FALSE)</f>
        <v>#N/A</v>
      </c>
      <c r="BX398" t="e">
        <f>VLOOKUP(BU398,Scales!$X$28:$Y$38,2,FALSE)</f>
        <v>#N/A</v>
      </c>
      <c r="BY398" t="e">
        <f t="shared" si="106"/>
        <v>#N/A</v>
      </c>
      <c r="BZ398" t="e">
        <f>VLOOKUP(BY398,Scales!$Y$28:$Z$38,2,FALSE)</f>
        <v>#N/A</v>
      </c>
      <c r="CA398" t="str">
        <f>IFERROR(INDEX(Scales!$Q$28:$U$32,MATCH(BZ398,Scales!$P$28:$P$32,0),MATCH(BQ398,Scales!$Q$27:$U$27,0)),"")</f>
        <v/>
      </c>
      <c r="CB398">
        <f t="shared" si="107"/>
        <v>0</v>
      </c>
      <c r="CC398" t="e">
        <f t="shared" si="108"/>
        <v>#N/A</v>
      </c>
      <c r="CD398" t="str">
        <f>IFERROR(INDEX(Scales!$B$44:$F$48,MATCH(CA398,Scales!$A$44:$A$48,0),MATCH(CC398,Scales!$B$43:$F$43,0)),"")</f>
        <v/>
      </c>
      <c r="CE398" t="e">
        <f t="shared" si="109"/>
        <v>#N/A</v>
      </c>
      <c r="CF398" t="e">
        <f t="shared" si="110"/>
        <v>#N/A</v>
      </c>
    </row>
    <row r="399" spans="1:84" x14ac:dyDescent="0.25">
      <c r="A399">
        <v>0</v>
      </c>
      <c r="B399" s="108" t="e">
        <f>VLOOKUP(A399,'TS Identification'!A$3:H$500,5,FALSE)</f>
        <v>#N/A</v>
      </c>
      <c r="C399" s="108" t="e">
        <f>VLOOKUP(B399,Scales!$A$3:$D$7,3,FALSE)</f>
        <v>#N/A</v>
      </c>
      <c r="D399" t="e">
        <f>VLOOKUP(A399,'TS Identification'!A$3:H$500,6,FALSE)</f>
        <v>#N/A</v>
      </c>
      <c r="E399" t="e">
        <f>VLOOKUP(D399,Scales!$F$3:$I$7,3,FALSE)</f>
        <v>#N/A</v>
      </c>
      <c r="F399" s="108" t="e">
        <f>VLOOKUP(A399,'TS Identification'!A$3:H$500,7,FALSE)</f>
        <v>#N/A</v>
      </c>
      <c r="G399" s="108" t="e">
        <f>VLOOKUP(F399,Scales!$K$3:$N$7,3,FALSE)</f>
        <v>#N/A</v>
      </c>
      <c r="H399" t="e">
        <f>VLOOKUP(A399,'TS Identification'!A$3:H$500,8,FALSE)</f>
        <v>#N/A</v>
      </c>
      <c r="I399" t="e">
        <f>VLOOKUP(H399,Scales!$P$3:$S$7,3,FALSE)</f>
        <v>#N/A</v>
      </c>
      <c r="J399" s="108" t="e">
        <f>VLOOKUP(K399,Scales!$W$28:$X$38,2,FALSE)</f>
        <v>#N/A</v>
      </c>
      <c r="K399" s="108" t="e">
        <f t="shared" si="111"/>
        <v>#N/A</v>
      </c>
      <c r="M399" t="e">
        <v>#N/A</v>
      </c>
      <c r="N399" t="e" cm="1">
        <f t="array" ref="N399">_xlfn.TEXTSPLIT(M399,".",,TRUE)</f>
        <v>#N/A</v>
      </c>
      <c r="P399" s="108" t="e">
        <f>VLOOKUP(CONCATENATE(N399,"."),'TE Identification'!$A$3:$E$500,5,FALSE)</f>
        <v>#N/A</v>
      </c>
      <c r="R399" t="e">
        <v>#N/A</v>
      </c>
      <c r="S399" t="e" cm="1">
        <f t="array" ref="S399">_xlfn.TEXTSPLIT(R399,".",,TRUE)</f>
        <v>#N/A</v>
      </c>
      <c r="V399" t="e">
        <f>VLOOKUP(CONCATENATE(S399,"."),'V Identification'!$A$3:$E$500,5,FALSE)</f>
        <v>#N/A</v>
      </c>
      <c r="Z399" t="e">
        <v>#N/A</v>
      </c>
      <c r="AA399" t="e" cm="1">
        <f t="array" ref="AA399">_xlfn.TEXTSPLIT(Z399,".",,TRUE)</f>
        <v>#N/A</v>
      </c>
      <c r="AE399" t="e">
        <f>VLOOKUP(CONCATENATE(AA399,"."),'I Identification'!$A$3:$F$500,6,FALSE)</f>
        <v>#N/A</v>
      </c>
      <c r="AI399" t="e">
        <v>#N/A</v>
      </c>
      <c r="AJ399" t="e" cm="1">
        <f t="array" ref="AJ399">_xlfn.TEXTSPLIT(AI399,".",,TRUE)</f>
        <v>#N/A</v>
      </c>
      <c r="AO399" t="e">
        <f>VLOOKUP(CONCATENATE(AJ399,"."),'C Identification'!$A$3:$G$500,7,FALSE)</f>
        <v>#N/A</v>
      </c>
      <c r="BF399" t="e" cm="1">
        <f t="array" ref="BF399">_xlfn.TEXTSPLIT(AI399,".",,TRUE)</f>
        <v>#N/A</v>
      </c>
      <c r="BL399" t="e">
        <f t="shared" si="97"/>
        <v>#N/A</v>
      </c>
      <c r="BM399">
        <f t="shared" si="98"/>
        <v>0</v>
      </c>
      <c r="BN399" t="e">
        <f t="shared" si="99"/>
        <v>#N/A</v>
      </c>
      <c r="BO399" t="e">
        <f t="shared" si="100"/>
        <v>#N/A</v>
      </c>
      <c r="BP399" t="e">
        <f t="shared" si="101"/>
        <v>#N/A</v>
      </c>
      <c r="BQ399" t="e">
        <f t="shared" si="102"/>
        <v>#N/A</v>
      </c>
      <c r="BR399">
        <f t="shared" si="103"/>
        <v>0</v>
      </c>
      <c r="BS399" t="e">
        <f t="shared" si="104"/>
        <v>#N/A</v>
      </c>
      <c r="BT399">
        <f t="shared" si="105"/>
        <v>0</v>
      </c>
      <c r="BU399" t="e">
        <f t="shared" si="112"/>
        <v>#N/A</v>
      </c>
      <c r="BV399" t="e">
        <f>VLOOKUP(BN399,Scales!$X$28:$Y$38,2,FALSE)</f>
        <v>#N/A</v>
      </c>
      <c r="BW399" t="e">
        <f>VLOOKUP(BQ399,Scales!$X$28:$Y$38,2,FALSE)</f>
        <v>#N/A</v>
      </c>
      <c r="BX399" t="e">
        <f>VLOOKUP(BU399,Scales!$X$28:$Y$38,2,FALSE)</f>
        <v>#N/A</v>
      </c>
      <c r="BY399" t="e">
        <f t="shared" si="106"/>
        <v>#N/A</v>
      </c>
      <c r="BZ399" t="e">
        <f>VLOOKUP(BY399,Scales!$Y$28:$Z$38,2,FALSE)</f>
        <v>#N/A</v>
      </c>
      <c r="CA399" t="str">
        <f>IFERROR(INDEX(Scales!$Q$28:$U$32,MATCH(BZ399,Scales!$P$28:$P$32,0),MATCH(BQ399,Scales!$Q$27:$U$27,0)),"")</f>
        <v/>
      </c>
      <c r="CB399">
        <f t="shared" si="107"/>
        <v>0</v>
      </c>
      <c r="CC399" t="e">
        <f t="shared" si="108"/>
        <v>#N/A</v>
      </c>
      <c r="CD399" t="str">
        <f>IFERROR(INDEX(Scales!$B$44:$F$48,MATCH(CA399,Scales!$A$44:$A$48,0),MATCH(CC399,Scales!$B$43:$F$43,0)),"")</f>
        <v/>
      </c>
      <c r="CE399" t="e">
        <f t="shared" si="109"/>
        <v>#N/A</v>
      </c>
      <c r="CF399" t="e">
        <f t="shared" si="110"/>
        <v>#N/A</v>
      </c>
    </row>
    <row r="400" spans="1:84" x14ac:dyDescent="0.25">
      <c r="A400">
        <v>0</v>
      </c>
      <c r="B400" s="108" t="e">
        <f>VLOOKUP(A400,'TS Identification'!A$3:H$500,5,FALSE)</f>
        <v>#N/A</v>
      </c>
      <c r="C400" s="108" t="e">
        <f>VLOOKUP(B400,Scales!$A$3:$D$7,3,FALSE)</f>
        <v>#N/A</v>
      </c>
      <c r="D400" t="e">
        <f>VLOOKUP(A400,'TS Identification'!A$3:H$500,6,FALSE)</f>
        <v>#N/A</v>
      </c>
      <c r="E400" t="e">
        <f>VLOOKUP(D400,Scales!$F$3:$I$7,3,FALSE)</f>
        <v>#N/A</v>
      </c>
      <c r="F400" s="108" t="e">
        <f>VLOOKUP(A400,'TS Identification'!A$3:H$500,7,FALSE)</f>
        <v>#N/A</v>
      </c>
      <c r="G400" s="108" t="e">
        <f>VLOOKUP(F400,Scales!$K$3:$N$7,3,FALSE)</f>
        <v>#N/A</v>
      </c>
      <c r="H400" t="e">
        <f>VLOOKUP(A400,'TS Identification'!A$3:H$500,8,FALSE)</f>
        <v>#N/A</v>
      </c>
      <c r="I400" t="e">
        <f>VLOOKUP(H400,Scales!$P$3:$S$7,3,FALSE)</f>
        <v>#N/A</v>
      </c>
      <c r="J400" s="108" t="e">
        <f>VLOOKUP(K400,Scales!$W$28:$X$38,2,FALSE)</f>
        <v>#N/A</v>
      </c>
      <c r="K400" s="108" t="e">
        <f t="shared" si="111"/>
        <v>#N/A</v>
      </c>
      <c r="M400" t="e">
        <v>#N/A</v>
      </c>
      <c r="N400" t="e" cm="1">
        <f t="array" ref="N400">_xlfn.TEXTSPLIT(M400,".",,TRUE)</f>
        <v>#N/A</v>
      </c>
      <c r="P400" s="108" t="e">
        <f>VLOOKUP(CONCATENATE(N400,"."),'TE Identification'!$A$3:$E$500,5,FALSE)</f>
        <v>#N/A</v>
      </c>
      <c r="R400" t="e">
        <v>#N/A</v>
      </c>
      <c r="S400" t="e" cm="1">
        <f t="array" ref="S400">_xlfn.TEXTSPLIT(R400,".",,TRUE)</f>
        <v>#N/A</v>
      </c>
      <c r="V400" t="e">
        <f>VLOOKUP(CONCATENATE(S400,"."),'V Identification'!$A$3:$E$500,5,FALSE)</f>
        <v>#N/A</v>
      </c>
      <c r="Z400" t="e">
        <v>#N/A</v>
      </c>
      <c r="AA400" t="e" cm="1">
        <f t="array" ref="AA400">_xlfn.TEXTSPLIT(Z400,".",,TRUE)</f>
        <v>#N/A</v>
      </c>
      <c r="AE400" t="e">
        <f>VLOOKUP(CONCATENATE(AA400,"."),'I Identification'!$A$3:$F$500,6,FALSE)</f>
        <v>#N/A</v>
      </c>
      <c r="AI400" t="e">
        <v>#N/A</v>
      </c>
      <c r="AJ400" t="e" cm="1">
        <f t="array" ref="AJ400">_xlfn.TEXTSPLIT(AI400,".",,TRUE)</f>
        <v>#N/A</v>
      </c>
      <c r="AO400" t="e">
        <f>VLOOKUP(CONCATENATE(AJ400,"."),'C Identification'!$A$3:$G$500,7,FALSE)</f>
        <v>#N/A</v>
      </c>
      <c r="BF400" t="e" cm="1">
        <f t="array" ref="BF400">_xlfn.TEXTSPLIT(AI400,".",,TRUE)</f>
        <v>#N/A</v>
      </c>
      <c r="BL400" t="e">
        <f t="shared" si="97"/>
        <v>#N/A</v>
      </c>
      <c r="BM400">
        <f t="shared" si="98"/>
        <v>0</v>
      </c>
      <c r="BN400" t="e">
        <f t="shared" si="99"/>
        <v>#N/A</v>
      </c>
      <c r="BO400" t="e">
        <f t="shared" si="100"/>
        <v>#N/A</v>
      </c>
      <c r="BP400" t="e">
        <f t="shared" si="101"/>
        <v>#N/A</v>
      </c>
      <c r="BQ400" t="e">
        <f t="shared" si="102"/>
        <v>#N/A</v>
      </c>
      <c r="BR400">
        <f t="shared" si="103"/>
        <v>0</v>
      </c>
      <c r="BS400" t="e">
        <f t="shared" si="104"/>
        <v>#N/A</v>
      </c>
      <c r="BT400">
        <f t="shared" si="105"/>
        <v>0</v>
      </c>
      <c r="BU400" t="e">
        <f t="shared" si="112"/>
        <v>#N/A</v>
      </c>
      <c r="BV400" t="e">
        <f>VLOOKUP(BN400,Scales!$X$28:$Y$38,2,FALSE)</f>
        <v>#N/A</v>
      </c>
      <c r="BW400" t="e">
        <f>VLOOKUP(BQ400,Scales!$X$28:$Y$38,2,FALSE)</f>
        <v>#N/A</v>
      </c>
      <c r="BX400" t="e">
        <f>VLOOKUP(BU400,Scales!$X$28:$Y$38,2,FALSE)</f>
        <v>#N/A</v>
      </c>
      <c r="BY400" t="e">
        <f t="shared" si="106"/>
        <v>#N/A</v>
      </c>
      <c r="BZ400" t="e">
        <f>VLOOKUP(BY400,Scales!$Y$28:$Z$38,2,FALSE)</f>
        <v>#N/A</v>
      </c>
      <c r="CA400" t="str">
        <f>IFERROR(INDEX(Scales!$Q$28:$U$32,MATCH(BZ400,Scales!$P$28:$P$32,0),MATCH(BQ400,Scales!$Q$27:$U$27,0)),"")</f>
        <v/>
      </c>
      <c r="CB400">
        <f t="shared" si="107"/>
        <v>0</v>
      </c>
      <c r="CC400" t="e">
        <f t="shared" si="108"/>
        <v>#N/A</v>
      </c>
      <c r="CD400" t="str">
        <f>IFERROR(INDEX(Scales!$B$44:$F$48,MATCH(CA400,Scales!$A$44:$A$48,0),MATCH(CC400,Scales!$B$43:$F$43,0)),"")</f>
        <v/>
      </c>
      <c r="CE400" t="e">
        <f t="shared" si="109"/>
        <v>#N/A</v>
      </c>
      <c r="CF400" t="e">
        <f t="shared" si="110"/>
        <v>#N/A</v>
      </c>
    </row>
    <row r="401" spans="1:84" x14ac:dyDescent="0.25">
      <c r="A401">
        <v>0</v>
      </c>
      <c r="B401" s="108" t="e">
        <f>VLOOKUP(A401,'TS Identification'!A$3:H$500,5,FALSE)</f>
        <v>#N/A</v>
      </c>
      <c r="C401" s="108" t="e">
        <f>VLOOKUP(B401,Scales!$A$3:$D$7,3,FALSE)</f>
        <v>#N/A</v>
      </c>
      <c r="D401" t="e">
        <f>VLOOKUP(A401,'TS Identification'!A$3:H$500,6,FALSE)</f>
        <v>#N/A</v>
      </c>
      <c r="E401" t="e">
        <f>VLOOKUP(D401,Scales!$F$3:$I$7,3,FALSE)</f>
        <v>#N/A</v>
      </c>
      <c r="F401" s="108" t="e">
        <f>VLOOKUP(A401,'TS Identification'!A$3:H$500,7,FALSE)</f>
        <v>#N/A</v>
      </c>
      <c r="G401" s="108" t="e">
        <f>VLOOKUP(F401,Scales!$K$3:$N$7,3,FALSE)</f>
        <v>#N/A</v>
      </c>
      <c r="H401" t="e">
        <f>VLOOKUP(A401,'TS Identification'!A$3:H$500,8,FALSE)</f>
        <v>#N/A</v>
      </c>
      <c r="I401" t="e">
        <f>VLOOKUP(H401,Scales!$P$3:$S$7,3,FALSE)</f>
        <v>#N/A</v>
      </c>
      <c r="J401" s="108" t="e">
        <f>VLOOKUP(K401,Scales!$W$28:$X$38,2,FALSE)</f>
        <v>#N/A</v>
      </c>
      <c r="K401" s="108" t="e">
        <f t="shared" si="111"/>
        <v>#N/A</v>
      </c>
      <c r="M401" t="e">
        <v>#N/A</v>
      </c>
      <c r="N401" t="e" cm="1">
        <f t="array" ref="N401">_xlfn.TEXTSPLIT(M401,".",,TRUE)</f>
        <v>#N/A</v>
      </c>
      <c r="P401" s="108" t="e">
        <f>VLOOKUP(CONCATENATE(N401,"."),'TE Identification'!$A$3:$E$500,5,FALSE)</f>
        <v>#N/A</v>
      </c>
      <c r="R401" t="e">
        <v>#N/A</v>
      </c>
      <c r="S401" t="e" cm="1">
        <f t="array" ref="S401">_xlfn.TEXTSPLIT(R401,".",,TRUE)</f>
        <v>#N/A</v>
      </c>
      <c r="V401" t="e">
        <f>VLOOKUP(CONCATENATE(S401,"."),'V Identification'!$A$3:$E$500,5,FALSE)</f>
        <v>#N/A</v>
      </c>
      <c r="Z401" t="e">
        <v>#N/A</v>
      </c>
      <c r="AA401" t="e" cm="1">
        <f t="array" ref="AA401">_xlfn.TEXTSPLIT(Z401,".",,TRUE)</f>
        <v>#N/A</v>
      </c>
      <c r="AE401" t="e">
        <f>VLOOKUP(CONCATENATE(AA401,"."),'I Identification'!$A$3:$F$500,6,FALSE)</f>
        <v>#N/A</v>
      </c>
      <c r="AI401" t="e">
        <v>#N/A</v>
      </c>
      <c r="AJ401" t="e" cm="1">
        <f t="array" ref="AJ401">_xlfn.TEXTSPLIT(AI401,".",,TRUE)</f>
        <v>#N/A</v>
      </c>
      <c r="AO401" t="e">
        <f>VLOOKUP(CONCATENATE(AJ401,"."),'C Identification'!$A$3:$G$500,7,FALSE)</f>
        <v>#N/A</v>
      </c>
      <c r="BF401" t="e" cm="1">
        <f t="array" ref="BF401">_xlfn.TEXTSPLIT(AI401,".",,TRUE)</f>
        <v>#N/A</v>
      </c>
      <c r="BL401" t="e">
        <f t="shared" si="97"/>
        <v>#N/A</v>
      </c>
      <c r="BM401">
        <f t="shared" si="98"/>
        <v>0</v>
      </c>
      <c r="BN401" t="e">
        <f t="shared" si="99"/>
        <v>#N/A</v>
      </c>
      <c r="BO401" t="e">
        <f t="shared" si="100"/>
        <v>#N/A</v>
      </c>
      <c r="BP401" t="e">
        <f t="shared" si="101"/>
        <v>#N/A</v>
      </c>
      <c r="BQ401" t="e">
        <f t="shared" si="102"/>
        <v>#N/A</v>
      </c>
      <c r="BR401">
        <f t="shared" si="103"/>
        <v>0</v>
      </c>
      <c r="BS401" t="e">
        <f t="shared" si="104"/>
        <v>#N/A</v>
      </c>
      <c r="BT401">
        <f t="shared" si="105"/>
        <v>0</v>
      </c>
      <c r="BU401" t="e">
        <f t="shared" si="112"/>
        <v>#N/A</v>
      </c>
      <c r="BV401" t="e">
        <f>VLOOKUP(BN401,Scales!$X$28:$Y$38,2,FALSE)</f>
        <v>#N/A</v>
      </c>
      <c r="BW401" t="e">
        <f>VLOOKUP(BQ401,Scales!$X$28:$Y$38,2,FALSE)</f>
        <v>#N/A</v>
      </c>
      <c r="BX401" t="e">
        <f>VLOOKUP(BU401,Scales!$X$28:$Y$38,2,FALSE)</f>
        <v>#N/A</v>
      </c>
      <c r="BY401" t="e">
        <f t="shared" si="106"/>
        <v>#N/A</v>
      </c>
      <c r="BZ401" t="e">
        <f>VLOOKUP(BY401,Scales!$Y$28:$Z$38,2,FALSE)</f>
        <v>#N/A</v>
      </c>
      <c r="CA401" t="str">
        <f>IFERROR(INDEX(Scales!$Q$28:$U$32,MATCH(BZ401,Scales!$P$28:$P$32,0),MATCH(BQ401,Scales!$Q$27:$U$27,0)),"")</f>
        <v/>
      </c>
      <c r="CB401">
        <f t="shared" si="107"/>
        <v>0</v>
      </c>
      <c r="CC401" t="e">
        <f t="shared" si="108"/>
        <v>#N/A</v>
      </c>
      <c r="CD401" t="str">
        <f>IFERROR(INDEX(Scales!$B$44:$F$48,MATCH(CA401,Scales!$A$44:$A$48,0),MATCH(CC401,Scales!$B$43:$F$43,0)),"")</f>
        <v/>
      </c>
      <c r="CE401" t="e">
        <f t="shared" si="109"/>
        <v>#N/A</v>
      </c>
      <c r="CF401" t="e">
        <f t="shared" si="110"/>
        <v>#N/A</v>
      </c>
    </row>
    <row r="402" spans="1:84" x14ac:dyDescent="0.25">
      <c r="A402">
        <v>0</v>
      </c>
      <c r="B402" s="108" t="e">
        <f>VLOOKUP(A402,'TS Identification'!A$3:H$500,5,FALSE)</f>
        <v>#N/A</v>
      </c>
      <c r="C402" s="108" t="e">
        <f>VLOOKUP(B402,Scales!$A$3:$D$7,3,FALSE)</f>
        <v>#N/A</v>
      </c>
      <c r="D402" t="e">
        <f>VLOOKUP(A402,'TS Identification'!A$3:H$500,6,FALSE)</f>
        <v>#N/A</v>
      </c>
      <c r="E402" t="e">
        <f>VLOOKUP(D402,Scales!$F$3:$I$7,3,FALSE)</f>
        <v>#N/A</v>
      </c>
      <c r="F402" s="108" t="e">
        <f>VLOOKUP(A402,'TS Identification'!A$3:H$500,7,FALSE)</f>
        <v>#N/A</v>
      </c>
      <c r="G402" s="108" t="e">
        <f>VLOOKUP(F402,Scales!$K$3:$N$7,3,FALSE)</f>
        <v>#N/A</v>
      </c>
      <c r="H402" t="e">
        <f>VLOOKUP(A402,'TS Identification'!A$3:H$500,8,FALSE)</f>
        <v>#N/A</v>
      </c>
      <c r="I402" t="e">
        <f>VLOOKUP(H402,Scales!$P$3:$S$7,3,FALSE)</f>
        <v>#N/A</v>
      </c>
      <c r="J402" s="108" t="e">
        <f>VLOOKUP(K402,Scales!$W$28:$X$38,2,FALSE)</f>
        <v>#N/A</v>
      </c>
      <c r="K402" s="108" t="e">
        <f t="shared" si="111"/>
        <v>#N/A</v>
      </c>
      <c r="M402" t="e">
        <v>#N/A</v>
      </c>
      <c r="N402" t="e" cm="1">
        <f t="array" ref="N402">_xlfn.TEXTSPLIT(M402,".",,TRUE)</f>
        <v>#N/A</v>
      </c>
      <c r="P402" s="108" t="e">
        <f>VLOOKUP(CONCATENATE(N402,"."),'TE Identification'!$A$3:$E$500,5,FALSE)</f>
        <v>#N/A</v>
      </c>
      <c r="R402" t="e">
        <v>#N/A</v>
      </c>
      <c r="S402" t="e" cm="1">
        <f t="array" ref="S402">_xlfn.TEXTSPLIT(R402,".",,TRUE)</f>
        <v>#N/A</v>
      </c>
      <c r="V402" t="e">
        <f>VLOOKUP(CONCATENATE(S402,"."),'V Identification'!$A$3:$E$500,5,FALSE)</f>
        <v>#N/A</v>
      </c>
      <c r="Z402" t="e">
        <v>#N/A</v>
      </c>
      <c r="AA402" t="e" cm="1">
        <f t="array" ref="AA402">_xlfn.TEXTSPLIT(Z402,".",,TRUE)</f>
        <v>#N/A</v>
      </c>
      <c r="AE402" t="e">
        <f>VLOOKUP(CONCATENATE(AA402,"."),'I Identification'!$A$3:$F$500,6,FALSE)</f>
        <v>#N/A</v>
      </c>
      <c r="AI402" t="e">
        <v>#N/A</v>
      </c>
      <c r="AJ402" t="e" cm="1">
        <f t="array" ref="AJ402">_xlfn.TEXTSPLIT(AI402,".",,TRUE)</f>
        <v>#N/A</v>
      </c>
      <c r="AO402" t="e">
        <f>VLOOKUP(CONCATENATE(AJ402,"."),'C Identification'!$A$3:$G$500,7,FALSE)</f>
        <v>#N/A</v>
      </c>
      <c r="BF402" t="e" cm="1">
        <f t="array" ref="BF402">_xlfn.TEXTSPLIT(AI402,".",,TRUE)</f>
        <v>#N/A</v>
      </c>
      <c r="BL402" t="e">
        <f t="shared" si="97"/>
        <v>#N/A</v>
      </c>
      <c r="BM402">
        <f t="shared" si="98"/>
        <v>0</v>
      </c>
      <c r="BN402" t="e">
        <f t="shared" si="99"/>
        <v>#N/A</v>
      </c>
      <c r="BO402" t="e">
        <f t="shared" si="100"/>
        <v>#N/A</v>
      </c>
      <c r="BP402" t="e">
        <f t="shared" si="101"/>
        <v>#N/A</v>
      </c>
      <c r="BQ402" t="e">
        <f t="shared" si="102"/>
        <v>#N/A</v>
      </c>
      <c r="BR402">
        <f t="shared" si="103"/>
        <v>0</v>
      </c>
      <c r="BS402" t="e">
        <f t="shared" si="104"/>
        <v>#N/A</v>
      </c>
      <c r="BT402">
        <f t="shared" si="105"/>
        <v>0</v>
      </c>
      <c r="BU402" t="e">
        <f t="shared" si="112"/>
        <v>#N/A</v>
      </c>
      <c r="BV402" t="e">
        <f>VLOOKUP(BN402,Scales!$X$28:$Y$38,2,FALSE)</f>
        <v>#N/A</v>
      </c>
      <c r="BW402" t="e">
        <f>VLOOKUP(BQ402,Scales!$X$28:$Y$38,2,FALSE)</f>
        <v>#N/A</v>
      </c>
      <c r="BX402" t="e">
        <f>VLOOKUP(BU402,Scales!$X$28:$Y$38,2,FALSE)</f>
        <v>#N/A</v>
      </c>
      <c r="BY402" t="e">
        <f t="shared" si="106"/>
        <v>#N/A</v>
      </c>
      <c r="BZ402" t="e">
        <f>VLOOKUP(BY402,Scales!$Y$28:$Z$38,2,FALSE)</f>
        <v>#N/A</v>
      </c>
      <c r="CA402" t="str">
        <f>IFERROR(INDEX(Scales!$Q$28:$U$32,MATCH(BZ402,Scales!$P$28:$P$32,0),MATCH(BQ402,Scales!$Q$27:$U$27,0)),"")</f>
        <v/>
      </c>
      <c r="CB402">
        <f t="shared" si="107"/>
        <v>0</v>
      </c>
      <c r="CC402" t="e">
        <f t="shared" si="108"/>
        <v>#N/A</v>
      </c>
      <c r="CD402" t="str">
        <f>IFERROR(INDEX(Scales!$B$44:$F$48,MATCH(CA402,Scales!$A$44:$A$48,0),MATCH(CC402,Scales!$B$43:$F$43,0)),"")</f>
        <v/>
      </c>
      <c r="CE402" t="e">
        <f t="shared" si="109"/>
        <v>#N/A</v>
      </c>
      <c r="CF402" t="e">
        <f t="shared" si="110"/>
        <v>#N/A</v>
      </c>
    </row>
    <row r="403" spans="1:84" x14ac:dyDescent="0.25">
      <c r="A403">
        <v>0</v>
      </c>
      <c r="B403" s="108" t="e">
        <f>VLOOKUP(A403,'TS Identification'!A$3:H$500,5,FALSE)</f>
        <v>#N/A</v>
      </c>
      <c r="C403" s="108" t="e">
        <f>VLOOKUP(B403,Scales!$A$3:$D$7,3,FALSE)</f>
        <v>#N/A</v>
      </c>
      <c r="D403" t="e">
        <f>VLOOKUP(A403,'TS Identification'!A$3:H$500,6,FALSE)</f>
        <v>#N/A</v>
      </c>
      <c r="E403" t="e">
        <f>VLOOKUP(D403,Scales!$F$3:$I$7,3,FALSE)</f>
        <v>#N/A</v>
      </c>
      <c r="F403" s="108" t="e">
        <f>VLOOKUP(A403,'TS Identification'!A$3:H$500,7,FALSE)</f>
        <v>#N/A</v>
      </c>
      <c r="G403" s="108" t="e">
        <f>VLOOKUP(F403,Scales!$K$3:$N$7,3,FALSE)</f>
        <v>#N/A</v>
      </c>
      <c r="H403" t="e">
        <f>VLOOKUP(A403,'TS Identification'!A$3:H$500,8,FALSE)</f>
        <v>#N/A</v>
      </c>
      <c r="I403" t="e">
        <f>VLOOKUP(H403,Scales!$P$3:$S$7,3,FALSE)</f>
        <v>#N/A</v>
      </c>
      <c r="J403" s="108" t="e">
        <f>VLOOKUP(K403,Scales!$W$28:$X$38,2,FALSE)</f>
        <v>#N/A</v>
      </c>
      <c r="K403" s="108" t="e">
        <f t="shared" si="111"/>
        <v>#N/A</v>
      </c>
      <c r="M403" t="e">
        <v>#N/A</v>
      </c>
      <c r="N403" t="e" cm="1">
        <f t="array" ref="N403">_xlfn.TEXTSPLIT(M403,".",,TRUE)</f>
        <v>#N/A</v>
      </c>
      <c r="P403" s="108" t="e">
        <f>VLOOKUP(CONCATENATE(N403,"."),'TE Identification'!$A$3:$E$500,5,FALSE)</f>
        <v>#N/A</v>
      </c>
      <c r="R403" t="e">
        <v>#N/A</v>
      </c>
      <c r="S403" t="e" cm="1">
        <f t="array" ref="S403">_xlfn.TEXTSPLIT(R403,".",,TRUE)</f>
        <v>#N/A</v>
      </c>
      <c r="V403" t="e">
        <f>VLOOKUP(CONCATENATE(S403,"."),'V Identification'!$A$3:$E$500,5,FALSE)</f>
        <v>#N/A</v>
      </c>
      <c r="Z403" t="e">
        <v>#N/A</v>
      </c>
      <c r="AA403" t="e" cm="1">
        <f t="array" ref="AA403">_xlfn.TEXTSPLIT(Z403,".",,TRUE)</f>
        <v>#N/A</v>
      </c>
      <c r="AE403" t="e">
        <f>VLOOKUP(CONCATENATE(AA403,"."),'I Identification'!$A$3:$F$500,6,FALSE)</f>
        <v>#N/A</v>
      </c>
      <c r="AI403" t="e">
        <v>#N/A</v>
      </c>
      <c r="AJ403" t="e" cm="1">
        <f t="array" ref="AJ403">_xlfn.TEXTSPLIT(AI403,".",,TRUE)</f>
        <v>#N/A</v>
      </c>
      <c r="AO403" t="e">
        <f>VLOOKUP(CONCATENATE(AJ403,"."),'C Identification'!$A$3:$G$500,7,FALSE)</f>
        <v>#N/A</v>
      </c>
      <c r="BF403" t="e" cm="1">
        <f t="array" ref="BF403">_xlfn.TEXTSPLIT(AI403,".",,TRUE)</f>
        <v>#N/A</v>
      </c>
      <c r="BL403" t="e">
        <f t="shared" si="97"/>
        <v>#N/A</v>
      </c>
      <c r="BM403">
        <f t="shared" si="98"/>
        <v>0</v>
      </c>
      <c r="BN403" t="e">
        <f t="shared" si="99"/>
        <v>#N/A</v>
      </c>
      <c r="BO403" t="e">
        <f t="shared" si="100"/>
        <v>#N/A</v>
      </c>
      <c r="BP403" t="e">
        <f t="shared" si="101"/>
        <v>#N/A</v>
      </c>
      <c r="BQ403" t="e">
        <f t="shared" si="102"/>
        <v>#N/A</v>
      </c>
      <c r="BR403">
        <f t="shared" si="103"/>
        <v>0</v>
      </c>
      <c r="BS403" t="e">
        <f t="shared" si="104"/>
        <v>#N/A</v>
      </c>
      <c r="BT403">
        <f t="shared" si="105"/>
        <v>0</v>
      </c>
      <c r="BU403" t="e">
        <f t="shared" si="112"/>
        <v>#N/A</v>
      </c>
      <c r="BV403" t="e">
        <f>VLOOKUP(BN403,Scales!$X$28:$Y$38,2,FALSE)</f>
        <v>#N/A</v>
      </c>
      <c r="BW403" t="e">
        <f>VLOOKUP(BQ403,Scales!$X$28:$Y$38,2,FALSE)</f>
        <v>#N/A</v>
      </c>
      <c r="BX403" t="e">
        <f>VLOOKUP(BU403,Scales!$X$28:$Y$38,2,FALSE)</f>
        <v>#N/A</v>
      </c>
      <c r="BY403" t="e">
        <f t="shared" si="106"/>
        <v>#N/A</v>
      </c>
      <c r="BZ403" t="e">
        <f>VLOOKUP(BY403,Scales!$Y$28:$Z$38,2,FALSE)</f>
        <v>#N/A</v>
      </c>
      <c r="CA403" t="str">
        <f>IFERROR(INDEX(Scales!$Q$28:$U$32,MATCH(BZ403,Scales!$P$28:$P$32,0),MATCH(BQ403,Scales!$Q$27:$U$27,0)),"")</f>
        <v/>
      </c>
      <c r="CB403">
        <f t="shared" si="107"/>
        <v>0</v>
      </c>
      <c r="CC403" t="e">
        <f t="shared" si="108"/>
        <v>#N/A</v>
      </c>
      <c r="CD403" t="str">
        <f>IFERROR(INDEX(Scales!$B$44:$F$48,MATCH(CA403,Scales!$A$44:$A$48,0),MATCH(CC403,Scales!$B$43:$F$43,0)),"")</f>
        <v/>
      </c>
      <c r="CE403" t="e">
        <f t="shared" si="109"/>
        <v>#N/A</v>
      </c>
      <c r="CF403" t="e">
        <f t="shared" si="110"/>
        <v>#N/A</v>
      </c>
    </row>
    <row r="404" spans="1:84" x14ac:dyDescent="0.25">
      <c r="A404">
        <v>0</v>
      </c>
      <c r="B404" s="108" t="e">
        <f>VLOOKUP(A404,'TS Identification'!A$3:H$500,5,FALSE)</f>
        <v>#N/A</v>
      </c>
      <c r="C404" s="108" t="e">
        <f>VLOOKUP(B404,Scales!$A$3:$D$7,3,FALSE)</f>
        <v>#N/A</v>
      </c>
      <c r="D404" t="e">
        <f>VLOOKUP(A404,'TS Identification'!A$3:H$500,6,FALSE)</f>
        <v>#N/A</v>
      </c>
      <c r="E404" t="e">
        <f>VLOOKUP(D404,Scales!$F$3:$I$7,3,FALSE)</f>
        <v>#N/A</v>
      </c>
      <c r="F404" s="108" t="e">
        <f>VLOOKUP(A404,'TS Identification'!A$3:H$500,7,FALSE)</f>
        <v>#N/A</v>
      </c>
      <c r="G404" s="108" t="e">
        <f>VLOOKUP(F404,Scales!$K$3:$N$7,3,FALSE)</f>
        <v>#N/A</v>
      </c>
      <c r="H404" t="e">
        <f>VLOOKUP(A404,'TS Identification'!A$3:H$500,8,FALSE)</f>
        <v>#N/A</v>
      </c>
      <c r="I404" t="e">
        <f>VLOOKUP(H404,Scales!$P$3:$S$7,3,FALSE)</f>
        <v>#N/A</v>
      </c>
      <c r="J404" s="108" t="e">
        <f>VLOOKUP(K404,Scales!$W$28:$X$38,2,FALSE)</f>
        <v>#N/A</v>
      </c>
      <c r="K404" s="108" t="e">
        <f t="shared" si="111"/>
        <v>#N/A</v>
      </c>
      <c r="M404" t="e">
        <v>#N/A</v>
      </c>
      <c r="N404" t="e" cm="1">
        <f t="array" ref="N404">_xlfn.TEXTSPLIT(M404,".",,TRUE)</f>
        <v>#N/A</v>
      </c>
      <c r="P404" s="108" t="e">
        <f>VLOOKUP(CONCATENATE(N404,"."),'TE Identification'!$A$3:$E$500,5,FALSE)</f>
        <v>#N/A</v>
      </c>
      <c r="R404" t="e">
        <v>#N/A</v>
      </c>
      <c r="S404" t="e" cm="1">
        <f t="array" ref="S404">_xlfn.TEXTSPLIT(R404,".",,TRUE)</f>
        <v>#N/A</v>
      </c>
      <c r="V404" t="e">
        <f>VLOOKUP(CONCATENATE(S404,"."),'V Identification'!$A$3:$E$500,5,FALSE)</f>
        <v>#N/A</v>
      </c>
      <c r="Z404" t="e">
        <v>#N/A</v>
      </c>
      <c r="AA404" t="e" cm="1">
        <f t="array" ref="AA404">_xlfn.TEXTSPLIT(Z404,".",,TRUE)</f>
        <v>#N/A</v>
      </c>
      <c r="AE404" t="e">
        <f>VLOOKUP(CONCATENATE(AA404,"."),'I Identification'!$A$3:$F$500,6,FALSE)</f>
        <v>#N/A</v>
      </c>
      <c r="AI404" t="e">
        <v>#N/A</v>
      </c>
      <c r="AJ404" t="e" cm="1">
        <f t="array" ref="AJ404">_xlfn.TEXTSPLIT(AI404,".",,TRUE)</f>
        <v>#N/A</v>
      </c>
      <c r="AO404" t="e">
        <f>VLOOKUP(CONCATENATE(AJ404,"."),'C Identification'!$A$3:$G$500,7,FALSE)</f>
        <v>#N/A</v>
      </c>
      <c r="BF404" t="e" cm="1">
        <f t="array" ref="BF404">_xlfn.TEXTSPLIT(AI404,".",,TRUE)</f>
        <v>#N/A</v>
      </c>
      <c r="BL404" t="e">
        <f t="shared" si="97"/>
        <v>#N/A</v>
      </c>
      <c r="BM404">
        <f t="shared" si="98"/>
        <v>0</v>
      </c>
      <c r="BN404" t="e">
        <f t="shared" si="99"/>
        <v>#N/A</v>
      </c>
      <c r="BO404" t="e">
        <f t="shared" si="100"/>
        <v>#N/A</v>
      </c>
      <c r="BP404" t="e">
        <f t="shared" si="101"/>
        <v>#N/A</v>
      </c>
      <c r="BQ404" t="e">
        <f t="shared" si="102"/>
        <v>#N/A</v>
      </c>
      <c r="BR404">
        <f t="shared" si="103"/>
        <v>0</v>
      </c>
      <c r="BS404" t="e">
        <f t="shared" si="104"/>
        <v>#N/A</v>
      </c>
      <c r="BT404">
        <f t="shared" si="105"/>
        <v>0</v>
      </c>
      <c r="BU404" t="e">
        <f t="shared" si="112"/>
        <v>#N/A</v>
      </c>
      <c r="BV404" t="e">
        <f>VLOOKUP(BN404,Scales!$X$28:$Y$38,2,FALSE)</f>
        <v>#N/A</v>
      </c>
      <c r="BW404" t="e">
        <f>VLOOKUP(BQ404,Scales!$X$28:$Y$38,2,FALSE)</f>
        <v>#N/A</v>
      </c>
      <c r="BX404" t="e">
        <f>VLOOKUP(BU404,Scales!$X$28:$Y$38,2,FALSE)</f>
        <v>#N/A</v>
      </c>
      <c r="BY404" t="e">
        <f t="shared" si="106"/>
        <v>#N/A</v>
      </c>
      <c r="BZ404" t="e">
        <f>VLOOKUP(BY404,Scales!$Y$28:$Z$38,2,FALSE)</f>
        <v>#N/A</v>
      </c>
      <c r="CA404" t="str">
        <f>IFERROR(INDEX(Scales!$Q$28:$U$32,MATCH(BZ404,Scales!$P$28:$P$32,0),MATCH(BQ404,Scales!$Q$27:$U$27,0)),"")</f>
        <v/>
      </c>
      <c r="CB404">
        <f t="shared" si="107"/>
        <v>0</v>
      </c>
      <c r="CC404" t="e">
        <f t="shared" si="108"/>
        <v>#N/A</v>
      </c>
      <c r="CD404" t="str">
        <f>IFERROR(INDEX(Scales!$B$44:$F$48,MATCH(CA404,Scales!$A$44:$A$48,0),MATCH(CC404,Scales!$B$43:$F$43,0)),"")</f>
        <v/>
      </c>
      <c r="CE404" t="e">
        <f t="shared" si="109"/>
        <v>#N/A</v>
      </c>
      <c r="CF404" t="e">
        <f t="shared" si="110"/>
        <v>#N/A</v>
      </c>
    </row>
    <row r="405" spans="1:84" x14ac:dyDescent="0.25">
      <c r="A405">
        <v>0</v>
      </c>
      <c r="B405" s="108" t="e">
        <f>VLOOKUP(A405,'TS Identification'!A$3:H$500,5,FALSE)</f>
        <v>#N/A</v>
      </c>
      <c r="C405" s="108" t="e">
        <f>VLOOKUP(B405,Scales!$A$3:$D$7,3,FALSE)</f>
        <v>#N/A</v>
      </c>
      <c r="D405" t="e">
        <f>VLOOKUP(A405,'TS Identification'!A$3:H$500,6,FALSE)</f>
        <v>#N/A</v>
      </c>
      <c r="E405" t="e">
        <f>VLOOKUP(D405,Scales!$F$3:$I$7,3,FALSE)</f>
        <v>#N/A</v>
      </c>
      <c r="F405" s="108" t="e">
        <f>VLOOKUP(A405,'TS Identification'!A$3:H$500,7,FALSE)</f>
        <v>#N/A</v>
      </c>
      <c r="G405" s="108" t="e">
        <f>VLOOKUP(F405,Scales!$K$3:$N$7,3,FALSE)</f>
        <v>#N/A</v>
      </c>
      <c r="H405" t="e">
        <f>VLOOKUP(A405,'TS Identification'!A$3:H$500,8,FALSE)</f>
        <v>#N/A</v>
      </c>
      <c r="I405" t="e">
        <f>VLOOKUP(H405,Scales!$P$3:$S$7,3,FALSE)</f>
        <v>#N/A</v>
      </c>
      <c r="J405" s="108" t="e">
        <f>VLOOKUP(K405,Scales!$W$28:$X$38,2,FALSE)</f>
        <v>#N/A</v>
      </c>
      <c r="K405" s="108" t="e">
        <f t="shared" si="111"/>
        <v>#N/A</v>
      </c>
      <c r="M405" t="e">
        <v>#N/A</v>
      </c>
      <c r="N405" t="e" cm="1">
        <f t="array" ref="N405">_xlfn.TEXTSPLIT(M405,".",,TRUE)</f>
        <v>#N/A</v>
      </c>
      <c r="P405" s="108" t="e">
        <f>VLOOKUP(CONCATENATE(N405,"."),'TE Identification'!$A$3:$E$500,5,FALSE)</f>
        <v>#N/A</v>
      </c>
      <c r="R405" t="e">
        <v>#N/A</v>
      </c>
      <c r="S405" t="e" cm="1">
        <f t="array" ref="S405">_xlfn.TEXTSPLIT(R405,".",,TRUE)</f>
        <v>#N/A</v>
      </c>
      <c r="V405" t="e">
        <f>VLOOKUP(CONCATENATE(S405,"."),'V Identification'!$A$3:$E$500,5,FALSE)</f>
        <v>#N/A</v>
      </c>
      <c r="Z405" t="e">
        <v>#N/A</v>
      </c>
      <c r="AA405" t="e" cm="1">
        <f t="array" ref="AA405">_xlfn.TEXTSPLIT(Z405,".",,TRUE)</f>
        <v>#N/A</v>
      </c>
      <c r="AE405" t="e">
        <f>VLOOKUP(CONCATENATE(AA405,"."),'I Identification'!$A$3:$F$500,6,FALSE)</f>
        <v>#N/A</v>
      </c>
      <c r="AI405" t="e">
        <v>#N/A</v>
      </c>
      <c r="AJ405" t="e" cm="1">
        <f t="array" ref="AJ405">_xlfn.TEXTSPLIT(AI405,".",,TRUE)</f>
        <v>#N/A</v>
      </c>
      <c r="AO405" t="e">
        <f>VLOOKUP(CONCATENATE(AJ405,"."),'C Identification'!$A$3:$G$500,7,FALSE)</f>
        <v>#N/A</v>
      </c>
      <c r="BF405" t="e" cm="1">
        <f t="array" ref="BF405">_xlfn.TEXTSPLIT(AI405,".",,TRUE)</f>
        <v>#N/A</v>
      </c>
      <c r="BL405" t="e">
        <f t="shared" si="97"/>
        <v>#N/A</v>
      </c>
      <c r="BM405">
        <f t="shared" si="98"/>
        <v>0</v>
      </c>
      <c r="BN405" t="e">
        <f t="shared" si="99"/>
        <v>#N/A</v>
      </c>
      <c r="BO405" t="e">
        <f t="shared" si="100"/>
        <v>#N/A</v>
      </c>
      <c r="BP405" t="e">
        <f t="shared" si="101"/>
        <v>#N/A</v>
      </c>
      <c r="BQ405" t="e">
        <f t="shared" si="102"/>
        <v>#N/A</v>
      </c>
      <c r="BR405">
        <f t="shared" si="103"/>
        <v>0</v>
      </c>
      <c r="BS405" t="e">
        <f t="shared" si="104"/>
        <v>#N/A</v>
      </c>
      <c r="BT405">
        <f t="shared" si="105"/>
        <v>0</v>
      </c>
      <c r="BU405" t="e">
        <f t="shared" si="112"/>
        <v>#N/A</v>
      </c>
      <c r="BV405" t="e">
        <f>VLOOKUP(BN405,Scales!$X$28:$Y$38,2,FALSE)</f>
        <v>#N/A</v>
      </c>
      <c r="BW405" t="e">
        <f>VLOOKUP(BQ405,Scales!$X$28:$Y$38,2,FALSE)</f>
        <v>#N/A</v>
      </c>
      <c r="BX405" t="e">
        <f>VLOOKUP(BU405,Scales!$X$28:$Y$38,2,FALSE)</f>
        <v>#N/A</v>
      </c>
      <c r="BY405" t="e">
        <f t="shared" si="106"/>
        <v>#N/A</v>
      </c>
      <c r="BZ405" t="e">
        <f>VLOOKUP(BY405,Scales!$Y$28:$Z$38,2,FALSE)</f>
        <v>#N/A</v>
      </c>
      <c r="CA405" t="str">
        <f>IFERROR(INDEX(Scales!$Q$28:$U$32,MATCH(BZ405,Scales!$P$28:$P$32,0),MATCH(BQ405,Scales!$Q$27:$U$27,0)),"")</f>
        <v/>
      </c>
      <c r="CB405">
        <f t="shared" si="107"/>
        <v>0</v>
      </c>
      <c r="CC405" t="e">
        <f t="shared" si="108"/>
        <v>#N/A</v>
      </c>
      <c r="CD405" t="str">
        <f>IFERROR(INDEX(Scales!$B$44:$F$48,MATCH(CA405,Scales!$A$44:$A$48,0),MATCH(CC405,Scales!$B$43:$F$43,0)),"")</f>
        <v/>
      </c>
      <c r="CE405" t="e">
        <f t="shared" si="109"/>
        <v>#N/A</v>
      </c>
      <c r="CF405" t="e">
        <f t="shared" si="110"/>
        <v>#N/A</v>
      </c>
    </row>
    <row r="406" spans="1:84" x14ac:dyDescent="0.25">
      <c r="A406">
        <v>0</v>
      </c>
      <c r="B406" s="108" t="e">
        <f>VLOOKUP(A406,'TS Identification'!A$3:H$500,5,FALSE)</f>
        <v>#N/A</v>
      </c>
      <c r="C406" s="108" t="e">
        <f>VLOOKUP(B406,Scales!$A$3:$D$7,3,FALSE)</f>
        <v>#N/A</v>
      </c>
      <c r="D406" t="e">
        <f>VLOOKUP(A406,'TS Identification'!A$3:H$500,6,FALSE)</f>
        <v>#N/A</v>
      </c>
      <c r="E406" t="e">
        <f>VLOOKUP(D406,Scales!$F$3:$I$7,3,FALSE)</f>
        <v>#N/A</v>
      </c>
      <c r="F406" s="108" t="e">
        <f>VLOOKUP(A406,'TS Identification'!A$3:H$500,7,FALSE)</f>
        <v>#N/A</v>
      </c>
      <c r="G406" s="108" t="e">
        <f>VLOOKUP(F406,Scales!$K$3:$N$7,3,FALSE)</f>
        <v>#N/A</v>
      </c>
      <c r="H406" t="e">
        <f>VLOOKUP(A406,'TS Identification'!A$3:H$500,8,FALSE)</f>
        <v>#N/A</v>
      </c>
      <c r="I406" t="e">
        <f>VLOOKUP(H406,Scales!$P$3:$S$7,3,FALSE)</f>
        <v>#N/A</v>
      </c>
      <c r="J406" s="108" t="e">
        <f>VLOOKUP(K406,Scales!$W$28:$X$38,2,FALSE)</f>
        <v>#N/A</v>
      </c>
      <c r="K406" s="108" t="e">
        <f t="shared" si="111"/>
        <v>#N/A</v>
      </c>
      <c r="M406" t="e">
        <v>#N/A</v>
      </c>
      <c r="N406" t="e" cm="1">
        <f t="array" ref="N406">_xlfn.TEXTSPLIT(M406,".",,TRUE)</f>
        <v>#N/A</v>
      </c>
      <c r="P406" s="108" t="e">
        <f>VLOOKUP(CONCATENATE(N406,"."),'TE Identification'!$A$3:$E$500,5,FALSE)</f>
        <v>#N/A</v>
      </c>
      <c r="R406" t="e">
        <v>#N/A</v>
      </c>
      <c r="S406" t="e" cm="1">
        <f t="array" ref="S406">_xlfn.TEXTSPLIT(R406,".",,TRUE)</f>
        <v>#N/A</v>
      </c>
      <c r="V406" t="e">
        <f>VLOOKUP(CONCATENATE(S406,"."),'V Identification'!$A$3:$E$500,5,FALSE)</f>
        <v>#N/A</v>
      </c>
      <c r="Z406" t="e">
        <v>#N/A</v>
      </c>
      <c r="AA406" t="e" cm="1">
        <f t="array" ref="AA406">_xlfn.TEXTSPLIT(Z406,".",,TRUE)</f>
        <v>#N/A</v>
      </c>
      <c r="AE406" t="e">
        <f>VLOOKUP(CONCATENATE(AA406,"."),'I Identification'!$A$3:$F$500,6,FALSE)</f>
        <v>#N/A</v>
      </c>
      <c r="AI406" t="e">
        <v>#N/A</v>
      </c>
      <c r="AJ406" t="e" cm="1">
        <f t="array" ref="AJ406">_xlfn.TEXTSPLIT(AI406,".",,TRUE)</f>
        <v>#N/A</v>
      </c>
      <c r="AO406" t="e">
        <f>VLOOKUP(CONCATENATE(AJ406,"."),'C Identification'!$A$3:$G$500,7,FALSE)</f>
        <v>#N/A</v>
      </c>
      <c r="BF406" t="e" cm="1">
        <f t="array" ref="BF406">_xlfn.TEXTSPLIT(AI406,".",,TRUE)</f>
        <v>#N/A</v>
      </c>
      <c r="BL406" t="e">
        <f t="shared" si="97"/>
        <v>#N/A</v>
      </c>
      <c r="BM406">
        <f t="shared" si="98"/>
        <v>0</v>
      </c>
      <c r="BN406" t="e">
        <f t="shared" si="99"/>
        <v>#N/A</v>
      </c>
      <c r="BO406" t="e">
        <f t="shared" si="100"/>
        <v>#N/A</v>
      </c>
      <c r="BP406" t="e">
        <f t="shared" si="101"/>
        <v>#N/A</v>
      </c>
      <c r="BQ406" t="e">
        <f t="shared" si="102"/>
        <v>#N/A</v>
      </c>
      <c r="BR406">
        <f t="shared" si="103"/>
        <v>0</v>
      </c>
      <c r="BS406" t="e">
        <f t="shared" si="104"/>
        <v>#N/A</v>
      </c>
      <c r="BT406">
        <f t="shared" si="105"/>
        <v>0</v>
      </c>
      <c r="BU406" t="e">
        <f t="shared" si="112"/>
        <v>#N/A</v>
      </c>
      <c r="BV406" t="e">
        <f>VLOOKUP(BN406,Scales!$X$28:$Y$38,2,FALSE)</f>
        <v>#N/A</v>
      </c>
      <c r="BW406" t="e">
        <f>VLOOKUP(BQ406,Scales!$X$28:$Y$38,2,FALSE)</f>
        <v>#N/A</v>
      </c>
      <c r="BX406" t="e">
        <f>VLOOKUP(BU406,Scales!$X$28:$Y$38,2,FALSE)</f>
        <v>#N/A</v>
      </c>
      <c r="BY406" t="e">
        <f t="shared" si="106"/>
        <v>#N/A</v>
      </c>
      <c r="BZ406" t="e">
        <f>VLOOKUP(BY406,Scales!$Y$28:$Z$38,2,FALSE)</f>
        <v>#N/A</v>
      </c>
      <c r="CA406" t="str">
        <f>IFERROR(INDEX(Scales!$Q$28:$U$32,MATCH(BZ406,Scales!$P$28:$P$32,0),MATCH(BQ406,Scales!$Q$27:$U$27,0)),"")</f>
        <v/>
      </c>
      <c r="CB406">
        <f t="shared" si="107"/>
        <v>0</v>
      </c>
      <c r="CC406" t="e">
        <f t="shared" si="108"/>
        <v>#N/A</v>
      </c>
      <c r="CD406" t="str">
        <f>IFERROR(INDEX(Scales!$B$44:$F$48,MATCH(CA406,Scales!$A$44:$A$48,0),MATCH(CC406,Scales!$B$43:$F$43,0)),"")</f>
        <v/>
      </c>
      <c r="CE406" t="e">
        <f t="shared" si="109"/>
        <v>#N/A</v>
      </c>
      <c r="CF406" t="e">
        <f t="shared" si="110"/>
        <v>#N/A</v>
      </c>
    </row>
    <row r="407" spans="1:84" x14ac:dyDescent="0.25">
      <c r="A407">
        <v>0</v>
      </c>
      <c r="B407" s="108" t="e">
        <f>VLOOKUP(A407,'TS Identification'!A$3:H$500,5,FALSE)</f>
        <v>#N/A</v>
      </c>
      <c r="C407" s="108" t="e">
        <f>VLOOKUP(B407,Scales!$A$3:$D$7,3,FALSE)</f>
        <v>#N/A</v>
      </c>
      <c r="D407" t="e">
        <f>VLOOKUP(A407,'TS Identification'!A$3:H$500,6,FALSE)</f>
        <v>#N/A</v>
      </c>
      <c r="E407" t="e">
        <f>VLOOKUP(D407,Scales!$F$3:$I$7,3,FALSE)</f>
        <v>#N/A</v>
      </c>
      <c r="F407" s="108" t="e">
        <f>VLOOKUP(A407,'TS Identification'!A$3:H$500,7,FALSE)</f>
        <v>#N/A</v>
      </c>
      <c r="G407" s="108" t="e">
        <f>VLOOKUP(F407,Scales!$K$3:$N$7,3,FALSE)</f>
        <v>#N/A</v>
      </c>
      <c r="H407" t="e">
        <f>VLOOKUP(A407,'TS Identification'!A$3:H$500,8,FALSE)</f>
        <v>#N/A</v>
      </c>
      <c r="I407" t="e">
        <f>VLOOKUP(H407,Scales!$P$3:$S$7,3,FALSE)</f>
        <v>#N/A</v>
      </c>
      <c r="J407" s="108" t="e">
        <f>VLOOKUP(K407,Scales!$W$28:$X$38,2,FALSE)</f>
        <v>#N/A</v>
      </c>
      <c r="K407" s="108" t="e">
        <f t="shared" si="111"/>
        <v>#N/A</v>
      </c>
      <c r="M407" t="e">
        <v>#N/A</v>
      </c>
      <c r="N407" t="e" cm="1">
        <f t="array" ref="N407">_xlfn.TEXTSPLIT(M407,".",,TRUE)</f>
        <v>#N/A</v>
      </c>
      <c r="P407" s="108" t="e">
        <f>VLOOKUP(CONCATENATE(N407,"."),'TE Identification'!$A$3:$E$500,5,FALSE)</f>
        <v>#N/A</v>
      </c>
      <c r="R407" t="e">
        <v>#N/A</v>
      </c>
      <c r="S407" t="e" cm="1">
        <f t="array" ref="S407">_xlfn.TEXTSPLIT(R407,".",,TRUE)</f>
        <v>#N/A</v>
      </c>
      <c r="V407" t="e">
        <f>VLOOKUP(CONCATENATE(S407,"."),'V Identification'!$A$3:$E$500,5,FALSE)</f>
        <v>#N/A</v>
      </c>
      <c r="Z407" t="e">
        <v>#N/A</v>
      </c>
      <c r="AA407" t="e" cm="1">
        <f t="array" ref="AA407">_xlfn.TEXTSPLIT(Z407,".",,TRUE)</f>
        <v>#N/A</v>
      </c>
      <c r="AE407" t="e">
        <f>VLOOKUP(CONCATENATE(AA407,"."),'I Identification'!$A$3:$F$500,6,FALSE)</f>
        <v>#N/A</v>
      </c>
      <c r="AI407" t="e">
        <v>#N/A</v>
      </c>
      <c r="AJ407" t="e" cm="1">
        <f t="array" ref="AJ407">_xlfn.TEXTSPLIT(AI407,".",,TRUE)</f>
        <v>#N/A</v>
      </c>
      <c r="AO407" t="e">
        <f>VLOOKUP(CONCATENATE(AJ407,"."),'C Identification'!$A$3:$G$500,7,FALSE)</f>
        <v>#N/A</v>
      </c>
      <c r="BF407" t="e" cm="1">
        <f t="array" ref="BF407">_xlfn.TEXTSPLIT(AI407,".",,TRUE)</f>
        <v>#N/A</v>
      </c>
      <c r="BL407" t="e">
        <f t="shared" si="97"/>
        <v>#N/A</v>
      </c>
      <c r="BM407">
        <f t="shared" si="98"/>
        <v>0</v>
      </c>
      <c r="BN407" t="e">
        <f t="shared" si="99"/>
        <v>#N/A</v>
      </c>
      <c r="BO407" t="e">
        <f t="shared" si="100"/>
        <v>#N/A</v>
      </c>
      <c r="BP407" t="e">
        <f t="shared" si="101"/>
        <v>#N/A</v>
      </c>
      <c r="BQ407" t="e">
        <f t="shared" si="102"/>
        <v>#N/A</v>
      </c>
      <c r="BR407">
        <f t="shared" si="103"/>
        <v>0</v>
      </c>
      <c r="BS407" t="e">
        <f t="shared" si="104"/>
        <v>#N/A</v>
      </c>
      <c r="BT407">
        <f t="shared" si="105"/>
        <v>0</v>
      </c>
      <c r="BU407" t="e">
        <f t="shared" si="112"/>
        <v>#N/A</v>
      </c>
      <c r="BV407" t="e">
        <f>VLOOKUP(BN407,Scales!$X$28:$Y$38,2,FALSE)</f>
        <v>#N/A</v>
      </c>
      <c r="BW407" t="e">
        <f>VLOOKUP(BQ407,Scales!$X$28:$Y$38,2,FALSE)</f>
        <v>#N/A</v>
      </c>
      <c r="BX407" t="e">
        <f>VLOOKUP(BU407,Scales!$X$28:$Y$38,2,FALSE)</f>
        <v>#N/A</v>
      </c>
      <c r="BY407" t="e">
        <f t="shared" si="106"/>
        <v>#N/A</v>
      </c>
      <c r="BZ407" t="e">
        <f>VLOOKUP(BY407,Scales!$Y$28:$Z$38,2,FALSE)</f>
        <v>#N/A</v>
      </c>
      <c r="CA407" t="str">
        <f>IFERROR(INDEX(Scales!$Q$28:$U$32,MATCH(BZ407,Scales!$P$28:$P$32,0),MATCH(BQ407,Scales!$Q$27:$U$27,0)),"")</f>
        <v/>
      </c>
      <c r="CB407">
        <f t="shared" si="107"/>
        <v>0</v>
      </c>
      <c r="CC407" t="e">
        <f t="shared" si="108"/>
        <v>#N/A</v>
      </c>
      <c r="CD407" t="str">
        <f>IFERROR(INDEX(Scales!$B$44:$F$48,MATCH(CA407,Scales!$A$44:$A$48,0),MATCH(CC407,Scales!$B$43:$F$43,0)),"")</f>
        <v/>
      </c>
      <c r="CE407" t="e">
        <f t="shared" si="109"/>
        <v>#N/A</v>
      </c>
      <c r="CF407" t="e">
        <f t="shared" si="110"/>
        <v>#N/A</v>
      </c>
    </row>
    <row r="408" spans="1:84" x14ac:dyDescent="0.25">
      <c r="A408">
        <v>0</v>
      </c>
      <c r="B408" s="108" t="e">
        <f>VLOOKUP(A408,'TS Identification'!A$3:H$500,5,FALSE)</f>
        <v>#N/A</v>
      </c>
      <c r="C408" s="108" t="e">
        <f>VLOOKUP(B408,Scales!$A$3:$D$7,3,FALSE)</f>
        <v>#N/A</v>
      </c>
      <c r="D408" t="e">
        <f>VLOOKUP(A408,'TS Identification'!A$3:H$500,6,FALSE)</f>
        <v>#N/A</v>
      </c>
      <c r="E408" t="e">
        <f>VLOOKUP(D408,Scales!$F$3:$I$7,3,FALSE)</f>
        <v>#N/A</v>
      </c>
      <c r="F408" s="108" t="e">
        <f>VLOOKUP(A408,'TS Identification'!A$3:H$500,7,FALSE)</f>
        <v>#N/A</v>
      </c>
      <c r="G408" s="108" t="e">
        <f>VLOOKUP(F408,Scales!$K$3:$N$7,3,FALSE)</f>
        <v>#N/A</v>
      </c>
      <c r="H408" t="e">
        <f>VLOOKUP(A408,'TS Identification'!A$3:H$500,8,FALSE)</f>
        <v>#N/A</v>
      </c>
      <c r="I408" t="e">
        <f>VLOOKUP(H408,Scales!$P$3:$S$7,3,FALSE)</f>
        <v>#N/A</v>
      </c>
      <c r="J408" s="108" t="e">
        <f>VLOOKUP(K408,Scales!$W$28:$X$38,2,FALSE)</f>
        <v>#N/A</v>
      </c>
      <c r="K408" s="108" t="e">
        <f t="shared" si="111"/>
        <v>#N/A</v>
      </c>
      <c r="M408" t="e">
        <v>#N/A</v>
      </c>
      <c r="N408" t="e" cm="1">
        <f t="array" ref="N408">_xlfn.TEXTSPLIT(M408,".",,TRUE)</f>
        <v>#N/A</v>
      </c>
      <c r="P408" s="108" t="e">
        <f>VLOOKUP(CONCATENATE(N408,"."),'TE Identification'!$A$3:$E$500,5,FALSE)</f>
        <v>#N/A</v>
      </c>
      <c r="R408" t="e">
        <v>#N/A</v>
      </c>
      <c r="S408" t="e" cm="1">
        <f t="array" ref="S408">_xlfn.TEXTSPLIT(R408,".",,TRUE)</f>
        <v>#N/A</v>
      </c>
      <c r="V408" t="e">
        <f>VLOOKUP(CONCATENATE(S408,"."),'V Identification'!$A$3:$E$500,5,FALSE)</f>
        <v>#N/A</v>
      </c>
      <c r="Z408" t="e">
        <v>#N/A</v>
      </c>
      <c r="AA408" t="e" cm="1">
        <f t="array" ref="AA408">_xlfn.TEXTSPLIT(Z408,".",,TRUE)</f>
        <v>#N/A</v>
      </c>
      <c r="AE408" t="e">
        <f>VLOOKUP(CONCATENATE(AA408,"."),'I Identification'!$A$3:$F$500,6,FALSE)</f>
        <v>#N/A</v>
      </c>
      <c r="AI408" t="e">
        <v>#N/A</v>
      </c>
      <c r="AJ408" t="e" cm="1">
        <f t="array" ref="AJ408">_xlfn.TEXTSPLIT(AI408,".",,TRUE)</f>
        <v>#N/A</v>
      </c>
      <c r="AO408" t="e">
        <f>VLOOKUP(CONCATENATE(AJ408,"."),'C Identification'!$A$3:$G$500,7,FALSE)</f>
        <v>#N/A</v>
      </c>
      <c r="BF408" t="e" cm="1">
        <f t="array" ref="BF408">_xlfn.TEXTSPLIT(AI408,".",,TRUE)</f>
        <v>#N/A</v>
      </c>
      <c r="BL408" t="e">
        <f t="shared" si="97"/>
        <v>#N/A</v>
      </c>
      <c r="BM408">
        <f t="shared" si="98"/>
        <v>0</v>
      </c>
      <c r="BN408" t="e">
        <f t="shared" si="99"/>
        <v>#N/A</v>
      </c>
      <c r="BO408" t="e">
        <f t="shared" si="100"/>
        <v>#N/A</v>
      </c>
      <c r="BP408" t="e">
        <f t="shared" si="101"/>
        <v>#N/A</v>
      </c>
      <c r="BQ408" t="e">
        <f t="shared" si="102"/>
        <v>#N/A</v>
      </c>
      <c r="BR408">
        <f t="shared" si="103"/>
        <v>0</v>
      </c>
      <c r="BS408" t="e">
        <f t="shared" si="104"/>
        <v>#N/A</v>
      </c>
      <c r="BT408">
        <f t="shared" si="105"/>
        <v>0</v>
      </c>
      <c r="BU408" t="e">
        <f t="shared" si="112"/>
        <v>#N/A</v>
      </c>
      <c r="BV408" t="e">
        <f>VLOOKUP(BN408,Scales!$X$28:$Y$38,2,FALSE)</f>
        <v>#N/A</v>
      </c>
      <c r="BW408" t="e">
        <f>VLOOKUP(BQ408,Scales!$X$28:$Y$38,2,FALSE)</f>
        <v>#N/A</v>
      </c>
      <c r="BX408" t="e">
        <f>VLOOKUP(BU408,Scales!$X$28:$Y$38,2,FALSE)</f>
        <v>#N/A</v>
      </c>
      <c r="BY408" t="e">
        <f t="shared" si="106"/>
        <v>#N/A</v>
      </c>
      <c r="BZ408" t="e">
        <f>VLOOKUP(BY408,Scales!$Y$28:$Z$38,2,FALSE)</f>
        <v>#N/A</v>
      </c>
      <c r="CA408" t="str">
        <f>IFERROR(INDEX(Scales!$Q$28:$U$32,MATCH(BZ408,Scales!$P$28:$P$32,0),MATCH(BQ408,Scales!$Q$27:$U$27,0)),"")</f>
        <v/>
      </c>
      <c r="CB408">
        <f t="shared" si="107"/>
        <v>0</v>
      </c>
      <c r="CC408" t="e">
        <f t="shared" si="108"/>
        <v>#N/A</v>
      </c>
      <c r="CD408" t="str">
        <f>IFERROR(INDEX(Scales!$B$44:$F$48,MATCH(CA408,Scales!$A$44:$A$48,0),MATCH(CC408,Scales!$B$43:$F$43,0)),"")</f>
        <v/>
      </c>
      <c r="CE408" t="e">
        <f t="shared" si="109"/>
        <v>#N/A</v>
      </c>
      <c r="CF408" t="e">
        <f t="shared" si="110"/>
        <v>#N/A</v>
      </c>
    </row>
    <row r="409" spans="1:84" x14ac:dyDescent="0.25">
      <c r="A409">
        <v>0</v>
      </c>
      <c r="B409" s="108" t="e">
        <f>VLOOKUP(A409,'TS Identification'!A$3:H$500,5,FALSE)</f>
        <v>#N/A</v>
      </c>
      <c r="C409" s="108" t="e">
        <f>VLOOKUP(B409,Scales!$A$3:$D$7,3,FALSE)</f>
        <v>#N/A</v>
      </c>
      <c r="D409" t="e">
        <f>VLOOKUP(A409,'TS Identification'!A$3:H$500,6,FALSE)</f>
        <v>#N/A</v>
      </c>
      <c r="E409" t="e">
        <f>VLOOKUP(D409,Scales!$F$3:$I$7,3,FALSE)</f>
        <v>#N/A</v>
      </c>
      <c r="F409" s="108" t="e">
        <f>VLOOKUP(A409,'TS Identification'!A$3:H$500,7,FALSE)</f>
        <v>#N/A</v>
      </c>
      <c r="G409" s="108" t="e">
        <f>VLOOKUP(F409,Scales!$K$3:$N$7,3,FALSE)</f>
        <v>#N/A</v>
      </c>
      <c r="H409" t="e">
        <f>VLOOKUP(A409,'TS Identification'!A$3:H$500,8,FALSE)</f>
        <v>#N/A</v>
      </c>
      <c r="I409" t="e">
        <f>VLOOKUP(H409,Scales!$P$3:$S$7,3,FALSE)</f>
        <v>#N/A</v>
      </c>
      <c r="J409" s="108" t="e">
        <f>VLOOKUP(K409,Scales!$W$28:$X$38,2,FALSE)</f>
        <v>#N/A</v>
      </c>
      <c r="K409" s="108" t="e">
        <f t="shared" si="111"/>
        <v>#N/A</v>
      </c>
      <c r="M409" t="e">
        <v>#N/A</v>
      </c>
      <c r="N409" t="e" cm="1">
        <f t="array" ref="N409">_xlfn.TEXTSPLIT(M409,".",,TRUE)</f>
        <v>#N/A</v>
      </c>
      <c r="P409" s="108" t="e">
        <f>VLOOKUP(CONCATENATE(N409,"."),'TE Identification'!$A$3:$E$500,5,FALSE)</f>
        <v>#N/A</v>
      </c>
      <c r="R409" t="e">
        <v>#N/A</v>
      </c>
      <c r="S409" t="e" cm="1">
        <f t="array" ref="S409">_xlfn.TEXTSPLIT(R409,".",,TRUE)</f>
        <v>#N/A</v>
      </c>
      <c r="V409" t="e">
        <f>VLOOKUP(CONCATENATE(S409,"."),'V Identification'!$A$3:$E$500,5,FALSE)</f>
        <v>#N/A</v>
      </c>
      <c r="Z409" t="e">
        <v>#N/A</v>
      </c>
      <c r="AA409" t="e" cm="1">
        <f t="array" ref="AA409">_xlfn.TEXTSPLIT(Z409,".",,TRUE)</f>
        <v>#N/A</v>
      </c>
      <c r="AE409" t="e">
        <f>VLOOKUP(CONCATENATE(AA409,"."),'I Identification'!$A$3:$F$500,6,FALSE)</f>
        <v>#N/A</v>
      </c>
      <c r="AI409" t="e">
        <v>#N/A</v>
      </c>
      <c r="AJ409" t="e" cm="1">
        <f t="array" ref="AJ409">_xlfn.TEXTSPLIT(AI409,".",,TRUE)</f>
        <v>#N/A</v>
      </c>
      <c r="AO409" t="e">
        <f>VLOOKUP(CONCATENATE(AJ409,"."),'C Identification'!$A$3:$G$500,7,FALSE)</f>
        <v>#N/A</v>
      </c>
      <c r="BF409" t="e" cm="1">
        <f t="array" ref="BF409">_xlfn.TEXTSPLIT(AI409,".",,TRUE)</f>
        <v>#N/A</v>
      </c>
      <c r="BL409" t="e">
        <f t="shared" si="97"/>
        <v>#N/A</v>
      </c>
      <c r="BM409">
        <f t="shared" si="98"/>
        <v>0</v>
      </c>
      <c r="BN409" t="e">
        <f t="shared" si="99"/>
        <v>#N/A</v>
      </c>
      <c r="BO409" t="e">
        <f t="shared" si="100"/>
        <v>#N/A</v>
      </c>
      <c r="BP409" t="e">
        <f t="shared" si="101"/>
        <v>#N/A</v>
      </c>
      <c r="BQ409" t="e">
        <f t="shared" si="102"/>
        <v>#N/A</v>
      </c>
      <c r="BR409">
        <f t="shared" si="103"/>
        <v>0</v>
      </c>
      <c r="BS409" t="e">
        <f t="shared" si="104"/>
        <v>#N/A</v>
      </c>
      <c r="BT409">
        <f t="shared" si="105"/>
        <v>0</v>
      </c>
      <c r="BU409" t="e">
        <f t="shared" si="112"/>
        <v>#N/A</v>
      </c>
      <c r="BV409" t="e">
        <f>VLOOKUP(BN409,Scales!$X$28:$Y$38,2,FALSE)</f>
        <v>#N/A</v>
      </c>
      <c r="BW409" t="e">
        <f>VLOOKUP(BQ409,Scales!$X$28:$Y$38,2,FALSE)</f>
        <v>#N/A</v>
      </c>
      <c r="BX409" t="e">
        <f>VLOOKUP(BU409,Scales!$X$28:$Y$38,2,FALSE)</f>
        <v>#N/A</v>
      </c>
      <c r="BY409" t="e">
        <f t="shared" si="106"/>
        <v>#N/A</v>
      </c>
      <c r="BZ409" t="e">
        <f>VLOOKUP(BY409,Scales!$Y$28:$Z$38,2,FALSE)</f>
        <v>#N/A</v>
      </c>
      <c r="CA409" t="str">
        <f>IFERROR(INDEX(Scales!$Q$28:$U$32,MATCH(BZ409,Scales!$P$28:$P$32,0),MATCH(BQ409,Scales!$Q$27:$U$27,0)),"")</f>
        <v/>
      </c>
      <c r="CB409">
        <f t="shared" si="107"/>
        <v>0</v>
      </c>
      <c r="CC409" t="e">
        <f t="shared" si="108"/>
        <v>#N/A</v>
      </c>
      <c r="CD409" t="str">
        <f>IFERROR(INDEX(Scales!$B$44:$F$48,MATCH(CA409,Scales!$A$44:$A$48,0),MATCH(CC409,Scales!$B$43:$F$43,0)),"")</f>
        <v/>
      </c>
      <c r="CE409" t="e">
        <f t="shared" si="109"/>
        <v>#N/A</v>
      </c>
      <c r="CF409" t="e">
        <f t="shared" si="110"/>
        <v>#N/A</v>
      </c>
    </row>
    <row r="410" spans="1:84" x14ac:dyDescent="0.25">
      <c r="A410">
        <v>0</v>
      </c>
      <c r="B410" s="108" t="e">
        <f>VLOOKUP(A410,'TS Identification'!A$3:H$500,5,FALSE)</f>
        <v>#N/A</v>
      </c>
      <c r="C410" s="108" t="e">
        <f>VLOOKUP(B410,Scales!$A$3:$D$7,3,FALSE)</f>
        <v>#N/A</v>
      </c>
      <c r="D410" t="e">
        <f>VLOOKUP(A410,'TS Identification'!A$3:H$500,6,FALSE)</f>
        <v>#N/A</v>
      </c>
      <c r="E410" t="e">
        <f>VLOOKUP(D410,Scales!$F$3:$I$7,3,FALSE)</f>
        <v>#N/A</v>
      </c>
      <c r="F410" s="108" t="e">
        <f>VLOOKUP(A410,'TS Identification'!A$3:H$500,7,FALSE)</f>
        <v>#N/A</v>
      </c>
      <c r="G410" s="108" t="e">
        <f>VLOOKUP(F410,Scales!$K$3:$N$7,3,FALSE)</f>
        <v>#N/A</v>
      </c>
      <c r="H410" t="e">
        <f>VLOOKUP(A410,'TS Identification'!A$3:H$500,8,FALSE)</f>
        <v>#N/A</v>
      </c>
      <c r="I410" t="e">
        <f>VLOOKUP(H410,Scales!$P$3:$S$7,3,FALSE)</f>
        <v>#N/A</v>
      </c>
      <c r="J410" s="108" t="e">
        <f>VLOOKUP(K410,Scales!$W$28:$X$38,2,FALSE)</f>
        <v>#N/A</v>
      </c>
      <c r="K410" s="108" t="e">
        <f t="shared" si="111"/>
        <v>#N/A</v>
      </c>
      <c r="M410" t="e">
        <v>#N/A</v>
      </c>
      <c r="N410" t="e" cm="1">
        <f t="array" ref="N410">_xlfn.TEXTSPLIT(M410,".",,TRUE)</f>
        <v>#N/A</v>
      </c>
      <c r="P410" s="108" t="e">
        <f>VLOOKUP(CONCATENATE(N410,"."),'TE Identification'!$A$3:$E$500,5,FALSE)</f>
        <v>#N/A</v>
      </c>
      <c r="R410" t="e">
        <v>#N/A</v>
      </c>
      <c r="S410" t="e" cm="1">
        <f t="array" ref="S410">_xlfn.TEXTSPLIT(R410,".",,TRUE)</f>
        <v>#N/A</v>
      </c>
      <c r="V410" t="e">
        <f>VLOOKUP(CONCATENATE(S410,"."),'V Identification'!$A$3:$E$500,5,FALSE)</f>
        <v>#N/A</v>
      </c>
      <c r="Z410" t="e">
        <v>#N/A</v>
      </c>
      <c r="AA410" t="e" cm="1">
        <f t="array" ref="AA410">_xlfn.TEXTSPLIT(Z410,".",,TRUE)</f>
        <v>#N/A</v>
      </c>
      <c r="AE410" t="e">
        <f>VLOOKUP(CONCATENATE(AA410,"."),'I Identification'!$A$3:$F$500,6,FALSE)</f>
        <v>#N/A</v>
      </c>
      <c r="AI410" t="e">
        <v>#N/A</v>
      </c>
      <c r="AJ410" t="e" cm="1">
        <f t="array" ref="AJ410">_xlfn.TEXTSPLIT(AI410,".",,TRUE)</f>
        <v>#N/A</v>
      </c>
      <c r="AO410" t="e">
        <f>VLOOKUP(CONCATENATE(AJ410,"."),'C Identification'!$A$3:$G$500,7,FALSE)</f>
        <v>#N/A</v>
      </c>
      <c r="BF410" t="e" cm="1">
        <f t="array" ref="BF410">_xlfn.TEXTSPLIT(AI410,".",,TRUE)</f>
        <v>#N/A</v>
      </c>
      <c r="BL410" t="e">
        <f t="shared" si="97"/>
        <v>#N/A</v>
      </c>
      <c r="BM410">
        <f t="shared" si="98"/>
        <v>0</v>
      </c>
      <c r="BN410" t="e">
        <f t="shared" si="99"/>
        <v>#N/A</v>
      </c>
      <c r="BO410" t="e">
        <f t="shared" si="100"/>
        <v>#N/A</v>
      </c>
      <c r="BP410" t="e">
        <f t="shared" si="101"/>
        <v>#N/A</v>
      </c>
      <c r="BQ410" t="e">
        <f t="shared" si="102"/>
        <v>#N/A</v>
      </c>
      <c r="BR410">
        <f t="shared" si="103"/>
        <v>0</v>
      </c>
      <c r="BS410" t="e">
        <f t="shared" si="104"/>
        <v>#N/A</v>
      </c>
      <c r="BT410">
        <f t="shared" si="105"/>
        <v>0</v>
      </c>
      <c r="BU410" t="e">
        <f t="shared" si="112"/>
        <v>#N/A</v>
      </c>
      <c r="BV410" t="e">
        <f>VLOOKUP(BN410,Scales!$X$28:$Y$38,2,FALSE)</f>
        <v>#N/A</v>
      </c>
      <c r="BW410" t="e">
        <f>VLOOKUP(BQ410,Scales!$X$28:$Y$38,2,FALSE)</f>
        <v>#N/A</v>
      </c>
      <c r="BX410" t="e">
        <f>VLOOKUP(BU410,Scales!$X$28:$Y$38,2,FALSE)</f>
        <v>#N/A</v>
      </c>
      <c r="BY410" t="e">
        <f t="shared" si="106"/>
        <v>#N/A</v>
      </c>
      <c r="BZ410" t="e">
        <f>VLOOKUP(BY410,Scales!$Y$28:$Z$38,2,FALSE)</f>
        <v>#N/A</v>
      </c>
      <c r="CA410" t="str">
        <f>IFERROR(INDEX(Scales!$Q$28:$U$32,MATCH(BZ410,Scales!$P$28:$P$32,0),MATCH(BQ410,Scales!$Q$27:$U$27,0)),"")</f>
        <v/>
      </c>
      <c r="CB410">
        <f t="shared" si="107"/>
        <v>0</v>
      </c>
      <c r="CC410" t="e">
        <f t="shared" si="108"/>
        <v>#N/A</v>
      </c>
      <c r="CD410" t="str">
        <f>IFERROR(INDEX(Scales!$B$44:$F$48,MATCH(CA410,Scales!$A$44:$A$48,0),MATCH(CC410,Scales!$B$43:$F$43,0)),"")</f>
        <v/>
      </c>
      <c r="CE410" t="e">
        <f t="shared" si="109"/>
        <v>#N/A</v>
      </c>
      <c r="CF410" t="e">
        <f t="shared" si="110"/>
        <v>#N/A</v>
      </c>
    </row>
    <row r="411" spans="1:84" x14ac:dyDescent="0.25">
      <c r="A411">
        <v>0</v>
      </c>
      <c r="B411" s="108" t="e">
        <f>VLOOKUP(A411,'TS Identification'!A$3:H$500,5,FALSE)</f>
        <v>#N/A</v>
      </c>
      <c r="C411" s="108" t="e">
        <f>VLOOKUP(B411,Scales!$A$3:$D$7,3,FALSE)</f>
        <v>#N/A</v>
      </c>
      <c r="D411" t="e">
        <f>VLOOKUP(A411,'TS Identification'!A$3:H$500,6,FALSE)</f>
        <v>#N/A</v>
      </c>
      <c r="E411" t="e">
        <f>VLOOKUP(D411,Scales!$F$3:$I$7,3,FALSE)</f>
        <v>#N/A</v>
      </c>
      <c r="F411" s="108" t="e">
        <f>VLOOKUP(A411,'TS Identification'!A$3:H$500,7,FALSE)</f>
        <v>#N/A</v>
      </c>
      <c r="G411" s="108" t="e">
        <f>VLOOKUP(F411,Scales!$K$3:$N$7,3,FALSE)</f>
        <v>#N/A</v>
      </c>
      <c r="H411" t="e">
        <f>VLOOKUP(A411,'TS Identification'!A$3:H$500,8,FALSE)</f>
        <v>#N/A</v>
      </c>
      <c r="I411" t="e">
        <f>VLOOKUP(H411,Scales!$P$3:$S$7,3,FALSE)</f>
        <v>#N/A</v>
      </c>
      <c r="J411" s="108" t="e">
        <f>VLOOKUP(K411,Scales!$W$28:$X$38,2,FALSE)</f>
        <v>#N/A</v>
      </c>
      <c r="K411" s="108" t="e">
        <f t="shared" si="111"/>
        <v>#N/A</v>
      </c>
      <c r="M411" t="e">
        <v>#N/A</v>
      </c>
      <c r="N411" t="e" cm="1">
        <f t="array" ref="N411">_xlfn.TEXTSPLIT(M411,".",,TRUE)</f>
        <v>#N/A</v>
      </c>
      <c r="P411" s="108" t="e">
        <f>VLOOKUP(CONCATENATE(N411,"."),'TE Identification'!$A$3:$E$500,5,FALSE)</f>
        <v>#N/A</v>
      </c>
      <c r="R411" t="e">
        <v>#N/A</v>
      </c>
      <c r="S411" t="e" cm="1">
        <f t="array" ref="S411">_xlfn.TEXTSPLIT(R411,".",,TRUE)</f>
        <v>#N/A</v>
      </c>
      <c r="V411" t="e">
        <f>VLOOKUP(CONCATENATE(S411,"."),'V Identification'!$A$3:$E$500,5,FALSE)</f>
        <v>#N/A</v>
      </c>
      <c r="Z411" t="e">
        <v>#N/A</v>
      </c>
      <c r="AA411" t="e" cm="1">
        <f t="array" ref="AA411">_xlfn.TEXTSPLIT(Z411,".",,TRUE)</f>
        <v>#N/A</v>
      </c>
      <c r="AE411" t="e">
        <f>VLOOKUP(CONCATENATE(AA411,"."),'I Identification'!$A$3:$F$500,6,FALSE)</f>
        <v>#N/A</v>
      </c>
      <c r="AI411" t="e">
        <v>#N/A</v>
      </c>
      <c r="AJ411" t="e" cm="1">
        <f t="array" ref="AJ411">_xlfn.TEXTSPLIT(AI411,".",,TRUE)</f>
        <v>#N/A</v>
      </c>
      <c r="AO411" t="e">
        <f>VLOOKUP(CONCATENATE(AJ411,"."),'C Identification'!$A$3:$G$500,7,FALSE)</f>
        <v>#N/A</v>
      </c>
      <c r="BF411" t="e" cm="1">
        <f t="array" ref="BF411">_xlfn.TEXTSPLIT(AI411,".",,TRUE)</f>
        <v>#N/A</v>
      </c>
      <c r="BL411" t="e">
        <f t="shared" si="97"/>
        <v>#N/A</v>
      </c>
      <c r="BM411">
        <f t="shared" si="98"/>
        <v>0</v>
      </c>
      <c r="BN411" t="e">
        <f t="shared" si="99"/>
        <v>#N/A</v>
      </c>
      <c r="BO411" t="e">
        <f t="shared" si="100"/>
        <v>#N/A</v>
      </c>
      <c r="BP411" t="e">
        <f t="shared" si="101"/>
        <v>#N/A</v>
      </c>
      <c r="BQ411" t="e">
        <f t="shared" si="102"/>
        <v>#N/A</v>
      </c>
      <c r="BR411">
        <f t="shared" si="103"/>
        <v>0</v>
      </c>
      <c r="BS411" t="e">
        <f t="shared" si="104"/>
        <v>#N/A</v>
      </c>
      <c r="BT411">
        <f t="shared" si="105"/>
        <v>0</v>
      </c>
      <c r="BU411" t="e">
        <f t="shared" si="112"/>
        <v>#N/A</v>
      </c>
      <c r="BV411" t="e">
        <f>VLOOKUP(BN411,Scales!$X$28:$Y$38,2,FALSE)</f>
        <v>#N/A</v>
      </c>
      <c r="BW411" t="e">
        <f>VLOOKUP(BQ411,Scales!$X$28:$Y$38,2,FALSE)</f>
        <v>#N/A</v>
      </c>
      <c r="BX411" t="e">
        <f>VLOOKUP(BU411,Scales!$X$28:$Y$38,2,FALSE)</f>
        <v>#N/A</v>
      </c>
      <c r="BY411" t="e">
        <f t="shared" si="106"/>
        <v>#N/A</v>
      </c>
      <c r="BZ411" t="e">
        <f>VLOOKUP(BY411,Scales!$Y$28:$Z$38,2,FALSE)</f>
        <v>#N/A</v>
      </c>
      <c r="CA411" t="str">
        <f>IFERROR(INDEX(Scales!$Q$28:$U$32,MATCH(BZ411,Scales!$P$28:$P$32,0),MATCH(BQ411,Scales!$Q$27:$U$27,0)),"")</f>
        <v/>
      </c>
      <c r="CB411">
        <f t="shared" si="107"/>
        <v>0</v>
      </c>
      <c r="CC411" t="e">
        <f t="shared" si="108"/>
        <v>#N/A</v>
      </c>
      <c r="CD411" t="str">
        <f>IFERROR(INDEX(Scales!$B$44:$F$48,MATCH(CA411,Scales!$A$44:$A$48,0),MATCH(CC411,Scales!$B$43:$F$43,0)),"")</f>
        <v/>
      </c>
      <c r="CE411" t="e">
        <f t="shared" si="109"/>
        <v>#N/A</v>
      </c>
      <c r="CF411" t="e">
        <f t="shared" si="110"/>
        <v>#N/A</v>
      </c>
    </row>
    <row r="412" spans="1:84" x14ac:dyDescent="0.25">
      <c r="A412">
        <v>0</v>
      </c>
      <c r="B412" s="108" t="e">
        <f>VLOOKUP(A412,'TS Identification'!A$3:H$500,5,FALSE)</f>
        <v>#N/A</v>
      </c>
      <c r="C412" s="108" t="e">
        <f>VLOOKUP(B412,Scales!$A$3:$D$7,3,FALSE)</f>
        <v>#N/A</v>
      </c>
      <c r="D412" t="e">
        <f>VLOOKUP(A412,'TS Identification'!A$3:H$500,6,FALSE)</f>
        <v>#N/A</v>
      </c>
      <c r="E412" t="e">
        <f>VLOOKUP(D412,Scales!$F$3:$I$7,3,FALSE)</f>
        <v>#N/A</v>
      </c>
      <c r="F412" s="108" t="e">
        <f>VLOOKUP(A412,'TS Identification'!A$3:H$500,7,FALSE)</f>
        <v>#N/A</v>
      </c>
      <c r="G412" s="108" t="e">
        <f>VLOOKUP(F412,Scales!$K$3:$N$7,3,FALSE)</f>
        <v>#N/A</v>
      </c>
      <c r="H412" t="e">
        <f>VLOOKUP(A412,'TS Identification'!A$3:H$500,8,FALSE)</f>
        <v>#N/A</v>
      </c>
      <c r="I412" t="e">
        <f>VLOOKUP(H412,Scales!$P$3:$S$7,3,FALSE)</f>
        <v>#N/A</v>
      </c>
      <c r="J412" s="108" t="e">
        <f>VLOOKUP(K412,Scales!$W$28:$X$38,2,FALSE)</f>
        <v>#N/A</v>
      </c>
      <c r="K412" s="108" t="e">
        <f t="shared" si="111"/>
        <v>#N/A</v>
      </c>
      <c r="M412" t="e">
        <v>#N/A</v>
      </c>
      <c r="N412" t="e" cm="1">
        <f t="array" ref="N412">_xlfn.TEXTSPLIT(M412,".",,TRUE)</f>
        <v>#N/A</v>
      </c>
      <c r="P412" s="108" t="e">
        <f>VLOOKUP(CONCATENATE(N412,"."),'TE Identification'!$A$3:$E$500,5,FALSE)</f>
        <v>#N/A</v>
      </c>
      <c r="R412" t="e">
        <v>#N/A</v>
      </c>
      <c r="S412" t="e" cm="1">
        <f t="array" ref="S412">_xlfn.TEXTSPLIT(R412,".",,TRUE)</f>
        <v>#N/A</v>
      </c>
      <c r="V412" t="e">
        <f>VLOOKUP(CONCATENATE(S412,"."),'V Identification'!$A$3:$E$500,5,FALSE)</f>
        <v>#N/A</v>
      </c>
      <c r="Z412" t="e">
        <v>#N/A</v>
      </c>
      <c r="AA412" t="e" cm="1">
        <f t="array" ref="AA412">_xlfn.TEXTSPLIT(Z412,".",,TRUE)</f>
        <v>#N/A</v>
      </c>
      <c r="AE412" t="e">
        <f>VLOOKUP(CONCATENATE(AA412,"."),'I Identification'!$A$3:$F$500,6,FALSE)</f>
        <v>#N/A</v>
      </c>
      <c r="AI412" t="e">
        <v>#N/A</v>
      </c>
      <c r="AJ412" t="e" cm="1">
        <f t="array" ref="AJ412">_xlfn.TEXTSPLIT(AI412,".",,TRUE)</f>
        <v>#N/A</v>
      </c>
      <c r="AO412" t="e">
        <f>VLOOKUP(CONCATENATE(AJ412,"."),'C Identification'!$A$3:$G$500,7,FALSE)</f>
        <v>#N/A</v>
      </c>
      <c r="BF412" t="e" cm="1">
        <f t="array" ref="BF412">_xlfn.TEXTSPLIT(AI412,".",,TRUE)</f>
        <v>#N/A</v>
      </c>
      <c r="BL412" t="e">
        <f t="shared" si="97"/>
        <v>#N/A</v>
      </c>
      <c r="BM412">
        <f t="shared" si="98"/>
        <v>0</v>
      </c>
      <c r="BN412" t="e">
        <f t="shared" si="99"/>
        <v>#N/A</v>
      </c>
      <c r="BO412" t="e">
        <f t="shared" si="100"/>
        <v>#N/A</v>
      </c>
      <c r="BP412" t="e">
        <f t="shared" si="101"/>
        <v>#N/A</v>
      </c>
      <c r="BQ412" t="e">
        <f t="shared" si="102"/>
        <v>#N/A</v>
      </c>
      <c r="BR412">
        <f t="shared" si="103"/>
        <v>0</v>
      </c>
      <c r="BS412" t="e">
        <f t="shared" si="104"/>
        <v>#N/A</v>
      </c>
      <c r="BT412">
        <f t="shared" si="105"/>
        <v>0</v>
      </c>
      <c r="BU412" t="e">
        <f t="shared" si="112"/>
        <v>#N/A</v>
      </c>
      <c r="BV412" t="e">
        <f>VLOOKUP(BN412,Scales!$X$28:$Y$38,2,FALSE)</f>
        <v>#N/A</v>
      </c>
      <c r="BW412" t="e">
        <f>VLOOKUP(BQ412,Scales!$X$28:$Y$38,2,FALSE)</f>
        <v>#N/A</v>
      </c>
      <c r="BX412" t="e">
        <f>VLOOKUP(BU412,Scales!$X$28:$Y$38,2,FALSE)</f>
        <v>#N/A</v>
      </c>
      <c r="BY412" t="e">
        <f t="shared" si="106"/>
        <v>#N/A</v>
      </c>
      <c r="BZ412" t="e">
        <f>VLOOKUP(BY412,Scales!$Y$28:$Z$38,2,FALSE)</f>
        <v>#N/A</v>
      </c>
      <c r="CA412" t="str">
        <f>IFERROR(INDEX(Scales!$Q$28:$U$32,MATCH(BZ412,Scales!$P$28:$P$32,0),MATCH(BQ412,Scales!$Q$27:$U$27,0)),"")</f>
        <v/>
      </c>
      <c r="CB412">
        <f t="shared" si="107"/>
        <v>0</v>
      </c>
      <c r="CC412" t="e">
        <f t="shared" si="108"/>
        <v>#N/A</v>
      </c>
      <c r="CD412" t="str">
        <f>IFERROR(INDEX(Scales!$B$44:$F$48,MATCH(CA412,Scales!$A$44:$A$48,0),MATCH(CC412,Scales!$B$43:$F$43,0)),"")</f>
        <v/>
      </c>
      <c r="CE412" t="e">
        <f t="shared" si="109"/>
        <v>#N/A</v>
      </c>
      <c r="CF412" t="e">
        <f t="shared" si="110"/>
        <v>#N/A</v>
      </c>
    </row>
    <row r="413" spans="1:84" x14ac:dyDescent="0.25">
      <c r="A413">
        <v>0</v>
      </c>
      <c r="B413" s="108" t="e">
        <f>VLOOKUP(A413,'TS Identification'!A$3:H$500,5,FALSE)</f>
        <v>#N/A</v>
      </c>
      <c r="C413" s="108" t="e">
        <f>VLOOKUP(B413,Scales!$A$3:$D$7,3,FALSE)</f>
        <v>#N/A</v>
      </c>
      <c r="D413" t="e">
        <f>VLOOKUP(A413,'TS Identification'!A$3:H$500,6,FALSE)</f>
        <v>#N/A</v>
      </c>
      <c r="E413" t="e">
        <f>VLOOKUP(D413,Scales!$F$3:$I$7,3,FALSE)</f>
        <v>#N/A</v>
      </c>
      <c r="F413" s="108" t="e">
        <f>VLOOKUP(A413,'TS Identification'!A$3:H$500,7,FALSE)</f>
        <v>#N/A</v>
      </c>
      <c r="G413" s="108" t="e">
        <f>VLOOKUP(F413,Scales!$K$3:$N$7,3,FALSE)</f>
        <v>#N/A</v>
      </c>
      <c r="H413" t="e">
        <f>VLOOKUP(A413,'TS Identification'!A$3:H$500,8,FALSE)</f>
        <v>#N/A</v>
      </c>
      <c r="I413" t="e">
        <f>VLOOKUP(H413,Scales!$P$3:$S$7,3,FALSE)</f>
        <v>#N/A</v>
      </c>
      <c r="J413" s="108" t="e">
        <f>VLOOKUP(K413,Scales!$W$28:$X$38,2,FALSE)</f>
        <v>#N/A</v>
      </c>
      <c r="K413" s="108" t="e">
        <f t="shared" si="111"/>
        <v>#N/A</v>
      </c>
      <c r="M413" t="e">
        <v>#N/A</v>
      </c>
      <c r="N413" t="e" cm="1">
        <f t="array" ref="N413">_xlfn.TEXTSPLIT(M413,".",,TRUE)</f>
        <v>#N/A</v>
      </c>
      <c r="P413" s="108" t="e">
        <f>VLOOKUP(CONCATENATE(N413,"."),'TE Identification'!$A$3:$E$500,5,FALSE)</f>
        <v>#N/A</v>
      </c>
      <c r="R413" t="e">
        <v>#N/A</v>
      </c>
      <c r="S413" t="e" cm="1">
        <f t="array" ref="S413">_xlfn.TEXTSPLIT(R413,".",,TRUE)</f>
        <v>#N/A</v>
      </c>
      <c r="V413" t="e">
        <f>VLOOKUP(CONCATENATE(S413,"."),'V Identification'!$A$3:$E$500,5,FALSE)</f>
        <v>#N/A</v>
      </c>
      <c r="Z413" t="e">
        <v>#N/A</v>
      </c>
      <c r="AA413" t="e" cm="1">
        <f t="array" ref="AA413">_xlfn.TEXTSPLIT(Z413,".",,TRUE)</f>
        <v>#N/A</v>
      </c>
      <c r="AE413" t="e">
        <f>VLOOKUP(CONCATENATE(AA413,"."),'I Identification'!$A$3:$F$500,6,FALSE)</f>
        <v>#N/A</v>
      </c>
      <c r="AI413" t="e">
        <v>#N/A</v>
      </c>
      <c r="AJ413" t="e" cm="1">
        <f t="array" ref="AJ413">_xlfn.TEXTSPLIT(AI413,".",,TRUE)</f>
        <v>#N/A</v>
      </c>
      <c r="AO413" t="e">
        <f>VLOOKUP(CONCATENATE(AJ413,"."),'C Identification'!$A$3:$G$500,7,FALSE)</f>
        <v>#N/A</v>
      </c>
      <c r="BF413" t="e" cm="1">
        <f t="array" ref="BF413">_xlfn.TEXTSPLIT(AI413,".",,TRUE)</f>
        <v>#N/A</v>
      </c>
      <c r="BL413" t="e">
        <f t="shared" si="97"/>
        <v>#N/A</v>
      </c>
      <c r="BM413">
        <f t="shared" si="98"/>
        <v>0</v>
      </c>
      <c r="BN413" t="e">
        <f t="shared" si="99"/>
        <v>#N/A</v>
      </c>
      <c r="BO413" t="e">
        <f t="shared" si="100"/>
        <v>#N/A</v>
      </c>
      <c r="BP413" t="e">
        <f t="shared" si="101"/>
        <v>#N/A</v>
      </c>
      <c r="BQ413" t="e">
        <f t="shared" si="102"/>
        <v>#N/A</v>
      </c>
      <c r="BR413">
        <f t="shared" si="103"/>
        <v>0</v>
      </c>
      <c r="BS413" t="e">
        <f t="shared" si="104"/>
        <v>#N/A</v>
      </c>
      <c r="BT413">
        <f t="shared" si="105"/>
        <v>0</v>
      </c>
      <c r="BU413" t="e">
        <f t="shared" si="112"/>
        <v>#N/A</v>
      </c>
      <c r="BV413" t="e">
        <f>VLOOKUP(BN413,Scales!$X$28:$Y$38,2,FALSE)</f>
        <v>#N/A</v>
      </c>
      <c r="BW413" t="e">
        <f>VLOOKUP(BQ413,Scales!$X$28:$Y$38,2,FALSE)</f>
        <v>#N/A</v>
      </c>
      <c r="BX413" t="e">
        <f>VLOOKUP(BU413,Scales!$X$28:$Y$38,2,FALSE)</f>
        <v>#N/A</v>
      </c>
      <c r="BY413" t="e">
        <f t="shared" si="106"/>
        <v>#N/A</v>
      </c>
      <c r="BZ413" t="e">
        <f>VLOOKUP(BY413,Scales!$Y$28:$Z$38,2,FALSE)</f>
        <v>#N/A</v>
      </c>
      <c r="CA413" t="str">
        <f>IFERROR(INDEX(Scales!$Q$28:$U$32,MATCH(BZ413,Scales!$P$28:$P$32,0),MATCH(BQ413,Scales!$Q$27:$U$27,0)),"")</f>
        <v/>
      </c>
      <c r="CB413">
        <f t="shared" si="107"/>
        <v>0</v>
      </c>
      <c r="CC413" t="e">
        <f t="shared" si="108"/>
        <v>#N/A</v>
      </c>
      <c r="CD413" t="str">
        <f>IFERROR(INDEX(Scales!$B$44:$F$48,MATCH(CA413,Scales!$A$44:$A$48,0),MATCH(CC413,Scales!$B$43:$F$43,0)),"")</f>
        <v/>
      </c>
      <c r="CE413" t="e">
        <f t="shared" si="109"/>
        <v>#N/A</v>
      </c>
      <c r="CF413" t="e">
        <f t="shared" si="110"/>
        <v>#N/A</v>
      </c>
    </row>
    <row r="414" spans="1:84" x14ac:dyDescent="0.25">
      <c r="A414">
        <v>0</v>
      </c>
      <c r="B414" s="108" t="e">
        <f>VLOOKUP(A414,'TS Identification'!A$3:H$500,5,FALSE)</f>
        <v>#N/A</v>
      </c>
      <c r="C414" s="108" t="e">
        <f>VLOOKUP(B414,Scales!$A$3:$D$7,3,FALSE)</f>
        <v>#N/A</v>
      </c>
      <c r="D414" t="e">
        <f>VLOOKUP(A414,'TS Identification'!A$3:H$500,6,FALSE)</f>
        <v>#N/A</v>
      </c>
      <c r="E414" t="e">
        <f>VLOOKUP(D414,Scales!$F$3:$I$7,3,FALSE)</f>
        <v>#N/A</v>
      </c>
      <c r="F414" s="108" t="e">
        <f>VLOOKUP(A414,'TS Identification'!A$3:H$500,7,FALSE)</f>
        <v>#N/A</v>
      </c>
      <c r="G414" s="108" t="e">
        <f>VLOOKUP(F414,Scales!$K$3:$N$7,3,FALSE)</f>
        <v>#N/A</v>
      </c>
      <c r="H414" t="e">
        <f>VLOOKUP(A414,'TS Identification'!A$3:H$500,8,FALSE)</f>
        <v>#N/A</v>
      </c>
      <c r="I414" t="e">
        <f>VLOOKUP(H414,Scales!$P$3:$S$7,3,FALSE)</f>
        <v>#N/A</v>
      </c>
      <c r="J414" s="108" t="e">
        <f>VLOOKUP(K414,Scales!$W$28:$X$38,2,FALSE)</f>
        <v>#N/A</v>
      </c>
      <c r="K414" s="108" t="e">
        <f t="shared" si="111"/>
        <v>#N/A</v>
      </c>
      <c r="M414" t="e">
        <v>#N/A</v>
      </c>
      <c r="N414" t="e" cm="1">
        <f t="array" ref="N414">_xlfn.TEXTSPLIT(M414,".",,TRUE)</f>
        <v>#N/A</v>
      </c>
      <c r="P414" s="108" t="e">
        <f>VLOOKUP(CONCATENATE(N414,"."),'TE Identification'!$A$3:$E$500,5,FALSE)</f>
        <v>#N/A</v>
      </c>
      <c r="R414" t="e">
        <v>#N/A</v>
      </c>
      <c r="S414" t="e" cm="1">
        <f t="array" ref="S414">_xlfn.TEXTSPLIT(R414,".",,TRUE)</f>
        <v>#N/A</v>
      </c>
      <c r="V414" t="e">
        <f>VLOOKUP(CONCATENATE(S414,"."),'V Identification'!$A$3:$E$500,5,FALSE)</f>
        <v>#N/A</v>
      </c>
      <c r="Z414" t="e">
        <v>#N/A</v>
      </c>
      <c r="AA414" t="e" cm="1">
        <f t="array" ref="AA414">_xlfn.TEXTSPLIT(Z414,".",,TRUE)</f>
        <v>#N/A</v>
      </c>
      <c r="AE414" t="e">
        <f>VLOOKUP(CONCATENATE(AA414,"."),'I Identification'!$A$3:$F$500,6,FALSE)</f>
        <v>#N/A</v>
      </c>
      <c r="AI414" t="e">
        <v>#N/A</v>
      </c>
      <c r="AJ414" t="e" cm="1">
        <f t="array" ref="AJ414">_xlfn.TEXTSPLIT(AI414,".",,TRUE)</f>
        <v>#N/A</v>
      </c>
      <c r="AO414" t="e">
        <f>VLOOKUP(CONCATENATE(AJ414,"."),'C Identification'!$A$3:$G$500,7,FALSE)</f>
        <v>#N/A</v>
      </c>
      <c r="BF414" t="e" cm="1">
        <f t="array" ref="BF414">_xlfn.TEXTSPLIT(AI414,".",,TRUE)</f>
        <v>#N/A</v>
      </c>
      <c r="BL414" t="e">
        <f t="shared" si="97"/>
        <v>#N/A</v>
      </c>
      <c r="BM414">
        <f t="shared" si="98"/>
        <v>0</v>
      </c>
      <c r="BN414" t="e">
        <f t="shared" si="99"/>
        <v>#N/A</v>
      </c>
      <c r="BO414" t="e">
        <f t="shared" si="100"/>
        <v>#N/A</v>
      </c>
      <c r="BP414" t="e">
        <f t="shared" si="101"/>
        <v>#N/A</v>
      </c>
      <c r="BQ414" t="e">
        <f t="shared" si="102"/>
        <v>#N/A</v>
      </c>
      <c r="BR414">
        <f t="shared" si="103"/>
        <v>0</v>
      </c>
      <c r="BS414" t="e">
        <f t="shared" si="104"/>
        <v>#N/A</v>
      </c>
      <c r="BT414">
        <f t="shared" si="105"/>
        <v>0</v>
      </c>
      <c r="BU414" t="e">
        <f t="shared" si="112"/>
        <v>#N/A</v>
      </c>
      <c r="BV414" t="e">
        <f>VLOOKUP(BN414,Scales!$X$28:$Y$38,2,FALSE)</f>
        <v>#N/A</v>
      </c>
      <c r="BW414" t="e">
        <f>VLOOKUP(BQ414,Scales!$X$28:$Y$38,2,FALSE)</f>
        <v>#N/A</v>
      </c>
      <c r="BX414" t="e">
        <f>VLOOKUP(BU414,Scales!$X$28:$Y$38,2,FALSE)</f>
        <v>#N/A</v>
      </c>
      <c r="BY414" t="e">
        <f t="shared" si="106"/>
        <v>#N/A</v>
      </c>
      <c r="BZ414" t="e">
        <f>VLOOKUP(BY414,Scales!$Y$28:$Z$38,2,FALSE)</f>
        <v>#N/A</v>
      </c>
      <c r="CA414" t="str">
        <f>IFERROR(INDEX(Scales!$Q$28:$U$32,MATCH(BZ414,Scales!$P$28:$P$32,0),MATCH(BQ414,Scales!$Q$27:$U$27,0)),"")</f>
        <v/>
      </c>
      <c r="CB414">
        <f t="shared" si="107"/>
        <v>0</v>
      </c>
      <c r="CC414" t="e">
        <f t="shared" si="108"/>
        <v>#N/A</v>
      </c>
      <c r="CD414" t="str">
        <f>IFERROR(INDEX(Scales!$B$44:$F$48,MATCH(CA414,Scales!$A$44:$A$48,0),MATCH(CC414,Scales!$B$43:$F$43,0)),"")</f>
        <v/>
      </c>
      <c r="CE414" t="e">
        <f t="shared" si="109"/>
        <v>#N/A</v>
      </c>
      <c r="CF414" t="e">
        <f t="shared" si="110"/>
        <v>#N/A</v>
      </c>
    </row>
    <row r="415" spans="1:84" x14ac:dyDescent="0.25">
      <c r="A415">
        <v>0</v>
      </c>
      <c r="B415" s="108" t="e">
        <f>VLOOKUP(A415,'TS Identification'!A$3:H$500,5,FALSE)</f>
        <v>#N/A</v>
      </c>
      <c r="C415" s="108" t="e">
        <f>VLOOKUP(B415,Scales!$A$3:$D$7,3,FALSE)</f>
        <v>#N/A</v>
      </c>
      <c r="D415" t="e">
        <f>VLOOKUP(A415,'TS Identification'!A$3:H$500,6,FALSE)</f>
        <v>#N/A</v>
      </c>
      <c r="E415" t="e">
        <f>VLOOKUP(D415,Scales!$F$3:$I$7,3,FALSE)</f>
        <v>#N/A</v>
      </c>
      <c r="F415" s="108" t="e">
        <f>VLOOKUP(A415,'TS Identification'!A$3:H$500,7,FALSE)</f>
        <v>#N/A</v>
      </c>
      <c r="G415" s="108" t="e">
        <f>VLOOKUP(F415,Scales!$K$3:$N$7,3,FALSE)</f>
        <v>#N/A</v>
      </c>
      <c r="H415" t="e">
        <f>VLOOKUP(A415,'TS Identification'!A$3:H$500,8,FALSE)</f>
        <v>#N/A</v>
      </c>
      <c r="I415" t="e">
        <f>VLOOKUP(H415,Scales!$P$3:$S$7,3,FALSE)</f>
        <v>#N/A</v>
      </c>
      <c r="J415" s="108" t="e">
        <f>VLOOKUP(K415,Scales!$W$28:$X$38,2,FALSE)</f>
        <v>#N/A</v>
      </c>
      <c r="K415" s="108" t="e">
        <f t="shared" si="111"/>
        <v>#N/A</v>
      </c>
      <c r="M415" t="e">
        <v>#N/A</v>
      </c>
      <c r="N415" t="e" cm="1">
        <f t="array" ref="N415">_xlfn.TEXTSPLIT(M415,".",,TRUE)</f>
        <v>#N/A</v>
      </c>
      <c r="P415" s="108" t="e">
        <f>VLOOKUP(CONCATENATE(N415,"."),'TE Identification'!$A$3:$E$500,5,FALSE)</f>
        <v>#N/A</v>
      </c>
      <c r="R415" t="e">
        <v>#N/A</v>
      </c>
      <c r="S415" t="e" cm="1">
        <f t="array" ref="S415">_xlfn.TEXTSPLIT(R415,".",,TRUE)</f>
        <v>#N/A</v>
      </c>
      <c r="V415" t="e">
        <f>VLOOKUP(CONCATENATE(S415,"."),'V Identification'!$A$3:$E$500,5,FALSE)</f>
        <v>#N/A</v>
      </c>
      <c r="Z415" t="e">
        <v>#N/A</v>
      </c>
      <c r="AA415" t="e" cm="1">
        <f t="array" ref="AA415">_xlfn.TEXTSPLIT(Z415,".",,TRUE)</f>
        <v>#N/A</v>
      </c>
      <c r="AE415" t="e">
        <f>VLOOKUP(CONCATENATE(AA415,"."),'I Identification'!$A$3:$F$500,6,FALSE)</f>
        <v>#N/A</v>
      </c>
      <c r="AI415" t="e">
        <v>#N/A</v>
      </c>
      <c r="AJ415" t="e" cm="1">
        <f t="array" ref="AJ415">_xlfn.TEXTSPLIT(AI415,".",,TRUE)</f>
        <v>#N/A</v>
      </c>
      <c r="AO415" t="e">
        <f>VLOOKUP(CONCATENATE(AJ415,"."),'C Identification'!$A$3:$G$500,7,FALSE)</f>
        <v>#N/A</v>
      </c>
      <c r="BF415" t="e" cm="1">
        <f t="array" ref="BF415">_xlfn.TEXTSPLIT(AI415,".",,TRUE)</f>
        <v>#N/A</v>
      </c>
      <c r="BL415" t="e">
        <f t="shared" si="97"/>
        <v>#N/A</v>
      </c>
      <c r="BM415">
        <f t="shared" si="98"/>
        <v>0</v>
      </c>
      <c r="BN415" t="e">
        <f t="shared" si="99"/>
        <v>#N/A</v>
      </c>
      <c r="BO415" t="e">
        <f t="shared" si="100"/>
        <v>#N/A</v>
      </c>
      <c r="BP415" t="e">
        <f t="shared" si="101"/>
        <v>#N/A</v>
      </c>
      <c r="BQ415" t="e">
        <f t="shared" si="102"/>
        <v>#N/A</v>
      </c>
      <c r="BR415">
        <f t="shared" si="103"/>
        <v>0</v>
      </c>
      <c r="BS415" t="e">
        <f t="shared" si="104"/>
        <v>#N/A</v>
      </c>
      <c r="BT415">
        <f t="shared" si="105"/>
        <v>0</v>
      </c>
      <c r="BU415" t="e">
        <f t="shared" si="112"/>
        <v>#N/A</v>
      </c>
      <c r="BV415" t="e">
        <f>VLOOKUP(BN415,Scales!$X$28:$Y$38,2,FALSE)</f>
        <v>#N/A</v>
      </c>
      <c r="BW415" t="e">
        <f>VLOOKUP(BQ415,Scales!$X$28:$Y$38,2,FALSE)</f>
        <v>#N/A</v>
      </c>
      <c r="BX415" t="e">
        <f>VLOOKUP(BU415,Scales!$X$28:$Y$38,2,FALSE)</f>
        <v>#N/A</v>
      </c>
      <c r="BY415" t="e">
        <f t="shared" si="106"/>
        <v>#N/A</v>
      </c>
      <c r="BZ415" t="e">
        <f>VLOOKUP(BY415,Scales!$Y$28:$Z$38,2,FALSE)</f>
        <v>#N/A</v>
      </c>
      <c r="CA415" t="str">
        <f>IFERROR(INDEX(Scales!$Q$28:$U$32,MATCH(BZ415,Scales!$P$28:$P$32,0),MATCH(BQ415,Scales!$Q$27:$U$27,0)),"")</f>
        <v/>
      </c>
      <c r="CB415">
        <f t="shared" si="107"/>
        <v>0</v>
      </c>
      <c r="CC415" t="e">
        <f t="shared" si="108"/>
        <v>#N/A</v>
      </c>
      <c r="CD415" t="str">
        <f>IFERROR(INDEX(Scales!$B$44:$F$48,MATCH(CA415,Scales!$A$44:$A$48,0),MATCH(CC415,Scales!$B$43:$F$43,0)),"")</f>
        <v/>
      </c>
      <c r="CE415" t="e">
        <f t="shared" si="109"/>
        <v>#N/A</v>
      </c>
      <c r="CF415" t="e">
        <f t="shared" si="110"/>
        <v>#N/A</v>
      </c>
    </row>
    <row r="416" spans="1:84" x14ac:dyDescent="0.25">
      <c r="A416">
        <v>0</v>
      </c>
      <c r="B416" s="108" t="e">
        <f>VLOOKUP(A416,'TS Identification'!A$3:H$500,5,FALSE)</f>
        <v>#N/A</v>
      </c>
      <c r="C416" s="108" t="e">
        <f>VLOOKUP(B416,Scales!$A$3:$D$7,3,FALSE)</f>
        <v>#N/A</v>
      </c>
      <c r="D416" t="e">
        <f>VLOOKUP(A416,'TS Identification'!A$3:H$500,6,FALSE)</f>
        <v>#N/A</v>
      </c>
      <c r="E416" t="e">
        <f>VLOOKUP(D416,Scales!$F$3:$I$7,3,FALSE)</f>
        <v>#N/A</v>
      </c>
      <c r="F416" s="108" t="e">
        <f>VLOOKUP(A416,'TS Identification'!A$3:H$500,7,FALSE)</f>
        <v>#N/A</v>
      </c>
      <c r="G416" s="108" t="e">
        <f>VLOOKUP(F416,Scales!$K$3:$N$7,3,FALSE)</f>
        <v>#N/A</v>
      </c>
      <c r="H416" t="e">
        <f>VLOOKUP(A416,'TS Identification'!A$3:H$500,8,FALSE)</f>
        <v>#N/A</v>
      </c>
      <c r="I416" t="e">
        <f>VLOOKUP(H416,Scales!$P$3:$S$7,3,FALSE)</f>
        <v>#N/A</v>
      </c>
      <c r="J416" s="108" t="e">
        <f>VLOOKUP(K416,Scales!$W$28:$X$38,2,FALSE)</f>
        <v>#N/A</v>
      </c>
      <c r="K416" s="108" t="e">
        <f t="shared" si="111"/>
        <v>#N/A</v>
      </c>
      <c r="M416" t="e">
        <v>#N/A</v>
      </c>
      <c r="N416" t="e" cm="1">
        <f t="array" ref="N416">_xlfn.TEXTSPLIT(M416,".",,TRUE)</f>
        <v>#N/A</v>
      </c>
      <c r="P416" s="108" t="e">
        <f>VLOOKUP(CONCATENATE(N416,"."),'TE Identification'!$A$3:$E$500,5,FALSE)</f>
        <v>#N/A</v>
      </c>
      <c r="R416" t="e">
        <v>#N/A</v>
      </c>
      <c r="S416" t="e" cm="1">
        <f t="array" ref="S416">_xlfn.TEXTSPLIT(R416,".",,TRUE)</f>
        <v>#N/A</v>
      </c>
      <c r="V416" t="e">
        <f>VLOOKUP(CONCATENATE(S416,"."),'V Identification'!$A$3:$E$500,5,FALSE)</f>
        <v>#N/A</v>
      </c>
      <c r="Z416" t="e">
        <v>#N/A</v>
      </c>
      <c r="AA416" t="e" cm="1">
        <f t="array" ref="AA416">_xlfn.TEXTSPLIT(Z416,".",,TRUE)</f>
        <v>#N/A</v>
      </c>
      <c r="AE416" t="e">
        <f>VLOOKUP(CONCATENATE(AA416,"."),'I Identification'!$A$3:$F$500,6,FALSE)</f>
        <v>#N/A</v>
      </c>
      <c r="AI416" t="e">
        <v>#N/A</v>
      </c>
      <c r="AJ416" t="e" cm="1">
        <f t="array" ref="AJ416">_xlfn.TEXTSPLIT(AI416,".",,TRUE)</f>
        <v>#N/A</v>
      </c>
      <c r="AO416" t="e">
        <f>VLOOKUP(CONCATENATE(AJ416,"."),'C Identification'!$A$3:$G$500,7,FALSE)</f>
        <v>#N/A</v>
      </c>
      <c r="BF416" t="e" cm="1">
        <f t="array" ref="BF416">_xlfn.TEXTSPLIT(AI416,".",,TRUE)</f>
        <v>#N/A</v>
      </c>
      <c r="BL416" t="e">
        <f t="shared" si="97"/>
        <v>#N/A</v>
      </c>
      <c r="BM416">
        <f t="shared" si="98"/>
        <v>0</v>
      </c>
      <c r="BN416" t="e">
        <f t="shared" si="99"/>
        <v>#N/A</v>
      </c>
      <c r="BO416" t="e">
        <f t="shared" si="100"/>
        <v>#N/A</v>
      </c>
      <c r="BP416" t="e">
        <f t="shared" si="101"/>
        <v>#N/A</v>
      </c>
      <c r="BQ416" t="e">
        <f t="shared" si="102"/>
        <v>#N/A</v>
      </c>
      <c r="BR416">
        <f t="shared" si="103"/>
        <v>0</v>
      </c>
      <c r="BS416" t="e">
        <f t="shared" si="104"/>
        <v>#N/A</v>
      </c>
      <c r="BT416">
        <f t="shared" si="105"/>
        <v>0</v>
      </c>
      <c r="BU416" t="e">
        <f t="shared" si="112"/>
        <v>#N/A</v>
      </c>
      <c r="BV416" t="e">
        <f>VLOOKUP(BN416,Scales!$X$28:$Y$38,2,FALSE)</f>
        <v>#N/A</v>
      </c>
      <c r="BW416" t="e">
        <f>VLOOKUP(BQ416,Scales!$X$28:$Y$38,2,FALSE)</f>
        <v>#N/A</v>
      </c>
      <c r="BX416" t="e">
        <f>VLOOKUP(BU416,Scales!$X$28:$Y$38,2,FALSE)</f>
        <v>#N/A</v>
      </c>
      <c r="BY416" t="e">
        <f t="shared" si="106"/>
        <v>#N/A</v>
      </c>
      <c r="BZ416" t="e">
        <f>VLOOKUP(BY416,Scales!$Y$28:$Z$38,2,FALSE)</f>
        <v>#N/A</v>
      </c>
      <c r="CA416" t="str">
        <f>IFERROR(INDEX(Scales!$Q$28:$U$32,MATCH(BZ416,Scales!$P$28:$P$32,0),MATCH(BQ416,Scales!$Q$27:$U$27,0)),"")</f>
        <v/>
      </c>
      <c r="CB416">
        <f t="shared" si="107"/>
        <v>0</v>
      </c>
      <c r="CC416" t="e">
        <f t="shared" si="108"/>
        <v>#N/A</v>
      </c>
      <c r="CD416" t="str">
        <f>IFERROR(INDEX(Scales!$B$44:$F$48,MATCH(CA416,Scales!$A$44:$A$48,0),MATCH(CC416,Scales!$B$43:$F$43,0)),"")</f>
        <v/>
      </c>
      <c r="CE416" t="e">
        <f t="shared" si="109"/>
        <v>#N/A</v>
      </c>
      <c r="CF416" t="e">
        <f t="shared" si="110"/>
        <v>#N/A</v>
      </c>
    </row>
    <row r="417" spans="1:84" x14ac:dyDescent="0.25">
      <c r="A417">
        <v>0</v>
      </c>
      <c r="B417" s="108" t="e">
        <f>VLOOKUP(A417,'TS Identification'!A$3:H$500,5,FALSE)</f>
        <v>#N/A</v>
      </c>
      <c r="C417" s="108" t="e">
        <f>VLOOKUP(B417,Scales!$A$3:$D$7,3,FALSE)</f>
        <v>#N/A</v>
      </c>
      <c r="D417" t="e">
        <f>VLOOKUP(A417,'TS Identification'!A$3:H$500,6,FALSE)</f>
        <v>#N/A</v>
      </c>
      <c r="E417" t="e">
        <f>VLOOKUP(D417,Scales!$F$3:$I$7,3,FALSE)</f>
        <v>#N/A</v>
      </c>
      <c r="F417" s="108" t="e">
        <f>VLOOKUP(A417,'TS Identification'!A$3:H$500,7,FALSE)</f>
        <v>#N/A</v>
      </c>
      <c r="G417" s="108" t="e">
        <f>VLOOKUP(F417,Scales!$K$3:$N$7,3,FALSE)</f>
        <v>#N/A</v>
      </c>
      <c r="H417" t="e">
        <f>VLOOKUP(A417,'TS Identification'!A$3:H$500,8,FALSE)</f>
        <v>#N/A</v>
      </c>
      <c r="I417" t="e">
        <f>VLOOKUP(H417,Scales!$P$3:$S$7,3,FALSE)</f>
        <v>#N/A</v>
      </c>
      <c r="J417" s="108" t="e">
        <f>VLOOKUP(K417,Scales!$W$28:$X$38,2,FALSE)</f>
        <v>#N/A</v>
      </c>
      <c r="K417" s="108" t="e">
        <f t="shared" si="111"/>
        <v>#N/A</v>
      </c>
      <c r="M417" t="e">
        <v>#N/A</v>
      </c>
      <c r="N417" t="e" cm="1">
        <f t="array" ref="N417">_xlfn.TEXTSPLIT(M417,".",,TRUE)</f>
        <v>#N/A</v>
      </c>
      <c r="P417" s="108" t="e">
        <f>VLOOKUP(CONCATENATE(N417,"."),'TE Identification'!$A$3:$E$500,5,FALSE)</f>
        <v>#N/A</v>
      </c>
      <c r="R417" t="e">
        <v>#N/A</v>
      </c>
      <c r="S417" t="e" cm="1">
        <f t="array" ref="S417">_xlfn.TEXTSPLIT(R417,".",,TRUE)</f>
        <v>#N/A</v>
      </c>
      <c r="V417" t="e">
        <f>VLOOKUP(CONCATENATE(S417,"."),'V Identification'!$A$3:$E$500,5,FALSE)</f>
        <v>#N/A</v>
      </c>
      <c r="Z417" t="e">
        <v>#N/A</v>
      </c>
      <c r="AA417" t="e" cm="1">
        <f t="array" ref="AA417">_xlfn.TEXTSPLIT(Z417,".",,TRUE)</f>
        <v>#N/A</v>
      </c>
      <c r="AE417" t="e">
        <f>VLOOKUP(CONCATENATE(AA417,"."),'I Identification'!$A$3:$F$500,6,FALSE)</f>
        <v>#N/A</v>
      </c>
      <c r="AI417" t="e">
        <v>#N/A</v>
      </c>
      <c r="AJ417" t="e" cm="1">
        <f t="array" ref="AJ417">_xlfn.TEXTSPLIT(AI417,".",,TRUE)</f>
        <v>#N/A</v>
      </c>
      <c r="AO417" t="e">
        <f>VLOOKUP(CONCATENATE(AJ417,"."),'C Identification'!$A$3:$G$500,7,FALSE)</f>
        <v>#N/A</v>
      </c>
      <c r="BF417" t="e" cm="1">
        <f t="array" ref="BF417">_xlfn.TEXTSPLIT(AI417,".",,TRUE)</f>
        <v>#N/A</v>
      </c>
      <c r="BL417" t="e">
        <f t="shared" si="97"/>
        <v>#N/A</v>
      </c>
      <c r="BM417">
        <f t="shared" si="98"/>
        <v>0</v>
      </c>
      <c r="BN417" t="e">
        <f t="shared" si="99"/>
        <v>#N/A</v>
      </c>
      <c r="BO417" t="e">
        <f t="shared" si="100"/>
        <v>#N/A</v>
      </c>
      <c r="BP417" t="e">
        <f t="shared" si="101"/>
        <v>#N/A</v>
      </c>
      <c r="BQ417" t="e">
        <f t="shared" si="102"/>
        <v>#N/A</v>
      </c>
      <c r="BR417">
        <f t="shared" si="103"/>
        <v>0</v>
      </c>
      <c r="BS417" t="e">
        <f t="shared" si="104"/>
        <v>#N/A</v>
      </c>
      <c r="BT417">
        <f t="shared" si="105"/>
        <v>0</v>
      </c>
      <c r="BU417" t="e">
        <f t="shared" si="112"/>
        <v>#N/A</v>
      </c>
      <c r="BV417" t="e">
        <f>VLOOKUP(BN417,Scales!$X$28:$Y$38,2,FALSE)</f>
        <v>#N/A</v>
      </c>
      <c r="BW417" t="e">
        <f>VLOOKUP(BQ417,Scales!$X$28:$Y$38,2,FALSE)</f>
        <v>#N/A</v>
      </c>
      <c r="BX417" t="e">
        <f>VLOOKUP(BU417,Scales!$X$28:$Y$38,2,FALSE)</f>
        <v>#N/A</v>
      </c>
      <c r="BY417" t="e">
        <f t="shared" si="106"/>
        <v>#N/A</v>
      </c>
      <c r="BZ417" t="e">
        <f>VLOOKUP(BY417,Scales!$Y$28:$Z$38,2,FALSE)</f>
        <v>#N/A</v>
      </c>
      <c r="CA417" t="str">
        <f>IFERROR(INDEX(Scales!$Q$28:$U$32,MATCH(BZ417,Scales!$P$28:$P$32,0),MATCH(BQ417,Scales!$Q$27:$U$27,0)),"")</f>
        <v/>
      </c>
      <c r="CB417">
        <f t="shared" si="107"/>
        <v>0</v>
      </c>
      <c r="CC417" t="e">
        <f t="shared" si="108"/>
        <v>#N/A</v>
      </c>
      <c r="CD417" t="str">
        <f>IFERROR(INDEX(Scales!$B$44:$F$48,MATCH(CA417,Scales!$A$44:$A$48,0),MATCH(CC417,Scales!$B$43:$F$43,0)),"")</f>
        <v/>
      </c>
      <c r="CE417" t="e">
        <f t="shared" si="109"/>
        <v>#N/A</v>
      </c>
      <c r="CF417" t="e">
        <f t="shared" si="110"/>
        <v>#N/A</v>
      </c>
    </row>
    <row r="418" spans="1:84" x14ac:dyDescent="0.25">
      <c r="A418">
        <v>0</v>
      </c>
      <c r="B418" s="108" t="e">
        <f>VLOOKUP(A418,'TS Identification'!A$3:H$500,5,FALSE)</f>
        <v>#N/A</v>
      </c>
      <c r="C418" s="108" t="e">
        <f>VLOOKUP(B418,Scales!$A$3:$D$7,3,FALSE)</f>
        <v>#N/A</v>
      </c>
      <c r="D418" t="e">
        <f>VLOOKUP(A418,'TS Identification'!A$3:H$500,6,FALSE)</f>
        <v>#N/A</v>
      </c>
      <c r="E418" t="e">
        <f>VLOOKUP(D418,Scales!$F$3:$I$7,3,FALSE)</f>
        <v>#N/A</v>
      </c>
      <c r="F418" s="108" t="e">
        <f>VLOOKUP(A418,'TS Identification'!A$3:H$500,7,FALSE)</f>
        <v>#N/A</v>
      </c>
      <c r="G418" s="108" t="e">
        <f>VLOOKUP(F418,Scales!$K$3:$N$7,3,FALSE)</f>
        <v>#N/A</v>
      </c>
      <c r="H418" t="e">
        <f>VLOOKUP(A418,'TS Identification'!A$3:H$500,8,FALSE)</f>
        <v>#N/A</v>
      </c>
      <c r="I418" t="e">
        <f>VLOOKUP(H418,Scales!$P$3:$S$7,3,FALSE)</f>
        <v>#N/A</v>
      </c>
      <c r="J418" s="108" t="e">
        <f>VLOOKUP(K418,Scales!$W$28:$X$38,2,FALSE)</f>
        <v>#N/A</v>
      </c>
      <c r="K418" s="108" t="e">
        <f t="shared" si="111"/>
        <v>#N/A</v>
      </c>
      <c r="M418" t="e">
        <v>#N/A</v>
      </c>
      <c r="N418" t="e" cm="1">
        <f t="array" ref="N418">_xlfn.TEXTSPLIT(M418,".",,TRUE)</f>
        <v>#N/A</v>
      </c>
      <c r="P418" s="108" t="e">
        <f>VLOOKUP(CONCATENATE(N418,"."),'TE Identification'!$A$3:$E$500,5,FALSE)</f>
        <v>#N/A</v>
      </c>
      <c r="R418" t="e">
        <v>#N/A</v>
      </c>
      <c r="S418" t="e" cm="1">
        <f t="array" ref="S418">_xlfn.TEXTSPLIT(R418,".",,TRUE)</f>
        <v>#N/A</v>
      </c>
      <c r="V418" t="e">
        <f>VLOOKUP(CONCATENATE(S418,"."),'V Identification'!$A$3:$E$500,5,FALSE)</f>
        <v>#N/A</v>
      </c>
      <c r="Z418" t="e">
        <v>#N/A</v>
      </c>
      <c r="AA418" t="e" cm="1">
        <f t="array" ref="AA418">_xlfn.TEXTSPLIT(Z418,".",,TRUE)</f>
        <v>#N/A</v>
      </c>
      <c r="AE418" t="e">
        <f>VLOOKUP(CONCATENATE(AA418,"."),'I Identification'!$A$3:$F$500,6,FALSE)</f>
        <v>#N/A</v>
      </c>
      <c r="AI418" t="e">
        <v>#N/A</v>
      </c>
      <c r="AJ418" t="e" cm="1">
        <f t="array" ref="AJ418">_xlfn.TEXTSPLIT(AI418,".",,TRUE)</f>
        <v>#N/A</v>
      </c>
      <c r="AO418" t="e">
        <f>VLOOKUP(CONCATENATE(AJ418,"."),'C Identification'!$A$3:$G$500,7,FALSE)</f>
        <v>#N/A</v>
      </c>
      <c r="BF418" t="e" cm="1">
        <f t="array" ref="BF418">_xlfn.TEXTSPLIT(AI418,".",,TRUE)</f>
        <v>#N/A</v>
      </c>
      <c r="BL418" t="e">
        <f t="shared" si="97"/>
        <v>#N/A</v>
      </c>
      <c r="BM418">
        <f t="shared" si="98"/>
        <v>0</v>
      </c>
      <c r="BN418" t="e">
        <f t="shared" si="99"/>
        <v>#N/A</v>
      </c>
      <c r="BO418" t="e">
        <f t="shared" si="100"/>
        <v>#N/A</v>
      </c>
      <c r="BP418" t="e">
        <f t="shared" si="101"/>
        <v>#N/A</v>
      </c>
      <c r="BQ418" t="e">
        <f t="shared" si="102"/>
        <v>#N/A</v>
      </c>
      <c r="BR418">
        <f t="shared" si="103"/>
        <v>0</v>
      </c>
      <c r="BS418" t="e">
        <f t="shared" si="104"/>
        <v>#N/A</v>
      </c>
      <c r="BT418">
        <f t="shared" si="105"/>
        <v>0</v>
      </c>
      <c r="BU418" t="e">
        <f t="shared" si="112"/>
        <v>#N/A</v>
      </c>
      <c r="BV418" t="e">
        <f>VLOOKUP(BN418,Scales!$X$28:$Y$38,2,FALSE)</f>
        <v>#N/A</v>
      </c>
      <c r="BW418" t="e">
        <f>VLOOKUP(BQ418,Scales!$X$28:$Y$38,2,FALSE)</f>
        <v>#N/A</v>
      </c>
      <c r="BX418" t="e">
        <f>VLOOKUP(BU418,Scales!$X$28:$Y$38,2,FALSE)</f>
        <v>#N/A</v>
      </c>
      <c r="BY418" t="e">
        <f t="shared" si="106"/>
        <v>#N/A</v>
      </c>
      <c r="BZ418" t="e">
        <f>VLOOKUP(BY418,Scales!$Y$28:$Z$38,2,FALSE)</f>
        <v>#N/A</v>
      </c>
      <c r="CA418" t="str">
        <f>IFERROR(INDEX(Scales!$Q$28:$U$32,MATCH(BZ418,Scales!$P$28:$P$32,0),MATCH(BQ418,Scales!$Q$27:$U$27,0)),"")</f>
        <v/>
      </c>
      <c r="CB418">
        <f t="shared" si="107"/>
        <v>0</v>
      </c>
      <c r="CC418" t="e">
        <f t="shared" si="108"/>
        <v>#N/A</v>
      </c>
      <c r="CD418" t="str">
        <f>IFERROR(INDEX(Scales!$B$44:$F$48,MATCH(CA418,Scales!$A$44:$A$48,0),MATCH(CC418,Scales!$B$43:$F$43,0)),"")</f>
        <v/>
      </c>
      <c r="CE418" t="e">
        <f t="shared" si="109"/>
        <v>#N/A</v>
      </c>
      <c r="CF418" t="e">
        <f t="shared" si="110"/>
        <v>#N/A</v>
      </c>
    </row>
    <row r="419" spans="1:84" x14ac:dyDescent="0.25">
      <c r="A419">
        <v>0</v>
      </c>
      <c r="B419" s="108" t="e">
        <f>VLOOKUP(A419,'TS Identification'!A$3:H$500,5,FALSE)</f>
        <v>#N/A</v>
      </c>
      <c r="C419" s="108" t="e">
        <f>VLOOKUP(B419,Scales!$A$3:$D$7,3,FALSE)</f>
        <v>#N/A</v>
      </c>
      <c r="D419" t="e">
        <f>VLOOKUP(A419,'TS Identification'!A$3:H$500,6,FALSE)</f>
        <v>#N/A</v>
      </c>
      <c r="E419" t="e">
        <f>VLOOKUP(D419,Scales!$F$3:$I$7,3,FALSE)</f>
        <v>#N/A</v>
      </c>
      <c r="F419" s="108" t="e">
        <f>VLOOKUP(A419,'TS Identification'!A$3:H$500,7,FALSE)</f>
        <v>#N/A</v>
      </c>
      <c r="G419" s="108" t="e">
        <f>VLOOKUP(F419,Scales!$K$3:$N$7,3,FALSE)</f>
        <v>#N/A</v>
      </c>
      <c r="H419" t="e">
        <f>VLOOKUP(A419,'TS Identification'!A$3:H$500,8,FALSE)</f>
        <v>#N/A</v>
      </c>
      <c r="I419" t="e">
        <f>VLOOKUP(H419,Scales!$P$3:$S$7,3,FALSE)</f>
        <v>#N/A</v>
      </c>
      <c r="J419" s="108" t="e">
        <f>VLOOKUP(K419,Scales!$W$28:$X$38,2,FALSE)</f>
        <v>#N/A</v>
      </c>
      <c r="K419" s="108" t="e">
        <f t="shared" si="111"/>
        <v>#N/A</v>
      </c>
      <c r="M419" t="e">
        <v>#N/A</v>
      </c>
      <c r="N419" t="e" cm="1">
        <f t="array" ref="N419">_xlfn.TEXTSPLIT(M419,".",,TRUE)</f>
        <v>#N/A</v>
      </c>
      <c r="P419" s="108" t="e">
        <f>VLOOKUP(CONCATENATE(N419,"."),'TE Identification'!$A$3:$E$500,5,FALSE)</f>
        <v>#N/A</v>
      </c>
      <c r="R419" t="e">
        <v>#N/A</v>
      </c>
      <c r="S419" t="e" cm="1">
        <f t="array" ref="S419">_xlfn.TEXTSPLIT(R419,".",,TRUE)</f>
        <v>#N/A</v>
      </c>
      <c r="V419" t="e">
        <f>VLOOKUP(CONCATENATE(S419,"."),'V Identification'!$A$3:$E$500,5,FALSE)</f>
        <v>#N/A</v>
      </c>
      <c r="Z419" t="e">
        <v>#N/A</v>
      </c>
      <c r="AA419" t="e" cm="1">
        <f t="array" ref="AA419">_xlfn.TEXTSPLIT(Z419,".",,TRUE)</f>
        <v>#N/A</v>
      </c>
      <c r="AE419" t="e">
        <f>VLOOKUP(CONCATENATE(AA419,"."),'I Identification'!$A$3:$F$500,6,FALSE)</f>
        <v>#N/A</v>
      </c>
      <c r="AI419" t="e">
        <v>#N/A</v>
      </c>
      <c r="AJ419" t="e" cm="1">
        <f t="array" ref="AJ419">_xlfn.TEXTSPLIT(AI419,".",,TRUE)</f>
        <v>#N/A</v>
      </c>
      <c r="AO419" t="e">
        <f>VLOOKUP(CONCATENATE(AJ419,"."),'C Identification'!$A$3:$G$500,7,FALSE)</f>
        <v>#N/A</v>
      </c>
      <c r="BF419" t="e" cm="1">
        <f t="array" ref="BF419">_xlfn.TEXTSPLIT(AI419,".",,TRUE)</f>
        <v>#N/A</v>
      </c>
      <c r="BL419" t="e">
        <f t="shared" si="97"/>
        <v>#N/A</v>
      </c>
      <c r="BM419">
        <f t="shared" si="98"/>
        <v>0</v>
      </c>
      <c r="BN419" t="e">
        <f t="shared" si="99"/>
        <v>#N/A</v>
      </c>
      <c r="BO419" t="e">
        <f t="shared" si="100"/>
        <v>#N/A</v>
      </c>
      <c r="BP419" t="e">
        <f t="shared" si="101"/>
        <v>#N/A</v>
      </c>
      <c r="BQ419" t="e">
        <f t="shared" si="102"/>
        <v>#N/A</v>
      </c>
      <c r="BR419">
        <f t="shared" si="103"/>
        <v>0</v>
      </c>
      <c r="BS419" t="e">
        <f t="shared" si="104"/>
        <v>#N/A</v>
      </c>
      <c r="BT419">
        <f t="shared" si="105"/>
        <v>0</v>
      </c>
      <c r="BU419" t="e">
        <f t="shared" si="112"/>
        <v>#N/A</v>
      </c>
      <c r="BV419" t="e">
        <f>VLOOKUP(BN419,Scales!$X$28:$Y$38,2,FALSE)</f>
        <v>#N/A</v>
      </c>
      <c r="BW419" t="e">
        <f>VLOOKUP(BQ419,Scales!$X$28:$Y$38,2,FALSE)</f>
        <v>#N/A</v>
      </c>
      <c r="BX419" t="e">
        <f>VLOOKUP(BU419,Scales!$X$28:$Y$38,2,FALSE)</f>
        <v>#N/A</v>
      </c>
      <c r="BY419" t="e">
        <f t="shared" si="106"/>
        <v>#N/A</v>
      </c>
      <c r="BZ419" t="e">
        <f>VLOOKUP(BY419,Scales!$Y$28:$Z$38,2,FALSE)</f>
        <v>#N/A</v>
      </c>
      <c r="CA419" t="str">
        <f>IFERROR(INDEX(Scales!$Q$28:$U$32,MATCH(BZ419,Scales!$P$28:$P$32,0),MATCH(BQ419,Scales!$Q$27:$U$27,0)),"")</f>
        <v/>
      </c>
      <c r="CB419">
        <f t="shared" si="107"/>
        <v>0</v>
      </c>
      <c r="CC419" t="e">
        <f t="shared" si="108"/>
        <v>#N/A</v>
      </c>
      <c r="CD419" t="str">
        <f>IFERROR(INDEX(Scales!$B$44:$F$48,MATCH(CA419,Scales!$A$44:$A$48,0),MATCH(CC419,Scales!$B$43:$F$43,0)),"")</f>
        <v/>
      </c>
      <c r="CE419" t="e">
        <f t="shared" si="109"/>
        <v>#N/A</v>
      </c>
      <c r="CF419" t="e">
        <f t="shared" si="110"/>
        <v>#N/A</v>
      </c>
    </row>
    <row r="420" spans="1:84" x14ac:dyDescent="0.25">
      <c r="A420">
        <v>0</v>
      </c>
      <c r="B420" s="108" t="e">
        <f>VLOOKUP(A420,'TS Identification'!A$3:H$500,5,FALSE)</f>
        <v>#N/A</v>
      </c>
      <c r="C420" s="108" t="e">
        <f>VLOOKUP(B420,Scales!$A$3:$D$7,3,FALSE)</f>
        <v>#N/A</v>
      </c>
      <c r="D420" t="e">
        <f>VLOOKUP(A420,'TS Identification'!A$3:H$500,6,FALSE)</f>
        <v>#N/A</v>
      </c>
      <c r="E420" t="e">
        <f>VLOOKUP(D420,Scales!$F$3:$I$7,3,FALSE)</f>
        <v>#N/A</v>
      </c>
      <c r="F420" s="108" t="e">
        <f>VLOOKUP(A420,'TS Identification'!A$3:H$500,7,FALSE)</f>
        <v>#N/A</v>
      </c>
      <c r="G420" s="108" t="e">
        <f>VLOOKUP(F420,Scales!$K$3:$N$7,3,FALSE)</f>
        <v>#N/A</v>
      </c>
      <c r="H420" t="e">
        <f>VLOOKUP(A420,'TS Identification'!A$3:H$500,8,FALSE)</f>
        <v>#N/A</v>
      </c>
      <c r="I420" t="e">
        <f>VLOOKUP(H420,Scales!$P$3:$S$7,3,FALSE)</f>
        <v>#N/A</v>
      </c>
      <c r="J420" s="108" t="e">
        <f>VLOOKUP(K420,Scales!$W$28:$X$38,2,FALSE)</f>
        <v>#N/A</v>
      </c>
      <c r="K420" s="108" t="e">
        <f t="shared" si="111"/>
        <v>#N/A</v>
      </c>
      <c r="M420" t="e">
        <v>#N/A</v>
      </c>
      <c r="N420" t="e" cm="1">
        <f t="array" ref="N420">_xlfn.TEXTSPLIT(M420,".",,TRUE)</f>
        <v>#N/A</v>
      </c>
      <c r="P420" s="108" t="e">
        <f>VLOOKUP(CONCATENATE(N420,"."),'TE Identification'!$A$3:$E$500,5,FALSE)</f>
        <v>#N/A</v>
      </c>
      <c r="R420" t="e">
        <v>#N/A</v>
      </c>
      <c r="S420" t="e" cm="1">
        <f t="array" ref="S420">_xlfn.TEXTSPLIT(R420,".",,TRUE)</f>
        <v>#N/A</v>
      </c>
      <c r="V420" t="e">
        <f>VLOOKUP(CONCATENATE(S420,"."),'V Identification'!$A$3:$E$500,5,FALSE)</f>
        <v>#N/A</v>
      </c>
      <c r="Z420" t="e">
        <v>#N/A</v>
      </c>
      <c r="AA420" t="e" cm="1">
        <f t="array" ref="AA420">_xlfn.TEXTSPLIT(Z420,".",,TRUE)</f>
        <v>#N/A</v>
      </c>
      <c r="AE420" t="e">
        <f>VLOOKUP(CONCATENATE(AA420,"."),'I Identification'!$A$3:$F$500,6,FALSE)</f>
        <v>#N/A</v>
      </c>
      <c r="AI420" t="e">
        <v>#N/A</v>
      </c>
      <c r="AJ420" t="e" cm="1">
        <f t="array" ref="AJ420">_xlfn.TEXTSPLIT(AI420,".",,TRUE)</f>
        <v>#N/A</v>
      </c>
      <c r="AO420" t="e">
        <f>VLOOKUP(CONCATENATE(AJ420,"."),'C Identification'!$A$3:$G$500,7,FALSE)</f>
        <v>#N/A</v>
      </c>
      <c r="BF420" t="e" cm="1">
        <f t="array" ref="BF420">_xlfn.TEXTSPLIT(AI420,".",,TRUE)</f>
        <v>#N/A</v>
      </c>
      <c r="BL420" t="e">
        <f t="shared" si="97"/>
        <v>#N/A</v>
      </c>
      <c r="BM420">
        <f t="shared" si="98"/>
        <v>0</v>
      </c>
      <c r="BN420" t="e">
        <f t="shared" si="99"/>
        <v>#N/A</v>
      </c>
      <c r="BO420" t="e">
        <f t="shared" si="100"/>
        <v>#N/A</v>
      </c>
      <c r="BP420" t="e">
        <f t="shared" si="101"/>
        <v>#N/A</v>
      </c>
      <c r="BQ420" t="e">
        <f t="shared" si="102"/>
        <v>#N/A</v>
      </c>
      <c r="BR420">
        <f t="shared" si="103"/>
        <v>0</v>
      </c>
      <c r="BS420" t="e">
        <f t="shared" si="104"/>
        <v>#N/A</v>
      </c>
      <c r="BT420">
        <f t="shared" si="105"/>
        <v>0</v>
      </c>
      <c r="BU420" t="e">
        <f t="shared" si="112"/>
        <v>#N/A</v>
      </c>
      <c r="BV420" t="e">
        <f>VLOOKUP(BN420,Scales!$X$28:$Y$38,2,FALSE)</f>
        <v>#N/A</v>
      </c>
      <c r="BW420" t="e">
        <f>VLOOKUP(BQ420,Scales!$X$28:$Y$38,2,FALSE)</f>
        <v>#N/A</v>
      </c>
      <c r="BX420" t="e">
        <f>VLOOKUP(BU420,Scales!$X$28:$Y$38,2,FALSE)</f>
        <v>#N/A</v>
      </c>
      <c r="BY420" t="e">
        <f t="shared" si="106"/>
        <v>#N/A</v>
      </c>
      <c r="BZ420" t="e">
        <f>VLOOKUP(BY420,Scales!$Y$28:$Z$38,2,FALSE)</f>
        <v>#N/A</v>
      </c>
      <c r="CA420" t="str">
        <f>IFERROR(INDEX(Scales!$Q$28:$U$32,MATCH(BZ420,Scales!$P$28:$P$32,0),MATCH(BQ420,Scales!$Q$27:$U$27,0)),"")</f>
        <v/>
      </c>
      <c r="CB420">
        <f t="shared" si="107"/>
        <v>0</v>
      </c>
      <c r="CC420" t="e">
        <f t="shared" si="108"/>
        <v>#N/A</v>
      </c>
      <c r="CD420" t="str">
        <f>IFERROR(INDEX(Scales!$B$44:$F$48,MATCH(CA420,Scales!$A$44:$A$48,0),MATCH(CC420,Scales!$B$43:$F$43,0)),"")</f>
        <v/>
      </c>
      <c r="CE420" t="e">
        <f t="shared" si="109"/>
        <v>#N/A</v>
      </c>
      <c r="CF420" t="e">
        <f t="shared" si="110"/>
        <v>#N/A</v>
      </c>
    </row>
    <row r="421" spans="1:84" x14ac:dyDescent="0.25">
      <c r="A421">
        <v>0</v>
      </c>
      <c r="B421" s="108" t="e">
        <f>VLOOKUP(A421,'TS Identification'!A$3:H$500,5,FALSE)</f>
        <v>#N/A</v>
      </c>
      <c r="C421" s="108" t="e">
        <f>VLOOKUP(B421,Scales!$A$3:$D$7,3,FALSE)</f>
        <v>#N/A</v>
      </c>
      <c r="D421" t="e">
        <f>VLOOKUP(A421,'TS Identification'!A$3:H$500,6,FALSE)</f>
        <v>#N/A</v>
      </c>
      <c r="E421" t="e">
        <f>VLOOKUP(D421,Scales!$F$3:$I$7,3,FALSE)</f>
        <v>#N/A</v>
      </c>
      <c r="F421" s="108" t="e">
        <f>VLOOKUP(A421,'TS Identification'!A$3:H$500,7,FALSE)</f>
        <v>#N/A</v>
      </c>
      <c r="G421" s="108" t="e">
        <f>VLOOKUP(F421,Scales!$K$3:$N$7,3,FALSE)</f>
        <v>#N/A</v>
      </c>
      <c r="H421" t="e">
        <f>VLOOKUP(A421,'TS Identification'!A$3:H$500,8,FALSE)</f>
        <v>#N/A</v>
      </c>
      <c r="I421" t="e">
        <f>VLOOKUP(H421,Scales!$P$3:$S$7,3,FALSE)</f>
        <v>#N/A</v>
      </c>
      <c r="J421" s="108" t="e">
        <f>VLOOKUP(K421,Scales!$W$28:$X$38,2,FALSE)</f>
        <v>#N/A</v>
      </c>
      <c r="K421" s="108" t="e">
        <f t="shared" si="111"/>
        <v>#N/A</v>
      </c>
      <c r="M421" t="e">
        <v>#N/A</v>
      </c>
      <c r="N421" t="e" cm="1">
        <f t="array" ref="N421">_xlfn.TEXTSPLIT(M421,".",,TRUE)</f>
        <v>#N/A</v>
      </c>
      <c r="P421" s="108" t="e">
        <f>VLOOKUP(CONCATENATE(N421,"."),'TE Identification'!$A$3:$E$500,5,FALSE)</f>
        <v>#N/A</v>
      </c>
      <c r="R421" t="e">
        <v>#N/A</v>
      </c>
      <c r="S421" t="e" cm="1">
        <f t="array" ref="S421">_xlfn.TEXTSPLIT(R421,".",,TRUE)</f>
        <v>#N/A</v>
      </c>
      <c r="V421" t="e">
        <f>VLOOKUP(CONCATENATE(S421,"."),'V Identification'!$A$3:$E$500,5,FALSE)</f>
        <v>#N/A</v>
      </c>
      <c r="Z421" t="e">
        <v>#N/A</v>
      </c>
      <c r="AA421" t="e" cm="1">
        <f t="array" ref="AA421">_xlfn.TEXTSPLIT(Z421,".",,TRUE)</f>
        <v>#N/A</v>
      </c>
      <c r="AE421" t="e">
        <f>VLOOKUP(CONCATENATE(AA421,"."),'I Identification'!$A$3:$F$500,6,FALSE)</f>
        <v>#N/A</v>
      </c>
      <c r="AI421" t="e">
        <v>#N/A</v>
      </c>
      <c r="AJ421" t="e" cm="1">
        <f t="array" ref="AJ421">_xlfn.TEXTSPLIT(AI421,".",,TRUE)</f>
        <v>#N/A</v>
      </c>
      <c r="AO421" t="e">
        <f>VLOOKUP(CONCATENATE(AJ421,"."),'C Identification'!$A$3:$G$500,7,FALSE)</f>
        <v>#N/A</v>
      </c>
      <c r="BF421" t="e" cm="1">
        <f t="array" ref="BF421">_xlfn.TEXTSPLIT(AI421,".",,TRUE)</f>
        <v>#N/A</v>
      </c>
      <c r="BL421" t="e">
        <f t="shared" si="97"/>
        <v>#N/A</v>
      </c>
      <c r="BM421">
        <f t="shared" si="98"/>
        <v>0</v>
      </c>
      <c r="BN421" t="e">
        <f t="shared" si="99"/>
        <v>#N/A</v>
      </c>
      <c r="BO421" t="e">
        <f t="shared" si="100"/>
        <v>#N/A</v>
      </c>
      <c r="BP421" t="e">
        <f t="shared" si="101"/>
        <v>#N/A</v>
      </c>
      <c r="BQ421" t="e">
        <f t="shared" si="102"/>
        <v>#N/A</v>
      </c>
      <c r="BR421">
        <f t="shared" si="103"/>
        <v>0</v>
      </c>
      <c r="BS421" t="e">
        <f t="shared" si="104"/>
        <v>#N/A</v>
      </c>
      <c r="BT421">
        <f t="shared" si="105"/>
        <v>0</v>
      </c>
      <c r="BU421" t="e">
        <f t="shared" si="112"/>
        <v>#N/A</v>
      </c>
      <c r="BV421" t="e">
        <f>VLOOKUP(BN421,Scales!$X$28:$Y$38,2,FALSE)</f>
        <v>#N/A</v>
      </c>
      <c r="BW421" t="e">
        <f>VLOOKUP(BQ421,Scales!$X$28:$Y$38,2,FALSE)</f>
        <v>#N/A</v>
      </c>
      <c r="BX421" t="e">
        <f>VLOOKUP(BU421,Scales!$X$28:$Y$38,2,FALSE)</f>
        <v>#N/A</v>
      </c>
      <c r="BY421" t="e">
        <f t="shared" si="106"/>
        <v>#N/A</v>
      </c>
      <c r="BZ421" t="e">
        <f>VLOOKUP(BY421,Scales!$Y$28:$Z$38,2,FALSE)</f>
        <v>#N/A</v>
      </c>
      <c r="CA421" t="str">
        <f>IFERROR(INDEX(Scales!$Q$28:$U$32,MATCH(BZ421,Scales!$P$28:$P$32,0),MATCH(BQ421,Scales!$Q$27:$U$27,0)),"")</f>
        <v/>
      </c>
      <c r="CB421">
        <f t="shared" si="107"/>
        <v>0</v>
      </c>
      <c r="CC421" t="e">
        <f t="shared" si="108"/>
        <v>#N/A</v>
      </c>
      <c r="CD421" t="str">
        <f>IFERROR(INDEX(Scales!$B$44:$F$48,MATCH(CA421,Scales!$A$44:$A$48,0),MATCH(CC421,Scales!$B$43:$F$43,0)),"")</f>
        <v/>
      </c>
      <c r="CE421" t="e">
        <f t="shared" si="109"/>
        <v>#N/A</v>
      </c>
      <c r="CF421" t="e">
        <f t="shared" si="110"/>
        <v>#N/A</v>
      </c>
    </row>
    <row r="422" spans="1:84" x14ac:dyDescent="0.25">
      <c r="A422">
        <v>0</v>
      </c>
      <c r="B422" s="108" t="e">
        <f>VLOOKUP(A422,'TS Identification'!A$3:H$500,5,FALSE)</f>
        <v>#N/A</v>
      </c>
      <c r="C422" s="108" t="e">
        <f>VLOOKUP(B422,Scales!$A$3:$D$7,3,FALSE)</f>
        <v>#N/A</v>
      </c>
      <c r="D422" t="e">
        <f>VLOOKUP(A422,'TS Identification'!A$3:H$500,6,FALSE)</f>
        <v>#N/A</v>
      </c>
      <c r="E422" t="e">
        <f>VLOOKUP(D422,Scales!$F$3:$I$7,3,FALSE)</f>
        <v>#N/A</v>
      </c>
      <c r="F422" s="108" t="e">
        <f>VLOOKUP(A422,'TS Identification'!A$3:H$500,7,FALSE)</f>
        <v>#N/A</v>
      </c>
      <c r="G422" s="108" t="e">
        <f>VLOOKUP(F422,Scales!$K$3:$N$7,3,FALSE)</f>
        <v>#N/A</v>
      </c>
      <c r="H422" t="e">
        <f>VLOOKUP(A422,'TS Identification'!A$3:H$500,8,FALSE)</f>
        <v>#N/A</v>
      </c>
      <c r="I422" t="e">
        <f>VLOOKUP(H422,Scales!$P$3:$S$7,3,FALSE)</f>
        <v>#N/A</v>
      </c>
      <c r="J422" s="108" t="e">
        <f>VLOOKUP(K422,Scales!$W$28:$X$38,2,FALSE)</f>
        <v>#N/A</v>
      </c>
      <c r="K422" s="108" t="e">
        <f t="shared" si="111"/>
        <v>#N/A</v>
      </c>
      <c r="M422" t="e">
        <v>#N/A</v>
      </c>
      <c r="N422" t="e" cm="1">
        <f t="array" ref="N422">_xlfn.TEXTSPLIT(M422,".",,TRUE)</f>
        <v>#N/A</v>
      </c>
      <c r="P422" s="108" t="e">
        <f>VLOOKUP(CONCATENATE(N422,"."),'TE Identification'!$A$3:$E$500,5,FALSE)</f>
        <v>#N/A</v>
      </c>
      <c r="R422" t="e">
        <v>#N/A</v>
      </c>
      <c r="S422" t="e" cm="1">
        <f t="array" ref="S422">_xlfn.TEXTSPLIT(R422,".",,TRUE)</f>
        <v>#N/A</v>
      </c>
      <c r="V422" t="e">
        <f>VLOOKUP(CONCATENATE(S422,"."),'V Identification'!$A$3:$E$500,5,FALSE)</f>
        <v>#N/A</v>
      </c>
      <c r="Z422" t="e">
        <v>#N/A</v>
      </c>
      <c r="AA422" t="e" cm="1">
        <f t="array" ref="AA422">_xlfn.TEXTSPLIT(Z422,".",,TRUE)</f>
        <v>#N/A</v>
      </c>
      <c r="AE422" t="e">
        <f>VLOOKUP(CONCATENATE(AA422,"."),'I Identification'!$A$3:$F$500,6,FALSE)</f>
        <v>#N/A</v>
      </c>
      <c r="AI422" t="e">
        <v>#N/A</v>
      </c>
      <c r="AJ422" t="e" cm="1">
        <f t="array" ref="AJ422">_xlfn.TEXTSPLIT(AI422,".",,TRUE)</f>
        <v>#N/A</v>
      </c>
      <c r="AO422" t="e">
        <f>VLOOKUP(CONCATENATE(AJ422,"."),'C Identification'!$A$3:$G$500,7,FALSE)</f>
        <v>#N/A</v>
      </c>
      <c r="BF422" t="e" cm="1">
        <f t="array" ref="BF422">_xlfn.TEXTSPLIT(AI422,".",,TRUE)</f>
        <v>#N/A</v>
      </c>
      <c r="BL422" t="e">
        <f t="shared" si="97"/>
        <v>#N/A</v>
      </c>
      <c r="BM422">
        <f t="shared" si="98"/>
        <v>0</v>
      </c>
      <c r="BN422" t="e">
        <f t="shared" si="99"/>
        <v>#N/A</v>
      </c>
      <c r="BO422" t="e">
        <f t="shared" si="100"/>
        <v>#N/A</v>
      </c>
      <c r="BP422" t="e">
        <f t="shared" si="101"/>
        <v>#N/A</v>
      </c>
      <c r="BQ422" t="e">
        <f t="shared" si="102"/>
        <v>#N/A</v>
      </c>
      <c r="BR422">
        <f t="shared" si="103"/>
        <v>0</v>
      </c>
      <c r="BS422" t="e">
        <f t="shared" si="104"/>
        <v>#N/A</v>
      </c>
      <c r="BT422">
        <f t="shared" si="105"/>
        <v>0</v>
      </c>
      <c r="BU422" t="e">
        <f t="shared" si="112"/>
        <v>#N/A</v>
      </c>
      <c r="BV422" t="e">
        <f>VLOOKUP(BN422,Scales!$X$28:$Y$38,2,FALSE)</f>
        <v>#N/A</v>
      </c>
      <c r="BW422" t="e">
        <f>VLOOKUP(BQ422,Scales!$X$28:$Y$38,2,FALSE)</f>
        <v>#N/A</v>
      </c>
      <c r="BX422" t="e">
        <f>VLOOKUP(BU422,Scales!$X$28:$Y$38,2,FALSE)</f>
        <v>#N/A</v>
      </c>
      <c r="BY422" t="e">
        <f t="shared" si="106"/>
        <v>#N/A</v>
      </c>
      <c r="BZ422" t="e">
        <f>VLOOKUP(BY422,Scales!$Y$28:$Z$38,2,FALSE)</f>
        <v>#N/A</v>
      </c>
      <c r="CA422" t="str">
        <f>IFERROR(INDEX(Scales!$Q$28:$U$32,MATCH(BZ422,Scales!$P$28:$P$32,0),MATCH(BQ422,Scales!$Q$27:$U$27,0)),"")</f>
        <v/>
      </c>
      <c r="CB422">
        <f t="shared" si="107"/>
        <v>0</v>
      </c>
      <c r="CC422" t="e">
        <f t="shared" si="108"/>
        <v>#N/A</v>
      </c>
      <c r="CD422" t="str">
        <f>IFERROR(INDEX(Scales!$B$44:$F$48,MATCH(CA422,Scales!$A$44:$A$48,0),MATCH(CC422,Scales!$B$43:$F$43,0)),"")</f>
        <v/>
      </c>
      <c r="CE422" t="e">
        <f t="shared" si="109"/>
        <v>#N/A</v>
      </c>
      <c r="CF422" t="e">
        <f t="shared" si="110"/>
        <v>#N/A</v>
      </c>
    </row>
    <row r="423" spans="1:84" x14ac:dyDescent="0.25">
      <c r="A423">
        <v>0</v>
      </c>
      <c r="B423" s="108" t="e">
        <f>VLOOKUP(A423,'TS Identification'!A$3:H$500,5,FALSE)</f>
        <v>#N/A</v>
      </c>
      <c r="C423" s="108" t="e">
        <f>VLOOKUP(B423,Scales!$A$3:$D$7,3,FALSE)</f>
        <v>#N/A</v>
      </c>
      <c r="D423" t="e">
        <f>VLOOKUP(A423,'TS Identification'!A$3:H$500,6,FALSE)</f>
        <v>#N/A</v>
      </c>
      <c r="E423" t="e">
        <f>VLOOKUP(D423,Scales!$F$3:$I$7,3,FALSE)</f>
        <v>#N/A</v>
      </c>
      <c r="F423" s="108" t="e">
        <f>VLOOKUP(A423,'TS Identification'!A$3:H$500,7,FALSE)</f>
        <v>#N/A</v>
      </c>
      <c r="G423" s="108" t="e">
        <f>VLOOKUP(F423,Scales!$K$3:$N$7,3,FALSE)</f>
        <v>#N/A</v>
      </c>
      <c r="H423" t="e">
        <f>VLOOKUP(A423,'TS Identification'!A$3:H$500,8,FALSE)</f>
        <v>#N/A</v>
      </c>
      <c r="I423" t="e">
        <f>VLOOKUP(H423,Scales!$P$3:$S$7,3,FALSE)</f>
        <v>#N/A</v>
      </c>
      <c r="J423" s="108" t="e">
        <f>VLOOKUP(K423,Scales!$W$28:$X$38,2,FALSE)</f>
        <v>#N/A</v>
      </c>
      <c r="K423" s="108" t="e">
        <f t="shared" si="111"/>
        <v>#N/A</v>
      </c>
      <c r="M423" t="e">
        <v>#N/A</v>
      </c>
      <c r="N423" t="e" cm="1">
        <f t="array" ref="N423">_xlfn.TEXTSPLIT(M423,".",,TRUE)</f>
        <v>#N/A</v>
      </c>
      <c r="P423" s="108" t="e">
        <f>VLOOKUP(CONCATENATE(N423,"."),'TE Identification'!$A$3:$E$500,5,FALSE)</f>
        <v>#N/A</v>
      </c>
      <c r="R423" t="e">
        <v>#N/A</v>
      </c>
      <c r="S423" t="e" cm="1">
        <f t="array" ref="S423">_xlfn.TEXTSPLIT(R423,".",,TRUE)</f>
        <v>#N/A</v>
      </c>
      <c r="V423" t="e">
        <f>VLOOKUP(CONCATENATE(S423,"."),'V Identification'!$A$3:$E$500,5,FALSE)</f>
        <v>#N/A</v>
      </c>
      <c r="Z423" t="e">
        <v>#N/A</v>
      </c>
      <c r="AA423" t="e" cm="1">
        <f t="array" ref="AA423">_xlfn.TEXTSPLIT(Z423,".",,TRUE)</f>
        <v>#N/A</v>
      </c>
      <c r="AE423" t="e">
        <f>VLOOKUP(CONCATENATE(AA423,"."),'I Identification'!$A$3:$F$500,6,FALSE)</f>
        <v>#N/A</v>
      </c>
      <c r="AI423" t="e">
        <v>#N/A</v>
      </c>
      <c r="AJ423" t="e" cm="1">
        <f t="array" ref="AJ423">_xlfn.TEXTSPLIT(AI423,".",,TRUE)</f>
        <v>#N/A</v>
      </c>
      <c r="AO423" t="e">
        <f>VLOOKUP(CONCATENATE(AJ423,"."),'C Identification'!$A$3:$G$500,7,FALSE)</f>
        <v>#N/A</v>
      </c>
      <c r="BF423" t="e" cm="1">
        <f t="array" ref="BF423">_xlfn.TEXTSPLIT(AI423,".",,TRUE)</f>
        <v>#N/A</v>
      </c>
      <c r="BL423" t="e">
        <f t="shared" si="97"/>
        <v>#N/A</v>
      </c>
      <c r="BM423">
        <f t="shared" si="98"/>
        <v>0</v>
      </c>
      <c r="BN423" t="e">
        <f t="shared" si="99"/>
        <v>#N/A</v>
      </c>
      <c r="BO423" t="e">
        <f t="shared" si="100"/>
        <v>#N/A</v>
      </c>
      <c r="BP423" t="e">
        <f t="shared" si="101"/>
        <v>#N/A</v>
      </c>
      <c r="BQ423" t="e">
        <f t="shared" si="102"/>
        <v>#N/A</v>
      </c>
      <c r="BR423">
        <f t="shared" si="103"/>
        <v>0</v>
      </c>
      <c r="BS423" t="e">
        <f t="shared" si="104"/>
        <v>#N/A</v>
      </c>
      <c r="BT423">
        <f t="shared" si="105"/>
        <v>0</v>
      </c>
      <c r="BU423" t="e">
        <f t="shared" si="112"/>
        <v>#N/A</v>
      </c>
      <c r="BV423" t="e">
        <f>VLOOKUP(BN423,Scales!$X$28:$Y$38,2,FALSE)</f>
        <v>#N/A</v>
      </c>
      <c r="BW423" t="e">
        <f>VLOOKUP(BQ423,Scales!$X$28:$Y$38,2,FALSE)</f>
        <v>#N/A</v>
      </c>
      <c r="BX423" t="e">
        <f>VLOOKUP(BU423,Scales!$X$28:$Y$38,2,FALSE)</f>
        <v>#N/A</v>
      </c>
      <c r="BY423" t="e">
        <f t="shared" si="106"/>
        <v>#N/A</v>
      </c>
      <c r="BZ423" t="e">
        <f>VLOOKUP(BY423,Scales!$Y$28:$Z$38,2,FALSE)</f>
        <v>#N/A</v>
      </c>
      <c r="CA423" t="str">
        <f>IFERROR(INDEX(Scales!$Q$28:$U$32,MATCH(BZ423,Scales!$P$28:$P$32,0),MATCH(BQ423,Scales!$Q$27:$U$27,0)),"")</f>
        <v/>
      </c>
      <c r="CB423">
        <f t="shared" si="107"/>
        <v>0</v>
      </c>
      <c r="CC423" t="e">
        <f t="shared" si="108"/>
        <v>#N/A</v>
      </c>
      <c r="CD423" t="str">
        <f>IFERROR(INDEX(Scales!$B$44:$F$48,MATCH(CA423,Scales!$A$44:$A$48,0),MATCH(CC423,Scales!$B$43:$F$43,0)),"")</f>
        <v/>
      </c>
      <c r="CE423" t="e">
        <f t="shared" si="109"/>
        <v>#N/A</v>
      </c>
      <c r="CF423" t="e">
        <f t="shared" si="110"/>
        <v>#N/A</v>
      </c>
    </row>
    <row r="424" spans="1:84" x14ac:dyDescent="0.25">
      <c r="A424">
        <v>0</v>
      </c>
      <c r="B424" s="108" t="e">
        <f>VLOOKUP(A424,'TS Identification'!A$3:H$500,5,FALSE)</f>
        <v>#N/A</v>
      </c>
      <c r="C424" s="108" t="e">
        <f>VLOOKUP(B424,Scales!$A$3:$D$7,3,FALSE)</f>
        <v>#N/A</v>
      </c>
      <c r="D424" t="e">
        <f>VLOOKUP(A424,'TS Identification'!A$3:H$500,6,FALSE)</f>
        <v>#N/A</v>
      </c>
      <c r="E424" t="e">
        <f>VLOOKUP(D424,Scales!$F$3:$I$7,3,FALSE)</f>
        <v>#N/A</v>
      </c>
      <c r="F424" s="108" t="e">
        <f>VLOOKUP(A424,'TS Identification'!A$3:H$500,7,FALSE)</f>
        <v>#N/A</v>
      </c>
      <c r="G424" s="108" t="e">
        <f>VLOOKUP(F424,Scales!$K$3:$N$7,3,FALSE)</f>
        <v>#N/A</v>
      </c>
      <c r="H424" t="e">
        <f>VLOOKUP(A424,'TS Identification'!A$3:H$500,8,FALSE)</f>
        <v>#N/A</v>
      </c>
      <c r="I424" t="e">
        <f>VLOOKUP(H424,Scales!$P$3:$S$7,3,FALSE)</f>
        <v>#N/A</v>
      </c>
      <c r="J424" s="108" t="e">
        <f>VLOOKUP(K424,Scales!$W$28:$X$38,2,FALSE)</f>
        <v>#N/A</v>
      </c>
      <c r="K424" s="108" t="e">
        <f t="shared" si="111"/>
        <v>#N/A</v>
      </c>
      <c r="M424" t="e">
        <v>#N/A</v>
      </c>
      <c r="N424" t="e" cm="1">
        <f t="array" ref="N424">_xlfn.TEXTSPLIT(M424,".",,TRUE)</f>
        <v>#N/A</v>
      </c>
      <c r="P424" s="108" t="e">
        <f>VLOOKUP(CONCATENATE(N424,"."),'TE Identification'!$A$3:$E$500,5,FALSE)</f>
        <v>#N/A</v>
      </c>
      <c r="R424" t="e">
        <v>#N/A</v>
      </c>
      <c r="S424" t="e" cm="1">
        <f t="array" ref="S424">_xlfn.TEXTSPLIT(R424,".",,TRUE)</f>
        <v>#N/A</v>
      </c>
      <c r="V424" t="e">
        <f>VLOOKUP(CONCATENATE(S424,"."),'V Identification'!$A$3:$E$500,5,FALSE)</f>
        <v>#N/A</v>
      </c>
      <c r="Z424" t="e">
        <v>#N/A</v>
      </c>
      <c r="AA424" t="e" cm="1">
        <f t="array" ref="AA424">_xlfn.TEXTSPLIT(Z424,".",,TRUE)</f>
        <v>#N/A</v>
      </c>
      <c r="AE424" t="e">
        <f>VLOOKUP(CONCATENATE(AA424,"."),'I Identification'!$A$3:$F$500,6,FALSE)</f>
        <v>#N/A</v>
      </c>
      <c r="AI424" t="e">
        <v>#N/A</v>
      </c>
      <c r="AJ424" t="e" cm="1">
        <f t="array" ref="AJ424">_xlfn.TEXTSPLIT(AI424,".",,TRUE)</f>
        <v>#N/A</v>
      </c>
      <c r="AO424" t="e">
        <f>VLOOKUP(CONCATENATE(AJ424,"."),'C Identification'!$A$3:$G$500,7,FALSE)</f>
        <v>#N/A</v>
      </c>
      <c r="BF424" t="e" cm="1">
        <f t="array" ref="BF424">_xlfn.TEXTSPLIT(AI424,".",,TRUE)</f>
        <v>#N/A</v>
      </c>
      <c r="BL424" t="e">
        <f t="shared" si="97"/>
        <v>#N/A</v>
      </c>
      <c r="BM424">
        <f t="shared" si="98"/>
        <v>0</v>
      </c>
      <c r="BN424" t="e">
        <f t="shared" si="99"/>
        <v>#N/A</v>
      </c>
      <c r="BO424" t="e">
        <f t="shared" si="100"/>
        <v>#N/A</v>
      </c>
      <c r="BP424" t="e">
        <f t="shared" si="101"/>
        <v>#N/A</v>
      </c>
      <c r="BQ424" t="e">
        <f t="shared" si="102"/>
        <v>#N/A</v>
      </c>
      <c r="BR424">
        <f t="shared" si="103"/>
        <v>0</v>
      </c>
      <c r="BS424" t="e">
        <f t="shared" si="104"/>
        <v>#N/A</v>
      </c>
      <c r="BT424">
        <f t="shared" si="105"/>
        <v>0</v>
      </c>
      <c r="BU424" t="e">
        <f t="shared" si="112"/>
        <v>#N/A</v>
      </c>
      <c r="BV424" t="e">
        <f>VLOOKUP(BN424,Scales!$X$28:$Y$38,2,FALSE)</f>
        <v>#N/A</v>
      </c>
      <c r="BW424" t="e">
        <f>VLOOKUP(BQ424,Scales!$X$28:$Y$38,2,FALSE)</f>
        <v>#N/A</v>
      </c>
      <c r="BX424" t="e">
        <f>VLOOKUP(BU424,Scales!$X$28:$Y$38,2,FALSE)</f>
        <v>#N/A</v>
      </c>
      <c r="BY424" t="e">
        <f t="shared" si="106"/>
        <v>#N/A</v>
      </c>
      <c r="BZ424" t="e">
        <f>VLOOKUP(BY424,Scales!$Y$28:$Z$38,2,FALSE)</f>
        <v>#N/A</v>
      </c>
      <c r="CA424" t="str">
        <f>IFERROR(INDEX(Scales!$Q$28:$U$32,MATCH(BZ424,Scales!$P$28:$P$32,0),MATCH(BQ424,Scales!$Q$27:$U$27,0)),"")</f>
        <v/>
      </c>
      <c r="CB424">
        <f t="shared" si="107"/>
        <v>0</v>
      </c>
      <c r="CC424" t="e">
        <f t="shared" si="108"/>
        <v>#N/A</v>
      </c>
      <c r="CD424" t="str">
        <f>IFERROR(INDEX(Scales!$B$44:$F$48,MATCH(CA424,Scales!$A$44:$A$48,0),MATCH(CC424,Scales!$B$43:$F$43,0)),"")</f>
        <v/>
      </c>
      <c r="CE424" t="e">
        <f t="shared" si="109"/>
        <v>#N/A</v>
      </c>
      <c r="CF424" t="e">
        <f t="shared" si="110"/>
        <v>#N/A</v>
      </c>
    </row>
    <row r="425" spans="1:84" x14ac:dyDescent="0.25">
      <c r="A425">
        <v>0</v>
      </c>
      <c r="B425" s="108" t="e">
        <f>VLOOKUP(A425,'TS Identification'!A$3:H$500,5,FALSE)</f>
        <v>#N/A</v>
      </c>
      <c r="C425" s="108" t="e">
        <f>VLOOKUP(B425,Scales!$A$3:$D$7,3,FALSE)</f>
        <v>#N/A</v>
      </c>
      <c r="D425" t="e">
        <f>VLOOKUP(A425,'TS Identification'!A$3:H$500,6,FALSE)</f>
        <v>#N/A</v>
      </c>
      <c r="E425" t="e">
        <f>VLOOKUP(D425,Scales!$F$3:$I$7,3,FALSE)</f>
        <v>#N/A</v>
      </c>
      <c r="F425" s="108" t="e">
        <f>VLOOKUP(A425,'TS Identification'!A$3:H$500,7,FALSE)</f>
        <v>#N/A</v>
      </c>
      <c r="G425" s="108" t="e">
        <f>VLOOKUP(F425,Scales!$K$3:$N$7,3,FALSE)</f>
        <v>#N/A</v>
      </c>
      <c r="H425" t="e">
        <f>VLOOKUP(A425,'TS Identification'!A$3:H$500,8,FALSE)</f>
        <v>#N/A</v>
      </c>
      <c r="I425" t="e">
        <f>VLOOKUP(H425,Scales!$P$3:$S$7,3,FALSE)</f>
        <v>#N/A</v>
      </c>
      <c r="J425" s="108" t="e">
        <f>VLOOKUP(K425,Scales!$W$28:$X$38,2,FALSE)</f>
        <v>#N/A</v>
      </c>
      <c r="K425" s="108" t="e">
        <f t="shared" si="111"/>
        <v>#N/A</v>
      </c>
      <c r="M425" t="e">
        <v>#N/A</v>
      </c>
      <c r="N425" t="e" cm="1">
        <f t="array" ref="N425">_xlfn.TEXTSPLIT(M425,".",,TRUE)</f>
        <v>#N/A</v>
      </c>
      <c r="P425" s="108" t="e">
        <f>VLOOKUP(CONCATENATE(N425,"."),'TE Identification'!$A$3:$E$500,5,FALSE)</f>
        <v>#N/A</v>
      </c>
      <c r="R425" t="e">
        <v>#N/A</v>
      </c>
      <c r="S425" t="e" cm="1">
        <f t="array" ref="S425">_xlfn.TEXTSPLIT(R425,".",,TRUE)</f>
        <v>#N/A</v>
      </c>
      <c r="V425" t="e">
        <f>VLOOKUP(CONCATENATE(S425,"."),'V Identification'!$A$3:$E$500,5,FALSE)</f>
        <v>#N/A</v>
      </c>
      <c r="Z425" t="e">
        <v>#N/A</v>
      </c>
      <c r="AA425" t="e" cm="1">
        <f t="array" ref="AA425">_xlfn.TEXTSPLIT(Z425,".",,TRUE)</f>
        <v>#N/A</v>
      </c>
      <c r="AE425" t="e">
        <f>VLOOKUP(CONCATENATE(AA425,"."),'I Identification'!$A$3:$F$500,6,FALSE)</f>
        <v>#N/A</v>
      </c>
      <c r="AI425" t="e">
        <v>#N/A</v>
      </c>
      <c r="AJ425" t="e" cm="1">
        <f t="array" ref="AJ425">_xlfn.TEXTSPLIT(AI425,".",,TRUE)</f>
        <v>#N/A</v>
      </c>
      <c r="AO425" t="e">
        <f>VLOOKUP(CONCATENATE(AJ425,"."),'C Identification'!$A$3:$G$500,7,FALSE)</f>
        <v>#N/A</v>
      </c>
      <c r="BF425" t="e" cm="1">
        <f t="array" ref="BF425">_xlfn.TEXTSPLIT(AI425,".",,TRUE)</f>
        <v>#N/A</v>
      </c>
      <c r="BL425" t="e">
        <f t="shared" si="97"/>
        <v>#N/A</v>
      </c>
      <c r="BM425">
        <f t="shared" si="98"/>
        <v>0</v>
      </c>
      <c r="BN425" t="e">
        <f t="shared" si="99"/>
        <v>#N/A</v>
      </c>
      <c r="BO425" t="e">
        <f t="shared" si="100"/>
        <v>#N/A</v>
      </c>
      <c r="BP425" t="e">
        <f t="shared" si="101"/>
        <v>#N/A</v>
      </c>
      <c r="BQ425" t="e">
        <f t="shared" si="102"/>
        <v>#N/A</v>
      </c>
      <c r="BR425">
        <f t="shared" si="103"/>
        <v>0</v>
      </c>
      <c r="BS425" t="e">
        <f t="shared" si="104"/>
        <v>#N/A</v>
      </c>
      <c r="BT425">
        <f t="shared" si="105"/>
        <v>0</v>
      </c>
      <c r="BU425" t="e">
        <f t="shared" si="112"/>
        <v>#N/A</v>
      </c>
      <c r="BV425" t="e">
        <f>VLOOKUP(BN425,Scales!$X$28:$Y$38,2,FALSE)</f>
        <v>#N/A</v>
      </c>
      <c r="BW425" t="e">
        <f>VLOOKUP(BQ425,Scales!$X$28:$Y$38,2,FALSE)</f>
        <v>#N/A</v>
      </c>
      <c r="BX425" t="e">
        <f>VLOOKUP(BU425,Scales!$X$28:$Y$38,2,FALSE)</f>
        <v>#N/A</v>
      </c>
      <c r="BY425" t="e">
        <f t="shared" si="106"/>
        <v>#N/A</v>
      </c>
      <c r="BZ425" t="e">
        <f>VLOOKUP(BY425,Scales!$Y$28:$Z$38,2,FALSE)</f>
        <v>#N/A</v>
      </c>
      <c r="CA425" t="str">
        <f>IFERROR(INDEX(Scales!$Q$28:$U$32,MATCH(BZ425,Scales!$P$28:$P$32,0),MATCH(BQ425,Scales!$Q$27:$U$27,0)),"")</f>
        <v/>
      </c>
      <c r="CB425">
        <f t="shared" si="107"/>
        <v>0</v>
      </c>
      <c r="CC425" t="e">
        <f t="shared" si="108"/>
        <v>#N/A</v>
      </c>
      <c r="CD425" t="str">
        <f>IFERROR(INDEX(Scales!$B$44:$F$48,MATCH(CA425,Scales!$A$44:$A$48,0),MATCH(CC425,Scales!$B$43:$F$43,0)),"")</f>
        <v/>
      </c>
      <c r="CE425" t="e">
        <f t="shared" si="109"/>
        <v>#N/A</v>
      </c>
      <c r="CF425" t="e">
        <f t="shared" si="110"/>
        <v>#N/A</v>
      </c>
    </row>
    <row r="426" spans="1:84" x14ac:dyDescent="0.25">
      <c r="A426">
        <v>0</v>
      </c>
      <c r="B426" s="108" t="e">
        <f>VLOOKUP(A426,'TS Identification'!A$3:H$500,5,FALSE)</f>
        <v>#N/A</v>
      </c>
      <c r="C426" s="108" t="e">
        <f>VLOOKUP(B426,Scales!$A$3:$D$7,3,FALSE)</f>
        <v>#N/A</v>
      </c>
      <c r="D426" t="e">
        <f>VLOOKUP(A426,'TS Identification'!A$3:H$500,6,FALSE)</f>
        <v>#N/A</v>
      </c>
      <c r="E426" t="e">
        <f>VLOOKUP(D426,Scales!$F$3:$I$7,3,FALSE)</f>
        <v>#N/A</v>
      </c>
      <c r="F426" s="108" t="e">
        <f>VLOOKUP(A426,'TS Identification'!A$3:H$500,7,FALSE)</f>
        <v>#N/A</v>
      </c>
      <c r="G426" s="108" t="e">
        <f>VLOOKUP(F426,Scales!$K$3:$N$7,3,FALSE)</f>
        <v>#N/A</v>
      </c>
      <c r="H426" t="e">
        <f>VLOOKUP(A426,'TS Identification'!A$3:H$500,8,FALSE)</f>
        <v>#N/A</v>
      </c>
      <c r="I426" t="e">
        <f>VLOOKUP(H426,Scales!$P$3:$S$7,3,FALSE)</f>
        <v>#N/A</v>
      </c>
      <c r="J426" s="108" t="e">
        <f>VLOOKUP(K426,Scales!$W$28:$X$38,2,FALSE)</f>
        <v>#N/A</v>
      </c>
      <c r="K426" s="108" t="e">
        <f t="shared" si="111"/>
        <v>#N/A</v>
      </c>
      <c r="M426" t="e">
        <v>#N/A</v>
      </c>
      <c r="N426" t="e" cm="1">
        <f t="array" ref="N426">_xlfn.TEXTSPLIT(M426,".",,TRUE)</f>
        <v>#N/A</v>
      </c>
      <c r="P426" s="108" t="e">
        <f>VLOOKUP(CONCATENATE(N426,"."),'TE Identification'!$A$3:$E$500,5,FALSE)</f>
        <v>#N/A</v>
      </c>
      <c r="R426" t="e">
        <v>#N/A</v>
      </c>
      <c r="S426" t="e" cm="1">
        <f t="array" ref="S426">_xlfn.TEXTSPLIT(R426,".",,TRUE)</f>
        <v>#N/A</v>
      </c>
      <c r="V426" t="e">
        <f>VLOOKUP(CONCATENATE(S426,"."),'V Identification'!$A$3:$E$500,5,FALSE)</f>
        <v>#N/A</v>
      </c>
      <c r="Z426" t="e">
        <v>#N/A</v>
      </c>
      <c r="AA426" t="e" cm="1">
        <f t="array" ref="AA426">_xlfn.TEXTSPLIT(Z426,".",,TRUE)</f>
        <v>#N/A</v>
      </c>
      <c r="AE426" t="e">
        <f>VLOOKUP(CONCATENATE(AA426,"."),'I Identification'!$A$3:$F$500,6,FALSE)</f>
        <v>#N/A</v>
      </c>
      <c r="AI426" t="e">
        <v>#N/A</v>
      </c>
      <c r="AJ426" t="e" cm="1">
        <f t="array" ref="AJ426">_xlfn.TEXTSPLIT(AI426,".",,TRUE)</f>
        <v>#N/A</v>
      </c>
      <c r="AO426" t="e">
        <f>VLOOKUP(CONCATENATE(AJ426,"."),'C Identification'!$A$3:$G$500,7,FALSE)</f>
        <v>#N/A</v>
      </c>
      <c r="BF426" t="e" cm="1">
        <f t="array" ref="BF426">_xlfn.TEXTSPLIT(AI426,".",,TRUE)</f>
        <v>#N/A</v>
      </c>
      <c r="BL426" t="e">
        <f t="shared" si="97"/>
        <v>#N/A</v>
      </c>
      <c r="BM426">
        <f t="shared" si="98"/>
        <v>0</v>
      </c>
      <c r="BN426" t="e">
        <f t="shared" si="99"/>
        <v>#N/A</v>
      </c>
      <c r="BO426" t="e">
        <f t="shared" si="100"/>
        <v>#N/A</v>
      </c>
      <c r="BP426" t="e">
        <f t="shared" si="101"/>
        <v>#N/A</v>
      </c>
      <c r="BQ426" t="e">
        <f t="shared" si="102"/>
        <v>#N/A</v>
      </c>
      <c r="BR426">
        <f t="shared" si="103"/>
        <v>0</v>
      </c>
      <c r="BS426" t="e">
        <f t="shared" si="104"/>
        <v>#N/A</v>
      </c>
      <c r="BT426">
        <f t="shared" si="105"/>
        <v>0</v>
      </c>
      <c r="BU426" t="e">
        <f t="shared" si="112"/>
        <v>#N/A</v>
      </c>
      <c r="BV426" t="e">
        <f>VLOOKUP(BN426,Scales!$X$28:$Y$38,2,FALSE)</f>
        <v>#N/A</v>
      </c>
      <c r="BW426" t="e">
        <f>VLOOKUP(BQ426,Scales!$X$28:$Y$38,2,FALSE)</f>
        <v>#N/A</v>
      </c>
      <c r="BX426" t="e">
        <f>VLOOKUP(BU426,Scales!$X$28:$Y$38,2,FALSE)</f>
        <v>#N/A</v>
      </c>
      <c r="BY426" t="e">
        <f t="shared" si="106"/>
        <v>#N/A</v>
      </c>
      <c r="BZ426" t="e">
        <f>VLOOKUP(BY426,Scales!$Y$28:$Z$38,2,FALSE)</f>
        <v>#N/A</v>
      </c>
      <c r="CA426" t="str">
        <f>IFERROR(INDEX(Scales!$Q$28:$U$32,MATCH(BZ426,Scales!$P$28:$P$32,0),MATCH(BQ426,Scales!$Q$27:$U$27,0)),"")</f>
        <v/>
      </c>
      <c r="CB426">
        <f t="shared" si="107"/>
        <v>0</v>
      </c>
      <c r="CC426" t="e">
        <f t="shared" si="108"/>
        <v>#N/A</v>
      </c>
      <c r="CD426" t="str">
        <f>IFERROR(INDEX(Scales!$B$44:$F$48,MATCH(CA426,Scales!$A$44:$A$48,0),MATCH(CC426,Scales!$B$43:$F$43,0)),"")</f>
        <v/>
      </c>
      <c r="CE426" t="e">
        <f t="shared" si="109"/>
        <v>#N/A</v>
      </c>
      <c r="CF426" t="e">
        <f t="shared" si="110"/>
        <v>#N/A</v>
      </c>
    </row>
    <row r="427" spans="1:84" x14ac:dyDescent="0.25">
      <c r="A427">
        <v>0</v>
      </c>
      <c r="B427" s="108" t="e">
        <f>VLOOKUP(A427,'TS Identification'!A$3:H$500,5,FALSE)</f>
        <v>#N/A</v>
      </c>
      <c r="C427" s="108" t="e">
        <f>VLOOKUP(B427,Scales!$A$3:$D$7,3,FALSE)</f>
        <v>#N/A</v>
      </c>
      <c r="D427" t="e">
        <f>VLOOKUP(A427,'TS Identification'!A$3:H$500,6,FALSE)</f>
        <v>#N/A</v>
      </c>
      <c r="E427" t="e">
        <f>VLOOKUP(D427,Scales!$F$3:$I$7,3,FALSE)</f>
        <v>#N/A</v>
      </c>
      <c r="F427" s="108" t="e">
        <f>VLOOKUP(A427,'TS Identification'!A$3:H$500,7,FALSE)</f>
        <v>#N/A</v>
      </c>
      <c r="G427" s="108" t="e">
        <f>VLOOKUP(F427,Scales!$K$3:$N$7,3,FALSE)</f>
        <v>#N/A</v>
      </c>
      <c r="H427" t="e">
        <f>VLOOKUP(A427,'TS Identification'!A$3:H$500,8,FALSE)</f>
        <v>#N/A</v>
      </c>
      <c r="I427" t="e">
        <f>VLOOKUP(H427,Scales!$P$3:$S$7,3,FALSE)</f>
        <v>#N/A</v>
      </c>
      <c r="J427" s="108" t="e">
        <f>VLOOKUP(K427,Scales!$W$28:$X$38,2,FALSE)</f>
        <v>#N/A</v>
      </c>
      <c r="K427" s="108" t="e">
        <f t="shared" si="111"/>
        <v>#N/A</v>
      </c>
      <c r="M427" t="e">
        <v>#N/A</v>
      </c>
      <c r="N427" t="e" cm="1">
        <f t="array" ref="N427">_xlfn.TEXTSPLIT(M427,".",,TRUE)</f>
        <v>#N/A</v>
      </c>
      <c r="P427" s="108" t="e">
        <f>VLOOKUP(CONCATENATE(N427,"."),'TE Identification'!$A$3:$E$500,5,FALSE)</f>
        <v>#N/A</v>
      </c>
      <c r="R427" t="e">
        <v>#N/A</v>
      </c>
      <c r="S427" t="e" cm="1">
        <f t="array" ref="S427">_xlfn.TEXTSPLIT(R427,".",,TRUE)</f>
        <v>#N/A</v>
      </c>
      <c r="V427" t="e">
        <f>VLOOKUP(CONCATENATE(S427,"."),'V Identification'!$A$3:$E$500,5,FALSE)</f>
        <v>#N/A</v>
      </c>
      <c r="Z427" t="e">
        <v>#N/A</v>
      </c>
      <c r="AA427" t="e" cm="1">
        <f t="array" ref="AA427">_xlfn.TEXTSPLIT(Z427,".",,TRUE)</f>
        <v>#N/A</v>
      </c>
      <c r="AE427" t="e">
        <f>VLOOKUP(CONCATENATE(AA427,"."),'I Identification'!$A$3:$F$500,6,FALSE)</f>
        <v>#N/A</v>
      </c>
      <c r="AI427" t="e">
        <v>#N/A</v>
      </c>
      <c r="AJ427" t="e" cm="1">
        <f t="array" ref="AJ427">_xlfn.TEXTSPLIT(AI427,".",,TRUE)</f>
        <v>#N/A</v>
      </c>
      <c r="AO427" t="e">
        <f>VLOOKUP(CONCATENATE(AJ427,"."),'C Identification'!$A$3:$G$500,7,FALSE)</f>
        <v>#N/A</v>
      </c>
      <c r="BF427" t="e" cm="1">
        <f t="array" ref="BF427">_xlfn.TEXTSPLIT(AI427,".",,TRUE)</f>
        <v>#N/A</v>
      </c>
      <c r="BL427" t="e">
        <f t="shared" si="97"/>
        <v>#N/A</v>
      </c>
      <c r="BM427">
        <f t="shared" si="98"/>
        <v>0</v>
      </c>
      <c r="BN427" t="e">
        <f t="shared" si="99"/>
        <v>#N/A</v>
      </c>
      <c r="BO427" t="e">
        <f t="shared" si="100"/>
        <v>#N/A</v>
      </c>
      <c r="BP427" t="e">
        <f t="shared" si="101"/>
        <v>#N/A</v>
      </c>
      <c r="BQ427" t="e">
        <f t="shared" si="102"/>
        <v>#N/A</v>
      </c>
      <c r="BR427">
        <f t="shared" si="103"/>
        <v>0</v>
      </c>
      <c r="BS427" t="e">
        <f t="shared" si="104"/>
        <v>#N/A</v>
      </c>
      <c r="BT427">
        <f t="shared" si="105"/>
        <v>0</v>
      </c>
      <c r="BU427" t="e">
        <f t="shared" si="112"/>
        <v>#N/A</v>
      </c>
      <c r="BV427" t="e">
        <f>VLOOKUP(BN427,Scales!$X$28:$Y$38,2,FALSE)</f>
        <v>#N/A</v>
      </c>
      <c r="BW427" t="e">
        <f>VLOOKUP(BQ427,Scales!$X$28:$Y$38,2,FALSE)</f>
        <v>#N/A</v>
      </c>
      <c r="BX427" t="e">
        <f>VLOOKUP(BU427,Scales!$X$28:$Y$38,2,FALSE)</f>
        <v>#N/A</v>
      </c>
      <c r="BY427" t="e">
        <f t="shared" si="106"/>
        <v>#N/A</v>
      </c>
      <c r="BZ427" t="e">
        <f>VLOOKUP(BY427,Scales!$Y$28:$Z$38,2,FALSE)</f>
        <v>#N/A</v>
      </c>
      <c r="CA427" t="str">
        <f>IFERROR(INDEX(Scales!$Q$28:$U$32,MATCH(BZ427,Scales!$P$28:$P$32,0),MATCH(BQ427,Scales!$Q$27:$U$27,0)),"")</f>
        <v/>
      </c>
      <c r="CB427">
        <f t="shared" si="107"/>
        <v>0</v>
      </c>
      <c r="CC427" t="e">
        <f t="shared" si="108"/>
        <v>#N/A</v>
      </c>
      <c r="CD427" t="str">
        <f>IFERROR(INDEX(Scales!$B$44:$F$48,MATCH(CA427,Scales!$A$44:$A$48,0),MATCH(CC427,Scales!$B$43:$F$43,0)),"")</f>
        <v/>
      </c>
      <c r="CE427" t="e">
        <f t="shared" si="109"/>
        <v>#N/A</v>
      </c>
      <c r="CF427" t="e">
        <f t="shared" si="110"/>
        <v>#N/A</v>
      </c>
    </row>
    <row r="428" spans="1:84" x14ac:dyDescent="0.25">
      <c r="A428">
        <v>0</v>
      </c>
      <c r="B428" s="108" t="e">
        <f>VLOOKUP(A428,'TS Identification'!A$3:H$500,5,FALSE)</f>
        <v>#N/A</v>
      </c>
      <c r="C428" s="108" t="e">
        <f>VLOOKUP(B428,Scales!$A$3:$D$7,3,FALSE)</f>
        <v>#N/A</v>
      </c>
      <c r="D428" t="e">
        <f>VLOOKUP(A428,'TS Identification'!A$3:H$500,6,FALSE)</f>
        <v>#N/A</v>
      </c>
      <c r="E428" t="e">
        <f>VLOOKUP(D428,Scales!$F$3:$I$7,3,FALSE)</f>
        <v>#N/A</v>
      </c>
      <c r="F428" s="108" t="e">
        <f>VLOOKUP(A428,'TS Identification'!A$3:H$500,7,FALSE)</f>
        <v>#N/A</v>
      </c>
      <c r="G428" s="108" t="e">
        <f>VLOOKUP(F428,Scales!$K$3:$N$7,3,FALSE)</f>
        <v>#N/A</v>
      </c>
      <c r="H428" t="e">
        <f>VLOOKUP(A428,'TS Identification'!A$3:H$500,8,FALSE)</f>
        <v>#N/A</v>
      </c>
      <c r="I428" t="e">
        <f>VLOOKUP(H428,Scales!$P$3:$S$7,3,FALSE)</f>
        <v>#N/A</v>
      </c>
      <c r="J428" s="108" t="e">
        <f>VLOOKUP(K428,Scales!$W$28:$X$38,2,FALSE)</f>
        <v>#N/A</v>
      </c>
      <c r="K428" s="108" t="e">
        <f t="shared" si="111"/>
        <v>#N/A</v>
      </c>
      <c r="M428" t="e">
        <v>#N/A</v>
      </c>
      <c r="N428" t="e" cm="1">
        <f t="array" ref="N428">_xlfn.TEXTSPLIT(M428,".",,TRUE)</f>
        <v>#N/A</v>
      </c>
      <c r="P428" s="108" t="e">
        <f>VLOOKUP(CONCATENATE(N428,"."),'TE Identification'!$A$3:$E$500,5,FALSE)</f>
        <v>#N/A</v>
      </c>
      <c r="R428" t="e">
        <v>#N/A</v>
      </c>
      <c r="S428" t="e" cm="1">
        <f t="array" ref="S428">_xlfn.TEXTSPLIT(R428,".",,TRUE)</f>
        <v>#N/A</v>
      </c>
      <c r="V428" t="e">
        <f>VLOOKUP(CONCATENATE(S428,"."),'V Identification'!$A$3:$E$500,5,FALSE)</f>
        <v>#N/A</v>
      </c>
      <c r="Z428" t="e">
        <v>#N/A</v>
      </c>
      <c r="AA428" t="e" cm="1">
        <f t="array" ref="AA428">_xlfn.TEXTSPLIT(Z428,".",,TRUE)</f>
        <v>#N/A</v>
      </c>
      <c r="AE428" t="e">
        <f>VLOOKUP(CONCATENATE(AA428,"."),'I Identification'!$A$3:$F$500,6,FALSE)</f>
        <v>#N/A</v>
      </c>
      <c r="AI428" t="e">
        <v>#N/A</v>
      </c>
      <c r="AJ428" t="e" cm="1">
        <f t="array" ref="AJ428">_xlfn.TEXTSPLIT(AI428,".",,TRUE)</f>
        <v>#N/A</v>
      </c>
      <c r="AO428" t="e">
        <f>VLOOKUP(CONCATENATE(AJ428,"."),'C Identification'!$A$3:$G$500,7,FALSE)</f>
        <v>#N/A</v>
      </c>
      <c r="BF428" t="e" cm="1">
        <f t="array" ref="BF428">_xlfn.TEXTSPLIT(AI428,".",,TRUE)</f>
        <v>#N/A</v>
      </c>
      <c r="BL428" t="e">
        <f t="shared" si="97"/>
        <v>#N/A</v>
      </c>
      <c r="BM428">
        <f t="shared" si="98"/>
        <v>0</v>
      </c>
      <c r="BN428" t="e">
        <f t="shared" si="99"/>
        <v>#N/A</v>
      </c>
      <c r="BO428" t="e">
        <f t="shared" si="100"/>
        <v>#N/A</v>
      </c>
      <c r="BP428" t="e">
        <f t="shared" si="101"/>
        <v>#N/A</v>
      </c>
      <c r="BQ428" t="e">
        <f t="shared" si="102"/>
        <v>#N/A</v>
      </c>
      <c r="BR428">
        <f t="shared" si="103"/>
        <v>0</v>
      </c>
      <c r="BS428" t="e">
        <f t="shared" si="104"/>
        <v>#N/A</v>
      </c>
      <c r="BT428">
        <f t="shared" si="105"/>
        <v>0</v>
      </c>
      <c r="BU428" t="e">
        <f t="shared" si="112"/>
        <v>#N/A</v>
      </c>
      <c r="BV428" t="e">
        <f>VLOOKUP(BN428,Scales!$X$28:$Y$38,2,FALSE)</f>
        <v>#N/A</v>
      </c>
      <c r="BW428" t="e">
        <f>VLOOKUP(BQ428,Scales!$X$28:$Y$38,2,FALSE)</f>
        <v>#N/A</v>
      </c>
      <c r="BX428" t="e">
        <f>VLOOKUP(BU428,Scales!$X$28:$Y$38,2,FALSE)</f>
        <v>#N/A</v>
      </c>
      <c r="BY428" t="e">
        <f t="shared" si="106"/>
        <v>#N/A</v>
      </c>
      <c r="BZ428" t="e">
        <f>VLOOKUP(BY428,Scales!$Y$28:$Z$38,2,FALSE)</f>
        <v>#N/A</v>
      </c>
      <c r="CA428" t="str">
        <f>IFERROR(INDEX(Scales!$Q$28:$U$32,MATCH(BZ428,Scales!$P$28:$P$32,0),MATCH(BQ428,Scales!$Q$27:$U$27,0)),"")</f>
        <v/>
      </c>
      <c r="CB428">
        <f t="shared" si="107"/>
        <v>0</v>
      </c>
      <c r="CC428" t="e">
        <f t="shared" si="108"/>
        <v>#N/A</v>
      </c>
      <c r="CD428" t="str">
        <f>IFERROR(INDEX(Scales!$B$44:$F$48,MATCH(CA428,Scales!$A$44:$A$48,0),MATCH(CC428,Scales!$B$43:$F$43,0)),"")</f>
        <v/>
      </c>
      <c r="CE428" t="e">
        <f t="shared" si="109"/>
        <v>#N/A</v>
      </c>
      <c r="CF428" t="e">
        <f t="shared" si="110"/>
        <v>#N/A</v>
      </c>
    </row>
    <row r="429" spans="1:84" x14ac:dyDescent="0.25">
      <c r="A429">
        <v>0</v>
      </c>
      <c r="B429" s="108" t="e">
        <f>VLOOKUP(A429,'TS Identification'!A$3:H$500,5,FALSE)</f>
        <v>#N/A</v>
      </c>
      <c r="C429" s="108" t="e">
        <f>VLOOKUP(B429,Scales!$A$3:$D$7,3,FALSE)</f>
        <v>#N/A</v>
      </c>
      <c r="D429" t="e">
        <f>VLOOKUP(A429,'TS Identification'!A$3:H$500,6,FALSE)</f>
        <v>#N/A</v>
      </c>
      <c r="E429" t="e">
        <f>VLOOKUP(D429,Scales!$F$3:$I$7,3,FALSE)</f>
        <v>#N/A</v>
      </c>
      <c r="F429" s="108" t="e">
        <f>VLOOKUP(A429,'TS Identification'!A$3:H$500,7,FALSE)</f>
        <v>#N/A</v>
      </c>
      <c r="G429" s="108" t="e">
        <f>VLOOKUP(F429,Scales!$K$3:$N$7,3,FALSE)</f>
        <v>#N/A</v>
      </c>
      <c r="H429" t="e">
        <f>VLOOKUP(A429,'TS Identification'!A$3:H$500,8,FALSE)</f>
        <v>#N/A</v>
      </c>
      <c r="I429" t="e">
        <f>VLOOKUP(H429,Scales!$P$3:$S$7,3,FALSE)</f>
        <v>#N/A</v>
      </c>
      <c r="J429" s="108" t="e">
        <f>VLOOKUP(K429,Scales!$W$28:$X$38,2,FALSE)</f>
        <v>#N/A</v>
      </c>
      <c r="K429" s="108" t="e">
        <f t="shared" si="111"/>
        <v>#N/A</v>
      </c>
      <c r="M429" t="e">
        <v>#N/A</v>
      </c>
      <c r="N429" t="e" cm="1">
        <f t="array" ref="N429">_xlfn.TEXTSPLIT(M429,".",,TRUE)</f>
        <v>#N/A</v>
      </c>
      <c r="P429" s="108" t="e">
        <f>VLOOKUP(CONCATENATE(N429,"."),'TE Identification'!$A$3:$E$500,5,FALSE)</f>
        <v>#N/A</v>
      </c>
      <c r="R429" t="e">
        <v>#N/A</v>
      </c>
      <c r="S429" t="e" cm="1">
        <f t="array" ref="S429">_xlfn.TEXTSPLIT(R429,".",,TRUE)</f>
        <v>#N/A</v>
      </c>
      <c r="V429" t="e">
        <f>VLOOKUP(CONCATENATE(S429,"."),'V Identification'!$A$3:$E$500,5,FALSE)</f>
        <v>#N/A</v>
      </c>
      <c r="Z429" t="e">
        <v>#N/A</v>
      </c>
      <c r="AA429" t="e" cm="1">
        <f t="array" ref="AA429">_xlfn.TEXTSPLIT(Z429,".",,TRUE)</f>
        <v>#N/A</v>
      </c>
      <c r="AE429" t="e">
        <f>VLOOKUP(CONCATENATE(AA429,"."),'I Identification'!$A$3:$F$500,6,FALSE)</f>
        <v>#N/A</v>
      </c>
      <c r="AI429" t="e">
        <v>#N/A</v>
      </c>
      <c r="AJ429" t="e" cm="1">
        <f t="array" ref="AJ429">_xlfn.TEXTSPLIT(AI429,".",,TRUE)</f>
        <v>#N/A</v>
      </c>
      <c r="AO429" t="e">
        <f>VLOOKUP(CONCATENATE(AJ429,"."),'C Identification'!$A$3:$G$500,7,FALSE)</f>
        <v>#N/A</v>
      </c>
      <c r="BF429" t="e" cm="1">
        <f t="array" ref="BF429">_xlfn.TEXTSPLIT(AI429,".",,TRUE)</f>
        <v>#N/A</v>
      </c>
      <c r="BL429" t="e">
        <f t="shared" si="97"/>
        <v>#N/A</v>
      </c>
      <c r="BM429">
        <f t="shared" si="98"/>
        <v>0</v>
      </c>
      <c r="BN429" t="e">
        <f t="shared" si="99"/>
        <v>#N/A</v>
      </c>
      <c r="BO429" t="e">
        <f t="shared" si="100"/>
        <v>#N/A</v>
      </c>
      <c r="BP429" t="e">
        <f t="shared" si="101"/>
        <v>#N/A</v>
      </c>
      <c r="BQ429" t="e">
        <f t="shared" si="102"/>
        <v>#N/A</v>
      </c>
      <c r="BR429">
        <f t="shared" si="103"/>
        <v>0</v>
      </c>
      <c r="BS429" t="e">
        <f t="shared" si="104"/>
        <v>#N/A</v>
      </c>
      <c r="BT429">
        <f t="shared" si="105"/>
        <v>0</v>
      </c>
      <c r="BU429" t="e">
        <f t="shared" si="112"/>
        <v>#N/A</v>
      </c>
      <c r="BV429" t="e">
        <f>VLOOKUP(BN429,Scales!$X$28:$Y$38,2,FALSE)</f>
        <v>#N/A</v>
      </c>
      <c r="BW429" t="e">
        <f>VLOOKUP(BQ429,Scales!$X$28:$Y$38,2,FALSE)</f>
        <v>#N/A</v>
      </c>
      <c r="BX429" t="e">
        <f>VLOOKUP(BU429,Scales!$X$28:$Y$38,2,FALSE)</f>
        <v>#N/A</v>
      </c>
      <c r="BY429" t="e">
        <f t="shared" si="106"/>
        <v>#N/A</v>
      </c>
      <c r="BZ429" t="e">
        <f>VLOOKUP(BY429,Scales!$Y$28:$Z$38,2,FALSE)</f>
        <v>#N/A</v>
      </c>
      <c r="CA429" t="str">
        <f>IFERROR(INDEX(Scales!$Q$28:$U$32,MATCH(BZ429,Scales!$P$28:$P$32,0),MATCH(BQ429,Scales!$Q$27:$U$27,0)),"")</f>
        <v/>
      </c>
      <c r="CB429">
        <f t="shared" si="107"/>
        <v>0</v>
      </c>
      <c r="CC429" t="e">
        <f t="shared" si="108"/>
        <v>#N/A</v>
      </c>
      <c r="CD429" t="str">
        <f>IFERROR(INDEX(Scales!$B$44:$F$48,MATCH(CA429,Scales!$A$44:$A$48,0),MATCH(CC429,Scales!$B$43:$F$43,0)),"")</f>
        <v/>
      </c>
      <c r="CE429" t="e">
        <f t="shared" si="109"/>
        <v>#N/A</v>
      </c>
      <c r="CF429" t="e">
        <f t="shared" si="110"/>
        <v>#N/A</v>
      </c>
    </row>
    <row r="430" spans="1:84" x14ac:dyDescent="0.25">
      <c r="A430">
        <v>0</v>
      </c>
      <c r="B430" s="108" t="e">
        <f>VLOOKUP(A430,'TS Identification'!A$3:H$500,5,FALSE)</f>
        <v>#N/A</v>
      </c>
      <c r="C430" s="108" t="e">
        <f>VLOOKUP(B430,Scales!$A$3:$D$7,3,FALSE)</f>
        <v>#N/A</v>
      </c>
      <c r="D430" t="e">
        <f>VLOOKUP(A430,'TS Identification'!A$3:H$500,6,FALSE)</f>
        <v>#N/A</v>
      </c>
      <c r="E430" t="e">
        <f>VLOOKUP(D430,Scales!$F$3:$I$7,3,FALSE)</f>
        <v>#N/A</v>
      </c>
      <c r="F430" s="108" t="e">
        <f>VLOOKUP(A430,'TS Identification'!A$3:H$500,7,FALSE)</f>
        <v>#N/A</v>
      </c>
      <c r="G430" s="108" t="e">
        <f>VLOOKUP(F430,Scales!$K$3:$N$7,3,FALSE)</f>
        <v>#N/A</v>
      </c>
      <c r="H430" t="e">
        <f>VLOOKUP(A430,'TS Identification'!A$3:H$500,8,FALSE)</f>
        <v>#N/A</v>
      </c>
      <c r="I430" t="e">
        <f>VLOOKUP(H430,Scales!$P$3:$S$7,3,FALSE)</f>
        <v>#N/A</v>
      </c>
      <c r="J430" s="108" t="e">
        <f>VLOOKUP(K430,Scales!$W$28:$X$38,2,FALSE)</f>
        <v>#N/A</v>
      </c>
      <c r="K430" s="108" t="e">
        <f t="shared" si="111"/>
        <v>#N/A</v>
      </c>
      <c r="M430" t="e">
        <v>#N/A</v>
      </c>
      <c r="N430" t="e" cm="1">
        <f t="array" ref="N430">_xlfn.TEXTSPLIT(M430,".",,TRUE)</f>
        <v>#N/A</v>
      </c>
      <c r="P430" s="108" t="e">
        <f>VLOOKUP(CONCATENATE(N430,"."),'TE Identification'!$A$3:$E$500,5,FALSE)</f>
        <v>#N/A</v>
      </c>
      <c r="R430" t="e">
        <v>#N/A</v>
      </c>
      <c r="S430" t="e" cm="1">
        <f t="array" ref="S430">_xlfn.TEXTSPLIT(R430,".",,TRUE)</f>
        <v>#N/A</v>
      </c>
      <c r="V430" t="e">
        <f>VLOOKUP(CONCATENATE(S430,"."),'V Identification'!$A$3:$E$500,5,FALSE)</f>
        <v>#N/A</v>
      </c>
      <c r="Z430" t="e">
        <v>#N/A</v>
      </c>
      <c r="AA430" t="e" cm="1">
        <f t="array" ref="AA430">_xlfn.TEXTSPLIT(Z430,".",,TRUE)</f>
        <v>#N/A</v>
      </c>
      <c r="AE430" t="e">
        <f>VLOOKUP(CONCATENATE(AA430,"."),'I Identification'!$A$3:$F$500,6,FALSE)</f>
        <v>#N/A</v>
      </c>
      <c r="AI430" t="e">
        <v>#N/A</v>
      </c>
      <c r="AJ430" t="e" cm="1">
        <f t="array" ref="AJ430">_xlfn.TEXTSPLIT(AI430,".",,TRUE)</f>
        <v>#N/A</v>
      </c>
      <c r="AO430" t="e">
        <f>VLOOKUP(CONCATENATE(AJ430,"."),'C Identification'!$A$3:$G$500,7,FALSE)</f>
        <v>#N/A</v>
      </c>
      <c r="BF430" t="e" cm="1">
        <f t="array" ref="BF430">_xlfn.TEXTSPLIT(AI430,".",,TRUE)</f>
        <v>#N/A</v>
      </c>
      <c r="BL430" t="e">
        <f t="shared" si="97"/>
        <v>#N/A</v>
      </c>
      <c r="BM430">
        <f t="shared" si="98"/>
        <v>0</v>
      </c>
      <c r="BN430" t="e">
        <f t="shared" si="99"/>
        <v>#N/A</v>
      </c>
      <c r="BO430" t="e">
        <f t="shared" si="100"/>
        <v>#N/A</v>
      </c>
      <c r="BP430" t="e">
        <f t="shared" si="101"/>
        <v>#N/A</v>
      </c>
      <c r="BQ430" t="e">
        <f t="shared" si="102"/>
        <v>#N/A</v>
      </c>
      <c r="BR430">
        <f t="shared" si="103"/>
        <v>0</v>
      </c>
      <c r="BS430" t="e">
        <f t="shared" si="104"/>
        <v>#N/A</v>
      </c>
      <c r="BT430">
        <f t="shared" si="105"/>
        <v>0</v>
      </c>
      <c r="BU430" t="e">
        <f t="shared" si="112"/>
        <v>#N/A</v>
      </c>
      <c r="BV430" t="e">
        <f>VLOOKUP(BN430,Scales!$X$28:$Y$38,2,FALSE)</f>
        <v>#N/A</v>
      </c>
      <c r="BW430" t="e">
        <f>VLOOKUP(BQ430,Scales!$X$28:$Y$38,2,FALSE)</f>
        <v>#N/A</v>
      </c>
      <c r="BX430" t="e">
        <f>VLOOKUP(BU430,Scales!$X$28:$Y$38,2,FALSE)</f>
        <v>#N/A</v>
      </c>
      <c r="BY430" t="e">
        <f t="shared" si="106"/>
        <v>#N/A</v>
      </c>
      <c r="BZ430" t="e">
        <f>VLOOKUP(BY430,Scales!$Y$28:$Z$38,2,FALSE)</f>
        <v>#N/A</v>
      </c>
      <c r="CA430" t="str">
        <f>IFERROR(INDEX(Scales!$Q$28:$U$32,MATCH(BZ430,Scales!$P$28:$P$32,0),MATCH(BQ430,Scales!$Q$27:$U$27,0)),"")</f>
        <v/>
      </c>
      <c r="CB430">
        <f t="shared" si="107"/>
        <v>0</v>
      </c>
      <c r="CC430" t="e">
        <f t="shared" si="108"/>
        <v>#N/A</v>
      </c>
      <c r="CD430" t="str">
        <f>IFERROR(INDEX(Scales!$B$44:$F$48,MATCH(CA430,Scales!$A$44:$A$48,0),MATCH(CC430,Scales!$B$43:$F$43,0)),"")</f>
        <v/>
      </c>
      <c r="CE430" t="e">
        <f t="shared" si="109"/>
        <v>#N/A</v>
      </c>
      <c r="CF430" t="e">
        <f t="shared" si="110"/>
        <v>#N/A</v>
      </c>
    </row>
    <row r="431" spans="1:84" x14ac:dyDescent="0.25">
      <c r="A431">
        <v>0</v>
      </c>
      <c r="B431" s="108" t="e">
        <f>VLOOKUP(A431,'TS Identification'!A$3:H$500,5,FALSE)</f>
        <v>#N/A</v>
      </c>
      <c r="C431" s="108" t="e">
        <f>VLOOKUP(B431,Scales!$A$3:$D$7,3,FALSE)</f>
        <v>#N/A</v>
      </c>
      <c r="D431" t="e">
        <f>VLOOKUP(A431,'TS Identification'!A$3:H$500,6,FALSE)</f>
        <v>#N/A</v>
      </c>
      <c r="E431" t="e">
        <f>VLOOKUP(D431,Scales!$F$3:$I$7,3,FALSE)</f>
        <v>#N/A</v>
      </c>
      <c r="F431" s="108" t="e">
        <f>VLOOKUP(A431,'TS Identification'!A$3:H$500,7,FALSE)</f>
        <v>#N/A</v>
      </c>
      <c r="G431" s="108" t="e">
        <f>VLOOKUP(F431,Scales!$K$3:$N$7,3,FALSE)</f>
        <v>#N/A</v>
      </c>
      <c r="H431" t="e">
        <f>VLOOKUP(A431,'TS Identification'!A$3:H$500,8,FALSE)</f>
        <v>#N/A</v>
      </c>
      <c r="I431" t="e">
        <f>VLOOKUP(H431,Scales!$P$3:$S$7,3,FALSE)</f>
        <v>#N/A</v>
      </c>
      <c r="J431" s="108" t="e">
        <f>VLOOKUP(K431,Scales!$W$28:$X$38,2,FALSE)</f>
        <v>#N/A</v>
      </c>
      <c r="K431" s="108" t="e">
        <f t="shared" si="111"/>
        <v>#N/A</v>
      </c>
      <c r="M431" t="e">
        <v>#N/A</v>
      </c>
      <c r="N431" t="e" cm="1">
        <f t="array" ref="N431">_xlfn.TEXTSPLIT(M431,".",,TRUE)</f>
        <v>#N/A</v>
      </c>
      <c r="P431" s="108" t="e">
        <f>VLOOKUP(CONCATENATE(N431,"."),'TE Identification'!$A$3:$E$500,5,FALSE)</f>
        <v>#N/A</v>
      </c>
      <c r="R431" t="e">
        <v>#N/A</v>
      </c>
      <c r="S431" t="e" cm="1">
        <f t="array" ref="S431">_xlfn.TEXTSPLIT(R431,".",,TRUE)</f>
        <v>#N/A</v>
      </c>
      <c r="V431" t="e">
        <f>VLOOKUP(CONCATENATE(S431,"."),'V Identification'!$A$3:$E$500,5,FALSE)</f>
        <v>#N/A</v>
      </c>
      <c r="Z431" t="e">
        <v>#N/A</v>
      </c>
      <c r="AA431" t="e" cm="1">
        <f t="array" ref="AA431">_xlfn.TEXTSPLIT(Z431,".",,TRUE)</f>
        <v>#N/A</v>
      </c>
      <c r="AE431" t="e">
        <f>VLOOKUP(CONCATENATE(AA431,"."),'I Identification'!$A$3:$F$500,6,FALSE)</f>
        <v>#N/A</v>
      </c>
      <c r="AI431" t="e">
        <v>#N/A</v>
      </c>
      <c r="AJ431" t="e" cm="1">
        <f t="array" ref="AJ431">_xlfn.TEXTSPLIT(AI431,".",,TRUE)</f>
        <v>#N/A</v>
      </c>
      <c r="AO431" t="e">
        <f>VLOOKUP(CONCATENATE(AJ431,"."),'C Identification'!$A$3:$G$500,7,FALSE)</f>
        <v>#N/A</v>
      </c>
      <c r="BF431" t="e" cm="1">
        <f t="array" ref="BF431">_xlfn.TEXTSPLIT(AI431,".",,TRUE)</f>
        <v>#N/A</v>
      </c>
      <c r="BL431" t="e">
        <f t="shared" si="97"/>
        <v>#N/A</v>
      </c>
      <c r="BM431">
        <f t="shared" si="98"/>
        <v>0</v>
      </c>
      <c r="BN431" t="e">
        <f t="shared" si="99"/>
        <v>#N/A</v>
      </c>
      <c r="BO431" t="e">
        <f t="shared" si="100"/>
        <v>#N/A</v>
      </c>
      <c r="BP431" t="e">
        <f t="shared" si="101"/>
        <v>#N/A</v>
      </c>
      <c r="BQ431" t="e">
        <f t="shared" si="102"/>
        <v>#N/A</v>
      </c>
      <c r="BR431">
        <f t="shared" si="103"/>
        <v>0</v>
      </c>
      <c r="BS431" t="e">
        <f t="shared" si="104"/>
        <v>#N/A</v>
      </c>
      <c r="BT431">
        <f t="shared" si="105"/>
        <v>0</v>
      </c>
      <c r="BU431" t="e">
        <f t="shared" si="112"/>
        <v>#N/A</v>
      </c>
      <c r="BV431" t="e">
        <f>VLOOKUP(BN431,Scales!$X$28:$Y$38,2,FALSE)</f>
        <v>#N/A</v>
      </c>
      <c r="BW431" t="e">
        <f>VLOOKUP(BQ431,Scales!$X$28:$Y$38,2,FALSE)</f>
        <v>#N/A</v>
      </c>
      <c r="BX431" t="e">
        <f>VLOOKUP(BU431,Scales!$X$28:$Y$38,2,FALSE)</f>
        <v>#N/A</v>
      </c>
      <c r="BY431" t="e">
        <f t="shared" si="106"/>
        <v>#N/A</v>
      </c>
      <c r="BZ431" t="e">
        <f>VLOOKUP(BY431,Scales!$Y$28:$Z$38,2,FALSE)</f>
        <v>#N/A</v>
      </c>
      <c r="CA431" t="str">
        <f>IFERROR(INDEX(Scales!$Q$28:$U$32,MATCH(BZ431,Scales!$P$28:$P$32,0),MATCH(BQ431,Scales!$Q$27:$U$27,0)),"")</f>
        <v/>
      </c>
      <c r="CB431">
        <f t="shared" si="107"/>
        <v>0</v>
      </c>
      <c r="CC431" t="e">
        <f t="shared" si="108"/>
        <v>#N/A</v>
      </c>
      <c r="CD431" t="str">
        <f>IFERROR(INDEX(Scales!$B$44:$F$48,MATCH(CA431,Scales!$A$44:$A$48,0),MATCH(CC431,Scales!$B$43:$F$43,0)),"")</f>
        <v/>
      </c>
      <c r="CE431" t="e">
        <f t="shared" si="109"/>
        <v>#N/A</v>
      </c>
      <c r="CF431" t="e">
        <f t="shared" si="110"/>
        <v>#N/A</v>
      </c>
    </row>
    <row r="432" spans="1:84" x14ac:dyDescent="0.25">
      <c r="A432">
        <v>0</v>
      </c>
      <c r="B432" s="108" t="e">
        <f>VLOOKUP(A432,'TS Identification'!A$3:H$500,5,FALSE)</f>
        <v>#N/A</v>
      </c>
      <c r="C432" s="108" t="e">
        <f>VLOOKUP(B432,Scales!$A$3:$D$7,3,FALSE)</f>
        <v>#N/A</v>
      </c>
      <c r="D432" t="e">
        <f>VLOOKUP(A432,'TS Identification'!A$3:H$500,6,FALSE)</f>
        <v>#N/A</v>
      </c>
      <c r="E432" t="e">
        <f>VLOOKUP(D432,Scales!$F$3:$I$7,3,FALSE)</f>
        <v>#N/A</v>
      </c>
      <c r="F432" s="108" t="e">
        <f>VLOOKUP(A432,'TS Identification'!A$3:H$500,7,FALSE)</f>
        <v>#N/A</v>
      </c>
      <c r="G432" s="108" t="e">
        <f>VLOOKUP(F432,Scales!$K$3:$N$7,3,FALSE)</f>
        <v>#N/A</v>
      </c>
      <c r="H432" t="e">
        <f>VLOOKUP(A432,'TS Identification'!A$3:H$500,8,FALSE)</f>
        <v>#N/A</v>
      </c>
      <c r="I432" t="e">
        <f>VLOOKUP(H432,Scales!$P$3:$S$7,3,FALSE)</f>
        <v>#N/A</v>
      </c>
      <c r="J432" s="108" t="e">
        <f>VLOOKUP(K432,Scales!$W$28:$X$38,2,FALSE)</f>
        <v>#N/A</v>
      </c>
      <c r="K432" s="108" t="e">
        <f t="shared" si="111"/>
        <v>#N/A</v>
      </c>
      <c r="M432" t="e">
        <v>#N/A</v>
      </c>
      <c r="N432" t="e" cm="1">
        <f t="array" ref="N432">_xlfn.TEXTSPLIT(M432,".",,TRUE)</f>
        <v>#N/A</v>
      </c>
      <c r="P432" s="108" t="e">
        <f>VLOOKUP(CONCATENATE(N432,"."),'TE Identification'!$A$3:$E$500,5,FALSE)</f>
        <v>#N/A</v>
      </c>
      <c r="R432" t="e">
        <v>#N/A</v>
      </c>
      <c r="S432" t="e" cm="1">
        <f t="array" ref="S432">_xlfn.TEXTSPLIT(R432,".",,TRUE)</f>
        <v>#N/A</v>
      </c>
      <c r="V432" t="e">
        <f>VLOOKUP(CONCATENATE(S432,"."),'V Identification'!$A$3:$E$500,5,FALSE)</f>
        <v>#N/A</v>
      </c>
      <c r="Z432" t="e">
        <v>#N/A</v>
      </c>
      <c r="AA432" t="e" cm="1">
        <f t="array" ref="AA432">_xlfn.TEXTSPLIT(Z432,".",,TRUE)</f>
        <v>#N/A</v>
      </c>
      <c r="AE432" t="e">
        <f>VLOOKUP(CONCATENATE(AA432,"."),'I Identification'!$A$3:$F$500,6,FALSE)</f>
        <v>#N/A</v>
      </c>
      <c r="AI432" t="e">
        <v>#N/A</v>
      </c>
      <c r="AJ432" t="e" cm="1">
        <f t="array" ref="AJ432">_xlfn.TEXTSPLIT(AI432,".",,TRUE)</f>
        <v>#N/A</v>
      </c>
      <c r="AO432" t="e">
        <f>VLOOKUP(CONCATENATE(AJ432,"."),'C Identification'!$A$3:$G$500,7,FALSE)</f>
        <v>#N/A</v>
      </c>
      <c r="BF432" t="e" cm="1">
        <f t="array" ref="BF432">_xlfn.TEXTSPLIT(AI432,".",,TRUE)</f>
        <v>#N/A</v>
      </c>
      <c r="BL432" t="e">
        <f t="shared" si="97"/>
        <v>#N/A</v>
      </c>
      <c r="BM432">
        <f t="shared" si="98"/>
        <v>0</v>
      </c>
      <c r="BN432" t="e">
        <f t="shared" si="99"/>
        <v>#N/A</v>
      </c>
      <c r="BO432" t="e">
        <f t="shared" si="100"/>
        <v>#N/A</v>
      </c>
      <c r="BP432" t="e">
        <f t="shared" si="101"/>
        <v>#N/A</v>
      </c>
      <c r="BQ432" t="e">
        <f t="shared" si="102"/>
        <v>#N/A</v>
      </c>
      <c r="BR432">
        <f t="shared" si="103"/>
        <v>0</v>
      </c>
      <c r="BS432" t="e">
        <f t="shared" si="104"/>
        <v>#N/A</v>
      </c>
      <c r="BT432">
        <f t="shared" si="105"/>
        <v>0</v>
      </c>
      <c r="BU432" t="e">
        <f t="shared" si="112"/>
        <v>#N/A</v>
      </c>
      <c r="BV432" t="e">
        <f>VLOOKUP(BN432,Scales!$X$28:$Y$38,2,FALSE)</f>
        <v>#N/A</v>
      </c>
      <c r="BW432" t="e">
        <f>VLOOKUP(BQ432,Scales!$X$28:$Y$38,2,FALSE)</f>
        <v>#N/A</v>
      </c>
      <c r="BX432" t="e">
        <f>VLOOKUP(BU432,Scales!$X$28:$Y$38,2,FALSE)</f>
        <v>#N/A</v>
      </c>
      <c r="BY432" t="e">
        <f t="shared" si="106"/>
        <v>#N/A</v>
      </c>
      <c r="BZ432" t="e">
        <f>VLOOKUP(BY432,Scales!$Y$28:$Z$38,2,FALSE)</f>
        <v>#N/A</v>
      </c>
      <c r="CA432" t="str">
        <f>IFERROR(INDEX(Scales!$Q$28:$U$32,MATCH(BZ432,Scales!$P$28:$P$32,0),MATCH(BQ432,Scales!$Q$27:$U$27,0)),"")</f>
        <v/>
      </c>
      <c r="CB432">
        <f t="shared" si="107"/>
        <v>0</v>
      </c>
      <c r="CC432" t="e">
        <f t="shared" si="108"/>
        <v>#N/A</v>
      </c>
      <c r="CD432" t="str">
        <f>IFERROR(INDEX(Scales!$B$44:$F$48,MATCH(CA432,Scales!$A$44:$A$48,0),MATCH(CC432,Scales!$B$43:$F$43,0)),"")</f>
        <v/>
      </c>
      <c r="CE432" t="e">
        <f t="shared" si="109"/>
        <v>#N/A</v>
      </c>
      <c r="CF432" t="e">
        <f t="shared" si="110"/>
        <v>#N/A</v>
      </c>
    </row>
    <row r="433" spans="1:84" x14ac:dyDescent="0.25">
      <c r="A433">
        <v>0</v>
      </c>
      <c r="B433" s="108" t="e">
        <f>VLOOKUP(A433,'TS Identification'!A$3:H$500,5,FALSE)</f>
        <v>#N/A</v>
      </c>
      <c r="C433" s="108" t="e">
        <f>VLOOKUP(B433,Scales!$A$3:$D$7,3,FALSE)</f>
        <v>#N/A</v>
      </c>
      <c r="D433" t="e">
        <f>VLOOKUP(A433,'TS Identification'!A$3:H$500,6,FALSE)</f>
        <v>#N/A</v>
      </c>
      <c r="E433" t="e">
        <f>VLOOKUP(D433,Scales!$F$3:$I$7,3,FALSE)</f>
        <v>#N/A</v>
      </c>
      <c r="F433" s="108" t="e">
        <f>VLOOKUP(A433,'TS Identification'!A$3:H$500,7,FALSE)</f>
        <v>#N/A</v>
      </c>
      <c r="G433" s="108" t="e">
        <f>VLOOKUP(F433,Scales!$K$3:$N$7,3,FALSE)</f>
        <v>#N/A</v>
      </c>
      <c r="H433" t="e">
        <f>VLOOKUP(A433,'TS Identification'!A$3:H$500,8,FALSE)</f>
        <v>#N/A</v>
      </c>
      <c r="I433" t="e">
        <f>VLOOKUP(H433,Scales!$P$3:$S$7,3,FALSE)</f>
        <v>#N/A</v>
      </c>
      <c r="J433" s="108" t="e">
        <f>VLOOKUP(K433,Scales!$W$28:$X$38,2,FALSE)</f>
        <v>#N/A</v>
      </c>
      <c r="K433" s="108" t="e">
        <f t="shared" si="111"/>
        <v>#N/A</v>
      </c>
      <c r="M433" t="e">
        <v>#N/A</v>
      </c>
      <c r="N433" t="e" cm="1">
        <f t="array" ref="N433">_xlfn.TEXTSPLIT(M433,".",,TRUE)</f>
        <v>#N/A</v>
      </c>
      <c r="P433" s="108" t="e">
        <f>VLOOKUP(CONCATENATE(N433,"."),'TE Identification'!$A$3:$E$500,5,FALSE)</f>
        <v>#N/A</v>
      </c>
      <c r="R433" t="e">
        <v>#N/A</v>
      </c>
      <c r="S433" t="e" cm="1">
        <f t="array" ref="S433">_xlfn.TEXTSPLIT(R433,".",,TRUE)</f>
        <v>#N/A</v>
      </c>
      <c r="V433" t="e">
        <f>VLOOKUP(CONCATENATE(S433,"."),'V Identification'!$A$3:$E$500,5,FALSE)</f>
        <v>#N/A</v>
      </c>
      <c r="Z433" t="e">
        <v>#N/A</v>
      </c>
      <c r="AA433" t="e" cm="1">
        <f t="array" ref="AA433">_xlfn.TEXTSPLIT(Z433,".",,TRUE)</f>
        <v>#N/A</v>
      </c>
      <c r="AE433" t="e">
        <f>VLOOKUP(CONCATENATE(AA433,"."),'I Identification'!$A$3:$F$500,6,FALSE)</f>
        <v>#N/A</v>
      </c>
      <c r="AI433" t="e">
        <v>#N/A</v>
      </c>
      <c r="AJ433" t="e" cm="1">
        <f t="array" ref="AJ433">_xlfn.TEXTSPLIT(AI433,".",,TRUE)</f>
        <v>#N/A</v>
      </c>
      <c r="AO433" t="e">
        <f>VLOOKUP(CONCATENATE(AJ433,"."),'C Identification'!$A$3:$G$500,7,FALSE)</f>
        <v>#N/A</v>
      </c>
      <c r="BF433" t="e" cm="1">
        <f t="array" ref="BF433">_xlfn.TEXTSPLIT(AI433,".",,TRUE)</f>
        <v>#N/A</v>
      </c>
      <c r="BL433" t="e">
        <f t="shared" si="97"/>
        <v>#N/A</v>
      </c>
      <c r="BM433">
        <f t="shared" si="98"/>
        <v>0</v>
      </c>
      <c r="BN433" t="e">
        <f t="shared" si="99"/>
        <v>#N/A</v>
      </c>
      <c r="BO433" t="e">
        <f t="shared" si="100"/>
        <v>#N/A</v>
      </c>
      <c r="BP433" t="e">
        <f t="shared" si="101"/>
        <v>#N/A</v>
      </c>
      <c r="BQ433" t="e">
        <f t="shared" si="102"/>
        <v>#N/A</v>
      </c>
      <c r="BR433">
        <f t="shared" si="103"/>
        <v>0</v>
      </c>
      <c r="BS433" t="e">
        <f t="shared" si="104"/>
        <v>#N/A</v>
      </c>
      <c r="BT433">
        <f t="shared" si="105"/>
        <v>0</v>
      </c>
      <c r="BU433" t="e">
        <f t="shared" si="112"/>
        <v>#N/A</v>
      </c>
      <c r="BV433" t="e">
        <f>VLOOKUP(BN433,Scales!$X$28:$Y$38,2,FALSE)</f>
        <v>#N/A</v>
      </c>
      <c r="BW433" t="e">
        <f>VLOOKUP(BQ433,Scales!$X$28:$Y$38,2,FALSE)</f>
        <v>#N/A</v>
      </c>
      <c r="BX433" t="e">
        <f>VLOOKUP(BU433,Scales!$X$28:$Y$38,2,FALSE)</f>
        <v>#N/A</v>
      </c>
      <c r="BY433" t="e">
        <f t="shared" si="106"/>
        <v>#N/A</v>
      </c>
      <c r="BZ433" t="e">
        <f>VLOOKUP(BY433,Scales!$Y$28:$Z$38,2,FALSE)</f>
        <v>#N/A</v>
      </c>
      <c r="CA433" t="str">
        <f>IFERROR(INDEX(Scales!$Q$28:$U$32,MATCH(BZ433,Scales!$P$28:$P$32,0),MATCH(BQ433,Scales!$Q$27:$U$27,0)),"")</f>
        <v/>
      </c>
      <c r="CB433">
        <f t="shared" si="107"/>
        <v>0</v>
      </c>
      <c r="CC433" t="e">
        <f t="shared" si="108"/>
        <v>#N/A</v>
      </c>
      <c r="CD433" t="str">
        <f>IFERROR(INDEX(Scales!$B$44:$F$48,MATCH(CA433,Scales!$A$44:$A$48,0),MATCH(CC433,Scales!$B$43:$F$43,0)),"")</f>
        <v/>
      </c>
      <c r="CE433" t="e">
        <f t="shared" si="109"/>
        <v>#N/A</v>
      </c>
      <c r="CF433" t="e">
        <f t="shared" si="110"/>
        <v>#N/A</v>
      </c>
    </row>
    <row r="434" spans="1:84" x14ac:dyDescent="0.25">
      <c r="A434">
        <v>0</v>
      </c>
      <c r="B434" s="108" t="e">
        <f>VLOOKUP(A434,'TS Identification'!A$3:H$500,5,FALSE)</f>
        <v>#N/A</v>
      </c>
      <c r="C434" s="108" t="e">
        <f>VLOOKUP(B434,Scales!$A$3:$D$7,3,FALSE)</f>
        <v>#N/A</v>
      </c>
      <c r="D434" t="e">
        <f>VLOOKUP(A434,'TS Identification'!A$3:H$500,6,FALSE)</f>
        <v>#N/A</v>
      </c>
      <c r="E434" t="e">
        <f>VLOOKUP(D434,Scales!$F$3:$I$7,3,FALSE)</f>
        <v>#N/A</v>
      </c>
      <c r="F434" s="108" t="e">
        <f>VLOOKUP(A434,'TS Identification'!A$3:H$500,7,FALSE)</f>
        <v>#N/A</v>
      </c>
      <c r="G434" s="108" t="e">
        <f>VLOOKUP(F434,Scales!$K$3:$N$7,3,FALSE)</f>
        <v>#N/A</v>
      </c>
      <c r="H434" t="e">
        <f>VLOOKUP(A434,'TS Identification'!A$3:H$500,8,FALSE)</f>
        <v>#N/A</v>
      </c>
      <c r="I434" t="e">
        <f>VLOOKUP(H434,Scales!$P$3:$S$7,3,FALSE)</f>
        <v>#N/A</v>
      </c>
      <c r="J434" s="108" t="e">
        <f>VLOOKUP(K434,Scales!$W$28:$X$38,2,FALSE)</f>
        <v>#N/A</v>
      </c>
      <c r="K434" s="108" t="e">
        <f t="shared" si="111"/>
        <v>#N/A</v>
      </c>
      <c r="M434" t="e">
        <v>#N/A</v>
      </c>
      <c r="N434" t="e" cm="1">
        <f t="array" ref="N434">_xlfn.TEXTSPLIT(M434,".",,TRUE)</f>
        <v>#N/A</v>
      </c>
      <c r="P434" s="108" t="e">
        <f>VLOOKUP(CONCATENATE(N434,"."),'TE Identification'!$A$3:$E$500,5,FALSE)</f>
        <v>#N/A</v>
      </c>
      <c r="R434" t="e">
        <v>#N/A</v>
      </c>
      <c r="S434" t="e" cm="1">
        <f t="array" ref="S434">_xlfn.TEXTSPLIT(R434,".",,TRUE)</f>
        <v>#N/A</v>
      </c>
      <c r="V434" t="e">
        <f>VLOOKUP(CONCATENATE(S434,"."),'V Identification'!$A$3:$E$500,5,FALSE)</f>
        <v>#N/A</v>
      </c>
      <c r="Z434" t="e">
        <v>#N/A</v>
      </c>
      <c r="AA434" t="e" cm="1">
        <f t="array" ref="AA434">_xlfn.TEXTSPLIT(Z434,".",,TRUE)</f>
        <v>#N/A</v>
      </c>
      <c r="AE434" t="e">
        <f>VLOOKUP(CONCATENATE(AA434,"."),'I Identification'!$A$3:$F$500,6,FALSE)</f>
        <v>#N/A</v>
      </c>
      <c r="AI434" t="e">
        <v>#N/A</v>
      </c>
      <c r="AJ434" t="e" cm="1">
        <f t="array" ref="AJ434">_xlfn.TEXTSPLIT(AI434,".",,TRUE)</f>
        <v>#N/A</v>
      </c>
      <c r="AO434" t="e">
        <f>VLOOKUP(CONCATENATE(AJ434,"."),'C Identification'!$A$3:$G$500,7,FALSE)</f>
        <v>#N/A</v>
      </c>
      <c r="BF434" t="e" cm="1">
        <f t="array" ref="BF434">_xlfn.TEXTSPLIT(AI434,".",,TRUE)</f>
        <v>#N/A</v>
      </c>
      <c r="BL434" t="e">
        <f t="shared" si="97"/>
        <v>#N/A</v>
      </c>
      <c r="BM434">
        <f t="shared" si="98"/>
        <v>0</v>
      </c>
      <c r="BN434" t="e">
        <f t="shared" si="99"/>
        <v>#N/A</v>
      </c>
      <c r="BO434" t="e">
        <f t="shared" si="100"/>
        <v>#N/A</v>
      </c>
      <c r="BP434" t="e">
        <f t="shared" si="101"/>
        <v>#N/A</v>
      </c>
      <c r="BQ434" t="e">
        <f t="shared" si="102"/>
        <v>#N/A</v>
      </c>
      <c r="BR434">
        <f t="shared" si="103"/>
        <v>0</v>
      </c>
      <c r="BS434" t="e">
        <f t="shared" si="104"/>
        <v>#N/A</v>
      </c>
      <c r="BT434">
        <f t="shared" si="105"/>
        <v>0</v>
      </c>
      <c r="BU434" t="e">
        <f t="shared" si="112"/>
        <v>#N/A</v>
      </c>
      <c r="BV434" t="e">
        <f>VLOOKUP(BN434,Scales!$X$28:$Y$38,2,FALSE)</f>
        <v>#N/A</v>
      </c>
      <c r="BW434" t="e">
        <f>VLOOKUP(BQ434,Scales!$X$28:$Y$38,2,FALSE)</f>
        <v>#N/A</v>
      </c>
      <c r="BX434" t="e">
        <f>VLOOKUP(BU434,Scales!$X$28:$Y$38,2,FALSE)</f>
        <v>#N/A</v>
      </c>
      <c r="BY434" t="e">
        <f t="shared" si="106"/>
        <v>#N/A</v>
      </c>
      <c r="BZ434" t="e">
        <f>VLOOKUP(BY434,Scales!$Y$28:$Z$38,2,FALSE)</f>
        <v>#N/A</v>
      </c>
      <c r="CA434" t="str">
        <f>IFERROR(INDEX(Scales!$Q$28:$U$32,MATCH(BZ434,Scales!$P$28:$P$32,0),MATCH(BQ434,Scales!$Q$27:$U$27,0)),"")</f>
        <v/>
      </c>
      <c r="CB434">
        <f t="shared" si="107"/>
        <v>0</v>
      </c>
      <c r="CC434" t="e">
        <f t="shared" si="108"/>
        <v>#N/A</v>
      </c>
      <c r="CD434" t="str">
        <f>IFERROR(INDEX(Scales!$B$44:$F$48,MATCH(CA434,Scales!$A$44:$A$48,0),MATCH(CC434,Scales!$B$43:$F$43,0)),"")</f>
        <v/>
      </c>
      <c r="CE434" t="e">
        <f t="shared" si="109"/>
        <v>#N/A</v>
      </c>
      <c r="CF434" t="e">
        <f t="shared" si="110"/>
        <v>#N/A</v>
      </c>
    </row>
    <row r="435" spans="1:84" x14ac:dyDescent="0.25">
      <c r="A435">
        <v>0</v>
      </c>
      <c r="B435" s="108" t="e">
        <f>VLOOKUP(A435,'TS Identification'!A$3:H$500,5,FALSE)</f>
        <v>#N/A</v>
      </c>
      <c r="C435" s="108" t="e">
        <f>VLOOKUP(B435,Scales!$A$3:$D$7,3,FALSE)</f>
        <v>#N/A</v>
      </c>
      <c r="D435" t="e">
        <f>VLOOKUP(A435,'TS Identification'!A$3:H$500,6,FALSE)</f>
        <v>#N/A</v>
      </c>
      <c r="E435" t="e">
        <f>VLOOKUP(D435,Scales!$F$3:$I$7,3,FALSE)</f>
        <v>#N/A</v>
      </c>
      <c r="F435" s="108" t="e">
        <f>VLOOKUP(A435,'TS Identification'!A$3:H$500,7,FALSE)</f>
        <v>#N/A</v>
      </c>
      <c r="G435" s="108" t="e">
        <f>VLOOKUP(F435,Scales!$K$3:$N$7,3,FALSE)</f>
        <v>#N/A</v>
      </c>
      <c r="H435" t="e">
        <f>VLOOKUP(A435,'TS Identification'!A$3:H$500,8,FALSE)</f>
        <v>#N/A</v>
      </c>
      <c r="I435" t="e">
        <f>VLOOKUP(H435,Scales!$P$3:$S$7,3,FALSE)</f>
        <v>#N/A</v>
      </c>
      <c r="J435" s="108" t="e">
        <f>VLOOKUP(K435,Scales!$W$28:$X$38,2,FALSE)</f>
        <v>#N/A</v>
      </c>
      <c r="K435" s="108" t="e">
        <f t="shared" si="111"/>
        <v>#N/A</v>
      </c>
      <c r="M435" t="e">
        <v>#N/A</v>
      </c>
      <c r="N435" t="e" cm="1">
        <f t="array" ref="N435">_xlfn.TEXTSPLIT(M435,".",,TRUE)</f>
        <v>#N/A</v>
      </c>
      <c r="P435" s="108" t="e">
        <f>VLOOKUP(CONCATENATE(N435,"."),'TE Identification'!$A$3:$E$500,5,FALSE)</f>
        <v>#N/A</v>
      </c>
      <c r="R435" t="e">
        <v>#N/A</v>
      </c>
      <c r="S435" t="e" cm="1">
        <f t="array" ref="S435">_xlfn.TEXTSPLIT(R435,".",,TRUE)</f>
        <v>#N/A</v>
      </c>
      <c r="V435" t="e">
        <f>VLOOKUP(CONCATENATE(S435,"."),'V Identification'!$A$3:$E$500,5,FALSE)</f>
        <v>#N/A</v>
      </c>
      <c r="Z435" t="e">
        <v>#N/A</v>
      </c>
      <c r="AA435" t="e" cm="1">
        <f t="array" ref="AA435">_xlfn.TEXTSPLIT(Z435,".",,TRUE)</f>
        <v>#N/A</v>
      </c>
      <c r="AE435" t="e">
        <f>VLOOKUP(CONCATENATE(AA435,"."),'I Identification'!$A$3:$F$500,6,FALSE)</f>
        <v>#N/A</v>
      </c>
      <c r="AI435" t="e">
        <v>#N/A</v>
      </c>
      <c r="AJ435" t="e" cm="1">
        <f t="array" ref="AJ435">_xlfn.TEXTSPLIT(AI435,".",,TRUE)</f>
        <v>#N/A</v>
      </c>
      <c r="AO435" t="e">
        <f>VLOOKUP(CONCATENATE(AJ435,"."),'C Identification'!$A$3:$G$500,7,FALSE)</f>
        <v>#N/A</v>
      </c>
      <c r="BF435" t="e" cm="1">
        <f t="array" ref="BF435">_xlfn.TEXTSPLIT(AI435,".",,TRUE)</f>
        <v>#N/A</v>
      </c>
      <c r="BL435" t="e">
        <f t="shared" si="97"/>
        <v>#N/A</v>
      </c>
      <c r="BM435">
        <f t="shared" si="98"/>
        <v>0</v>
      </c>
      <c r="BN435" t="e">
        <f t="shared" si="99"/>
        <v>#N/A</v>
      </c>
      <c r="BO435" t="e">
        <f t="shared" si="100"/>
        <v>#N/A</v>
      </c>
      <c r="BP435" t="e">
        <f t="shared" si="101"/>
        <v>#N/A</v>
      </c>
      <c r="BQ435" t="e">
        <f t="shared" si="102"/>
        <v>#N/A</v>
      </c>
      <c r="BR435">
        <f t="shared" si="103"/>
        <v>0</v>
      </c>
      <c r="BS435" t="e">
        <f t="shared" si="104"/>
        <v>#N/A</v>
      </c>
      <c r="BT435">
        <f t="shared" si="105"/>
        <v>0</v>
      </c>
      <c r="BU435" t="e">
        <f t="shared" si="112"/>
        <v>#N/A</v>
      </c>
      <c r="BV435" t="e">
        <f>VLOOKUP(BN435,Scales!$X$28:$Y$38,2,FALSE)</f>
        <v>#N/A</v>
      </c>
      <c r="BW435" t="e">
        <f>VLOOKUP(BQ435,Scales!$X$28:$Y$38,2,FALSE)</f>
        <v>#N/A</v>
      </c>
      <c r="BX435" t="e">
        <f>VLOOKUP(BU435,Scales!$X$28:$Y$38,2,FALSE)</f>
        <v>#N/A</v>
      </c>
      <c r="BY435" t="e">
        <f t="shared" si="106"/>
        <v>#N/A</v>
      </c>
      <c r="BZ435" t="e">
        <f>VLOOKUP(BY435,Scales!$Y$28:$Z$38,2,FALSE)</f>
        <v>#N/A</v>
      </c>
      <c r="CA435" t="str">
        <f>IFERROR(INDEX(Scales!$Q$28:$U$32,MATCH(BZ435,Scales!$P$28:$P$32,0),MATCH(BQ435,Scales!$Q$27:$U$27,0)),"")</f>
        <v/>
      </c>
      <c r="CB435">
        <f t="shared" si="107"/>
        <v>0</v>
      </c>
      <c r="CC435" t="e">
        <f t="shared" si="108"/>
        <v>#N/A</v>
      </c>
      <c r="CD435" t="str">
        <f>IFERROR(INDEX(Scales!$B$44:$F$48,MATCH(CA435,Scales!$A$44:$A$48,0),MATCH(CC435,Scales!$B$43:$F$43,0)),"")</f>
        <v/>
      </c>
      <c r="CE435" t="e">
        <f t="shared" si="109"/>
        <v>#N/A</v>
      </c>
      <c r="CF435" t="e">
        <f t="shared" si="110"/>
        <v>#N/A</v>
      </c>
    </row>
    <row r="436" spans="1:84" x14ac:dyDescent="0.25">
      <c r="A436">
        <v>0</v>
      </c>
      <c r="B436" s="108" t="e">
        <f>VLOOKUP(A436,'TS Identification'!A$3:H$500,5,FALSE)</f>
        <v>#N/A</v>
      </c>
      <c r="C436" s="108" t="e">
        <f>VLOOKUP(B436,Scales!$A$3:$D$7,3,FALSE)</f>
        <v>#N/A</v>
      </c>
      <c r="D436" t="e">
        <f>VLOOKUP(A436,'TS Identification'!A$3:H$500,6,FALSE)</f>
        <v>#N/A</v>
      </c>
      <c r="E436" t="e">
        <f>VLOOKUP(D436,Scales!$F$3:$I$7,3,FALSE)</f>
        <v>#N/A</v>
      </c>
      <c r="F436" s="108" t="e">
        <f>VLOOKUP(A436,'TS Identification'!A$3:H$500,7,FALSE)</f>
        <v>#N/A</v>
      </c>
      <c r="G436" s="108" t="e">
        <f>VLOOKUP(F436,Scales!$K$3:$N$7,3,FALSE)</f>
        <v>#N/A</v>
      </c>
      <c r="H436" t="e">
        <f>VLOOKUP(A436,'TS Identification'!A$3:H$500,8,FALSE)</f>
        <v>#N/A</v>
      </c>
      <c r="I436" t="e">
        <f>VLOOKUP(H436,Scales!$P$3:$S$7,3,FALSE)</f>
        <v>#N/A</v>
      </c>
      <c r="J436" s="108" t="e">
        <f>VLOOKUP(K436,Scales!$W$28:$X$38,2,FALSE)</f>
        <v>#N/A</v>
      </c>
      <c r="K436" s="108" t="e">
        <f t="shared" si="111"/>
        <v>#N/A</v>
      </c>
      <c r="M436" t="e">
        <v>#N/A</v>
      </c>
      <c r="N436" t="e" cm="1">
        <f t="array" ref="N436">_xlfn.TEXTSPLIT(M436,".",,TRUE)</f>
        <v>#N/A</v>
      </c>
      <c r="P436" s="108" t="e">
        <f>VLOOKUP(CONCATENATE(N436,"."),'TE Identification'!$A$3:$E$500,5,FALSE)</f>
        <v>#N/A</v>
      </c>
      <c r="R436" t="e">
        <v>#N/A</v>
      </c>
      <c r="S436" t="e" cm="1">
        <f t="array" ref="S436">_xlfn.TEXTSPLIT(R436,".",,TRUE)</f>
        <v>#N/A</v>
      </c>
      <c r="V436" t="e">
        <f>VLOOKUP(CONCATENATE(S436,"."),'V Identification'!$A$3:$E$500,5,FALSE)</f>
        <v>#N/A</v>
      </c>
      <c r="Z436" t="e">
        <v>#N/A</v>
      </c>
      <c r="AA436" t="e" cm="1">
        <f t="array" ref="AA436">_xlfn.TEXTSPLIT(Z436,".",,TRUE)</f>
        <v>#N/A</v>
      </c>
      <c r="AE436" t="e">
        <f>VLOOKUP(CONCATENATE(AA436,"."),'I Identification'!$A$3:$F$500,6,FALSE)</f>
        <v>#N/A</v>
      </c>
      <c r="AI436" t="e">
        <v>#N/A</v>
      </c>
      <c r="AJ436" t="e" cm="1">
        <f t="array" ref="AJ436">_xlfn.TEXTSPLIT(AI436,".",,TRUE)</f>
        <v>#N/A</v>
      </c>
      <c r="AO436" t="e">
        <f>VLOOKUP(CONCATENATE(AJ436,"."),'C Identification'!$A$3:$G$500,7,FALSE)</f>
        <v>#N/A</v>
      </c>
      <c r="BF436" t="e" cm="1">
        <f t="array" ref="BF436">_xlfn.TEXTSPLIT(AI436,".",,TRUE)</f>
        <v>#N/A</v>
      </c>
      <c r="BL436" t="e">
        <f t="shared" si="97"/>
        <v>#N/A</v>
      </c>
      <c r="BM436">
        <f t="shared" si="98"/>
        <v>0</v>
      </c>
      <c r="BN436" t="e">
        <f t="shared" si="99"/>
        <v>#N/A</v>
      </c>
      <c r="BO436" t="e">
        <f t="shared" si="100"/>
        <v>#N/A</v>
      </c>
      <c r="BP436" t="e">
        <f t="shared" si="101"/>
        <v>#N/A</v>
      </c>
      <c r="BQ436" t="e">
        <f t="shared" si="102"/>
        <v>#N/A</v>
      </c>
      <c r="BR436">
        <f t="shared" si="103"/>
        <v>0</v>
      </c>
      <c r="BS436" t="e">
        <f t="shared" si="104"/>
        <v>#N/A</v>
      </c>
      <c r="BT436">
        <f t="shared" si="105"/>
        <v>0</v>
      </c>
      <c r="BU436" t="e">
        <f t="shared" si="112"/>
        <v>#N/A</v>
      </c>
      <c r="BV436" t="e">
        <f>VLOOKUP(BN436,Scales!$X$28:$Y$38,2,FALSE)</f>
        <v>#N/A</v>
      </c>
      <c r="BW436" t="e">
        <f>VLOOKUP(BQ436,Scales!$X$28:$Y$38,2,FALSE)</f>
        <v>#N/A</v>
      </c>
      <c r="BX436" t="e">
        <f>VLOOKUP(BU436,Scales!$X$28:$Y$38,2,FALSE)</f>
        <v>#N/A</v>
      </c>
      <c r="BY436" t="e">
        <f t="shared" si="106"/>
        <v>#N/A</v>
      </c>
      <c r="BZ436" t="e">
        <f>VLOOKUP(BY436,Scales!$Y$28:$Z$38,2,FALSE)</f>
        <v>#N/A</v>
      </c>
      <c r="CA436" t="str">
        <f>IFERROR(INDEX(Scales!$Q$28:$U$32,MATCH(BZ436,Scales!$P$28:$P$32,0),MATCH(BQ436,Scales!$Q$27:$U$27,0)),"")</f>
        <v/>
      </c>
      <c r="CB436">
        <f t="shared" si="107"/>
        <v>0</v>
      </c>
      <c r="CC436" t="e">
        <f t="shared" si="108"/>
        <v>#N/A</v>
      </c>
      <c r="CD436" t="str">
        <f>IFERROR(INDEX(Scales!$B$44:$F$48,MATCH(CA436,Scales!$A$44:$A$48,0),MATCH(CC436,Scales!$B$43:$F$43,0)),"")</f>
        <v/>
      </c>
      <c r="CE436" t="e">
        <f t="shared" si="109"/>
        <v>#N/A</v>
      </c>
      <c r="CF436" t="e">
        <f t="shared" si="110"/>
        <v>#N/A</v>
      </c>
    </row>
    <row r="437" spans="1:84" x14ac:dyDescent="0.25">
      <c r="A437">
        <v>0</v>
      </c>
      <c r="B437" s="108" t="e">
        <f>VLOOKUP(A437,'TS Identification'!A$3:H$500,5,FALSE)</f>
        <v>#N/A</v>
      </c>
      <c r="C437" s="108" t="e">
        <f>VLOOKUP(B437,Scales!$A$3:$D$7,3,FALSE)</f>
        <v>#N/A</v>
      </c>
      <c r="D437" t="e">
        <f>VLOOKUP(A437,'TS Identification'!A$3:H$500,6,FALSE)</f>
        <v>#N/A</v>
      </c>
      <c r="E437" t="e">
        <f>VLOOKUP(D437,Scales!$F$3:$I$7,3,FALSE)</f>
        <v>#N/A</v>
      </c>
      <c r="F437" s="108" t="e">
        <f>VLOOKUP(A437,'TS Identification'!A$3:H$500,7,FALSE)</f>
        <v>#N/A</v>
      </c>
      <c r="G437" s="108" t="e">
        <f>VLOOKUP(F437,Scales!$K$3:$N$7,3,FALSE)</f>
        <v>#N/A</v>
      </c>
      <c r="H437" t="e">
        <f>VLOOKUP(A437,'TS Identification'!A$3:H$500,8,FALSE)</f>
        <v>#N/A</v>
      </c>
      <c r="I437" t="e">
        <f>VLOOKUP(H437,Scales!$P$3:$S$7,3,FALSE)</f>
        <v>#N/A</v>
      </c>
      <c r="J437" s="108" t="e">
        <f>VLOOKUP(K437,Scales!$W$28:$X$38,2,FALSE)</f>
        <v>#N/A</v>
      </c>
      <c r="K437" s="108" t="e">
        <f t="shared" si="111"/>
        <v>#N/A</v>
      </c>
      <c r="M437" t="e">
        <v>#N/A</v>
      </c>
      <c r="N437" t="e" cm="1">
        <f t="array" ref="N437">_xlfn.TEXTSPLIT(M437,".",,TRUE)</f>
        <v>#N/A</v>
      </c>
      <c r="P437" s="108" t="e">
        <f>VLOOKUP(CONCATENATE(N437,"."),'TE Identification'!$A$3:$E$500,5,FALSE)</f>
        <v>#N/A</v>
      </c>
      <c r="R437" t="e">
        <v>#N/A</v>
      </c>
      <c r="S437" t="e" cm="1">
        <f t="array" ref="S437">_xlfn.TEXTSPLIT(R437,".",,TRUE)</f>
        <v>#N/A</v>
      </c>
      <c r="V437" t="e">
        <f>VLOOKUP(CONCATENATE(S437,"."),'V Identification'!$A$3:$E$500,5,FALSE)</f>
        <v>#N/A</v>
      </c>
      <c r="Z437" t="e">
        <v>#N/A</v>
      </c>
      <c r="AA437" t="e" cm="1">
        <f t="array" ref="AA437">_xlfn.TEXTSPLIT(Z437,".",,TRUE)</f>
        <v>#N/A</v>
      </c>
      <c r="AE437" t="e">
        <f>VLOOKUP(CONCATENATE(AA437,"."),'I Identification'!$A$3:$F$500,6,FALSE)</f>
        <v>#N/A</v>
      </c>
      <c r="AI437" t="e">
        <v>#N/A</v>
      </c>
      <c r="AJ437" t="e" cm="1">
        <f t="array" ref="AJ437">_xlfn.TEXTSPLIT(AI437,".",,TRUE)</f>
        <v>#N/A</v>
      </c>
      <c r="AO437" t="e">
        <f>VLOOKUP(CONCATENATE(AJ437,"."),'C Identification'!$A$3:$G$500,7,FALSE)</f>
        <v>#N/A</v>
      </c>
      <c r="BF437" t="e" cm="1">
        <f t="array" ref="BF437">_xlfn.TEXTSPLIT(AI437,".",,TRUE)</f>
        <v>#N/A</v>
      </c>
      <c r="BL437" t="e">
        <f t="shared" si="97"/>
        <v>#N/A</v>
      </c>
      <c r="BM437">
        <f t="shared" si="98"/>
        <v>0</v>
      </c>
      <c r="BN437" t="e">
        <f t="shared" si="99"/>
        <v>#N/A</v>
      </c>
      <c r="BO437" t="e">
        <f t="shared" si="100"/>
        <v>#N/A</v>
      </c>
      <c r="BP437" t="e">
        <f t="shared" si="101"/>
        <v>#N/A</v>
      </c>
      <c r="BQ437" t="e">
        <f t="shared" si="102"/>
        <v>#N/A</v>
      </c>
      <c r="BR437">
        <f t="shared" si="103"/>
        <v>0</v>
      </c>
      <c r="BS437" t="e">
        <f t="shared" si="104"/>
        <v>#N/A</v>
      </c>
      <c r="BT437">
        <f t="shared" si="105"/>
        <v>0</v>
      </c>
      <c r="BU437" t="e">
        <f t="shared" si="112"/>
        <v>#N/A</v>
      </c>
      <c r="BV437" t="e">
        <f>VLOOKUP(BN437,Scales!$X$28:$Y$38,2,FALSE)</f>
        <v>#N/A</v>
      </c>
      <c r="BW437" t="e">
        <f>VLOOKUP(BQ437,Scales!$X$28:$Y$38,2,FALSE)</f>
        <v>#N/A</v>
      </c>
      <c r="BX437" t="e">
        <f>VLOOKUP(BU437,Scales!$X$28:$Y$38,2,FALSE)</f>
        <v>#N/A</v>
      </c>
      <c r="BY437" t="e">
        <f t="shared" si="106"/>
        <v>#N/A</v>
      </c>
      <c r="BZ437" t="e">
        <f>VLOOKUP(BY437,Scales!$Y$28:$Z$38,2,FALSE)</f>
        <v>#N/A</v>
      </c>
      <c r="CA437" t="str">
        <f>IFERROR(INDEX(Scales!$Q$28:$U$32,MATCH(BZ437,Scales!$P$28:$P$32,0),MATCH(BQ437,Scales!$Q$27:$U$27,0)),"")</f>
        <v/>
      </c>
      <c r="CB437">
        <f t="shared" si="107"/>
        <v>0</v>
      </c>
      <c r="CC437" t="e">
        <f t="shared" si="108"/>
        <v>#N/A</v>
      </c>
      <c r="CD437" t="str">
        <f>IFERROR(INDEX(Scales!$B$44:$F$48,MATCH(CA437,Scales!$A$44:$A$48,0),MATCH(CC437,Scales!$B$43:$F$43,0)),"")</f>
        <v/>
      </c>
      <c r="CE437" t="e">
        <f t="shared" si="109"/>
        <v>#N/A</v>
      </c>
      <c r="CF437" t="e">
        <f t="shared" si="110"/>
        <v>#N/A</v>
      </c>
    </row>
    <row r="438" spans="1:84" x14ac:dyDescent="0.25">
      <c r="A438">
        <v>0</v>
      </c>
      <c r="B438" s="108" t="e">
        <f>VLOOKUP(A438,'TS Identification'!A$3:H$500,5,FALSE)</f>
        <v>#N/A</v>
      </c>
      <c r="C438" s="108" t="e">
        <f>VLOOKUP(B438,Scales!$A$3:$D$7,3,FALSE)</f>
        <v>#N/A</v>
      </c>
      <c r="D438" t="e">
        <f>VLOOKUP(A438,'TS Identification'!A$3:H$500,6,FALSE)</f>
        <v>#N/A</v>
      </c>
      <c r="E438" t="e">
        <f>VLOOKUP(D438,Scales!$F$3:$I$7,3,FALSE)</f>
        <v>#N/A</v>
      </c>
      <c r="F438" s="108" t="e">
        <f>VLOOKUP(A438,'TS Identification'!A$3:H$500,7,FALSE)</f>
        <v>#N/A</v>
      </c>
      <c r="G438" s="108" t="e">
        <f>VLOOKUP(F438,Scales!$K$3:$N$7,3,FALSE)</f>
        <v>#N/A</v>
      </c>
      <c r="H438" t="e">
        <f>VLOOKUP(A438,'TS Identification'!A$3:H$500,8,FALSE)</f>
        <v>#N/A</v>
      </c>
      <c r="I438" t="e">
        <f>VLOOKUP(H438,Scales!$P$3:$S$7,3,FALSE)</f>
        <v>#N/A</v>
      </c>
      <c r="J438" s="108" t="e">
        <f>VLOOKUP(K438,Scales!$W$28:$X$38,2,FALSE)</f>
        <v>#N/A</v>
      </c>
      <c r="K438" s="108" t="e">
        <f t="shared" si="111"/>
        <v>#N/A</v>
      </c>
      <c r="M438" t="e">
        <v>#N/A</v>
      </c>
      <c r="N438" t="e" cm="1">
        <f t="array" ref="N438">_xlfn.TEXTSPLIT(M438,".",,TRUE)</f>
        <v>#N/A</v>
      </c>
      <c r="P438" s="108" t="e">
        <f>VLOOKUP(CONCATENATE(N438,"."),'TE Identification'!$A$3:$E$500,5,FALSE)</f>
        <v>#N/A</v>
      </c>
      <c r="R438" t="e">
        <v>#N/A</v>
      </c>
      <c r="S438" t="e" cm="1">
        <f t="array" ref="S438">_xlfn.TEXTSPLIT(R438,".",,TRUE)</f>
        <v>#N/A</v>
      </c>
      <c r="V438" t="e">
        <f>VLOOKUP(CONCATENATE(S438,"."),'V Identification'!$A$3:$E$500,5,FALSE)</f>
        <v>#N/A</v>
      </c>
      <c r="Z438" t="e">
        <v>#N/A</v>
      </c>
      <c r="AA438" t="e" cm="1">
        <f t="array" ref="AA438">_xlfn.TEXTSPLIT(Z438,".",,TRUE)</f>
        <v>#N/A</v>
      </c>
      <c r="AE438" t="e">
        <f>VLOOKUP(CONCATENATE(AA438,"."),'I Identification'!$A$3:$F$500,6,FALSE)</f>
        <v>#N/A</v>
      </c>
      <c r="AI438" t="e">
        <v>#N/A</v>
      </c>
      <c r="AJ438" t="e" cm="1">
        <f t="array" ref="AJ438">_xlfn.TEXTSPLIT(AI438,".",,TRUE)</f>
        <v>#N/A</v>
      </c>
      <c r="AO438" t="e">
        <f>VLOOKUP(CONCATENATE(AJ438,"."),'C Identification'!$A$3:$G$500,7,FALSE)</f>
        <v>#N/A</v>
      </c>
      <c r="BF438" t="e" cm="1">
        <f t="array" ref="BF438">_xlfn.TEXTSPLIT(AI438,".",,TRUE)</f>
        <v>#N/A</v>
      </c>
      <c r="BL438" t="e">
        <f t="shared" si="97"/>
        <v>#N/A</v>
      </c>
      <c r="BM438">
        <f t="shared" si="98"/>
        <v>0</v>
      </c>
      <c r="BN438" t="e">
        <f t="shared" si="99"/>
        <v>#N/A</v>
      </c>
      <c r="BO438" t="e">
        <f t="shared" si="100"/>
        <v>#N/A</v>
      </c>
      <c r="BP438" t="e">
        <f t="shared" si="101"/>
        <v>#N/A</v>
      </c>
      <c r="BQ438" t="e">
        <f t="shared" si="102"/>
        <v>#N/A</v>
      </c>
      <c r="BR438">
        <f t="shared" si="103"/>
        <v>0</v>
      </c>
      <c r="BS438" t="e">
        <f t="shared" si="104"/>
        <v>#N/A</v>
      </c>
      <c r="BT438">
        <f t="shared" si="105"/>
        <v>0</v>
      </c>
      <c r="BU438" t="e">
        <f t="shared" si="112"/>
        <v>#N/A</v>
      </c>
      <c r="BV438" t="e">
        <f>VLOOKUP(BN438,Scales!$X$28:$Y$38,2,FALSE)</f>
        <v>#N/A</v>
      </c>
      <c r="BW438" t="e">
        <f>VLOOKUP(BQ438,Scales!$X$28:$Y$38,2,FALSE)</f>
        <v>#N/A</v>
      </c>
      <c r="BX438" t="e">
        <f>VLOOKUP(BU438,Scales!$X$28:$Y$38,2,FALSE)</f>
        <v>#N/A</v>
      </c>
      <c r="BY438" t="e">
        <f t="shared" si="106"/>
        <v>#N/A</v>
      </c>
      <c r="BZ438" t="e">
        <f>VLOOKUP(BY438,Scales!$Y$28:$Z$38,2,FALSE)</f>
        <v>#N/A</v>
      </c>
      <c r="CA438" t="str">
        <f>IFERROR(INDEX(Scales!$Q$28:$U$32,MATCH(BZ438,Scales!$P$28:$P$32,0),MATCH(BQ438,Scales!$Q$27:$U$27,0)),"")</f>
        <v/>
      </c>
      <c r="CB438">
        <f t="shared" si="107"/>
        <v>0</v>
      </c>
      <c r="CC438" t="e">
        <f t="shared" si="108"/>
        <v>#N/A</v>
      </c>
      <c r="CD438" t="str">
        <f>IFERROR(INDEX(Scales!$B$44:$F$48,MATCH(CA438,Scales!$A$44:$A$48,0),MATCH(CC438,Scales!$B$43:$F$43,0)),"")</f>
        <v/>
      </c>
      <c r="CE438" t="e">
        <f t="shared" si="109"/>
        <v>#N/A</v>
      </c>
      <c r="CF438" t="e">
        <f t="shared" si="110"/>
        <v>#N/A</v>
      </c>
    </row>
    <row r="439" spans="1:84" x14ac:dyDescent="0.25">
      <c r="A439">
        <v>0</v>
      </c>
      <c r="B439" s="108" t="e">
        <f>VLOOKUP(A439,'TS Identification'!A$3:H$500,5,FALSE)</f>
        <v>#N/A</v>
      </c>
      <c r="C439" s="108" t="e">
        <f>VLOOKUP(B439,Scales!$A$3:$D$7,3,FALSE)</f>
        <v>#N/A</v>
      </c>
      <c r="D439" t="e">
        <f>VLOOKUP(A439,'TS Identification'!A$3:H$500,6,FALSE)</f>
        <v>#N/A</v>
      </c>
      <c r="E439" t="e">
        <f>VLOOKUP(D439,Scales!$F$3:$I$7,3,FALSE)</f>
        <v>#N/A</v>
      </c>
      <c r="F439" s="108" t="e">
        <f>VLOOKUP(A439,'TS Identification'!A$3:H$500,7,FALSE)</f>
        <v>#N/A</v>
      </c>
      <c r="G439" s="108" t="e">
        <f>VLOOKUP(F439,Scales!$K$3:$N$7,3,FALSE)</f>
        <v>#N/A</v>
      </c>
      <c r="H439" t="e">
        <f>VLOOKUP(A439,'TS Identification'!A$3:H$500,8,FALSE)</f>
        <v>#N/A</v>
      </c>
      <c r="I439" t="e">
        <f>VLOOKUP(H439,Scales!$P$3:$S$7,3,FALSE)</f>
        <v>#N/A</v>
      </c>
      <c r="J439" s="108" t="e">
        <f>VLOOKUP(K439,Scales!$W$28:$X$38,2,FALSE)</f>
        <v>#N/A</v>
      </c>
      <c r="K439" s="108" t="e">
        <f t="shared" si="111"/>
        <v>#N/A</v>
      </c>
      <c r="M439" t="e">
        <v>#N/A</v>
      </c>
      <c r="N439" t="e" cm="1">
        <f t="array" ref="N439">_xlfn.TEXTSPLIT(M439,".",,TRUE)</f>
        <v>#N/A</v>
      </c>
      <c r="P439" s="108" t="e">
        <f>VLOOKUP(CONCATENATE(N439,"."),'TE Identification'!$A$3:$E$500,5,FALSE)</f>
        <v>#N/A</v>
      </c>
      <c r="R439" t="e">
        <v>#N/A</v>
      </c>
      <c r="S439" t="e" cm="1">
        <f t="array" ref="S439">_xlfn.TEXTSPLIT(R439,".",,TRUE)</f>
        <v>#N/A</v>
      </c>
      <c r="V439" t="e">
        <f>VLOOKUP(CONCATENATE(S439,"."),'V Identification'!$A$3:$E$500,5,FALSE)</f>
        <v>#N/A</v>
      </c>
      <c r="Z439" t="e">
        <v>#N/A</v>
      </c>
      <c r="AA439" t="e" cm="1">
        <f t="array" ref="AA439">_xlfn.TEXTSPLIT(Z439,".",,TRUE)</f>
        <v>#N/A</v>
      </c>
      <c r="AE439" t="e">
        <f>VLOOKUP(CONCATENATE(AA439,"."),'I Identification'!$A$3:$F$500,6,FALSE)</f>
        <v>#N/A</v>
      </c>
      <c r="AI439" t="e">
        <v>#N/A</v>
      </c>
      <c r="AJ439" t="e" cm="1">
        <f t="array" ref="AJ439">_xlfn.TEXTSPLIT(AI439,".",,TRUE)</f>
        <v>#N/A</v>
      </c>
      <c r="AO439" t="e">
        <f>VLOOKUP(CONCATENATE(AJ439,"."),'C Identification'!$A$3:$G$500,7,FALSE)</f>
        <v>#N/A</v>
      </c>
      <c r="BF439" t="e" cm="1">
        <f t="array" ref="BF439">_xlfn.TEXTSPLIT(AI439,".",,TRUE)</f>
        <v>#N/A</v>
      </c>
      <c r="BL439" t="e">
        <f t="shared" si="97"/>
        <v>#N/A</v>
      </c>
      <c r="BM439">
        <f t="shared" si="98"/>
        <v>0</v>
      </c>
      <c r="BN439" t="e">
        <f t="shared" si="99"/>
        <v>#N/A</v>
      </c>
      <c r="BO439" t="e">
        <f t="shared" si="100"/>
        <v>#N/A</v>
      </c>
      <c r="BP439" t="e">
        <f t="shared" si="101"/>
        <v>#N/A</v>
      </c>
      <c r="BQ439" t="e">
        <f t="shared" si="102"/>
        <v>#N/A</v>
      </c>
      <c r="BR439">
        <f t="shared" si="103"/>
        <v>0</v>
      </c>
      <c r="BS439" t="e">
        <f t="shared" si="104"/>
        <v>#N/A</v>
      </c>
      <c r="BT439">
        <f t="shared" si="105"/>
        <v>0</v>
      </c>
      <c r="BU439" t="e">
        <f t="shared" si="112"/>
        <v>#N/A</v>
      </c>
      <c r="BV439" t="e">
        <f>VLOOKUP(BN439,Scales!$X$28:$Y$38,2,FALSE)</f>
        <v>#N/A</v>
      </c>
      <c r="BW439" t="e">
        <f>VLOOKUP(BQ439,Scales!$X$28:$Y$38,2,FALSE)</f>
        <v>#N/A</v>
      </c>
      <c r="BX439" t="e">
        <f>VLOOKUP(BU439,Scales!$X$28:$Y$38,2,FALSE)</f>
        <v>#N/A</v>
      </c>
      <c r="BY439" t="e">
        <f t="shared" si="106"/>
        <v>#N/A</v>
      </c>
      <c r="BZ439" t="e">
        <f>VLOOKUP(BY439,Scales!$Y$28:$Z$38,2,FALSE)</f>
        <v>#N/A</v>
      </c>
      <c r="CA439" t="str">
        <f>IFERROR(INDEX(Scales!$Q$28:$U$32,MATCH(BZ439,Scales!$P$28:$P$32,0),MATCH(BQ439,Scales!$Q$27:$U$27,0)),"")</f>
        <v/>
      </c>
      <c r="CB439">
        <f t="shared" si="107"/>
        <v>0</v>
      </c>
      <c r="CC439" t="e">
        <f t="shared" si="108"/>
        <v>#N/A</v>
      </c>
      <c r="CD439" t="str">
        <f>IFERROR(INDEX(Scales!$B$44:$F$48,MATCH(CA439,Scales!$A$44:$A$48,0),MATCH(CC439,Scales!$B$43:$F$43,0)),"")</f>
        <v/>
      </c>
      <c r="CE439" t="e">
        <f t="shared" si="109"/>
        <v>#N/A</v>
      </c>
      <c r="CF439" t="e">
        <f t="shared" si="110"/>
        <v>#N/A</v>
      </c>
    </row>
    <row r="440" spans="1:84" x14ac:dyDescent="0.25">
      <c r="A440">
        <v>0</v>
      </c>
      <c r="B440" s="108" t="e">
        <f>VLOOKUP(A440,'TS Identification'!A$3:H$500,5,FALSE)</f>
        <v>#N/A</v>
      </c>
      <c r="C440" s="108" t="e">
        <f>VLOOKUP(B440,Scales!$A$3:$D$7,3,FALSE)</f>
        <v>#N/A</v>
      </c>
      <c r="D440" t="e">
        <f>VLOOKUP(A440,'TS Identification'!A$3:H$500,6,FALSE)</f>
        <v>#N/A</v>
      </c>
      <c r="E440" t="e">
        <f>VLOOKUP(D440,Scales!$F$3:$I$7,3,FALSE)</f>
        <v>#N/A</v>
      </c>
      <c r="F440" s="108" t="e">
        <f>VLOOKUP(A440,'TS Identification'!A$3:H$500,7,FALSE)</f>
        <v>#N/A</v>
      </c>
      <c r="G440" s="108" t="e">
        <f>VLOOKUP(F440,Scales!$K$3:$N$7,3,FALSE)</f>
        <v>#N/A</v>
      </c>
      <c r="H440" t="e">
        <f>VLOOKUP(A440,'TS Identification'!A$3:H$500,8,FALSE)</f>
        <v>#N/A</v>
      </c>
      <c r="I440" t="e">
        <f>VLOOKUP(H440,Scales!$P$3:$S$7,3,FALSE)</f>
        <v>#N/A</v>
      </c>
      <c r="J440" s="108" t="e">
        <f>VLOOKUP(K440,Scales!$W$28:$X$38,2,FALSE)</f>
        <v>#N/A</v>
      </c>
      <c r="K440" s="108" t="e">
        <f t="shared" si="111"/>
        <v>#N/A</v>
      </c>
      <c r="M440" t="e">
        <v>#N/A</v>
      </c>
      <c r="N440" t="e" cm="1">
        <f t="array" ref="N440">_xlfn.TEXTSPLIT(M440,".",,TRUE)</f>
        <v>#N/A</v>
      </c>
      <c r="P440" s="108" t="e">
        <f>VLOOKUP(CONCATENATE(N440,"."),'TE Identification'!$A$3:$E$500,5,FALSE)</f>
        <v>#N/A</v>
      </c>
      <c r="R440" t="e">
        <v>#N/A</v>
      </c>
      <c r="S440" t="e" cm="1">
        <f t="array" ref="S440">_xlfn.TEXTSPLIT(R440,".",,TRUE)</f>
        <v>#N/A</v>
      </c>
      <c r="V440" t="e">
        <f>VLOOKUP(CONCATENATE(S440,"."),'V Identification'!$A$3:$E$500,5,FALSE)</f>
        <v>#N/A</v>
      </c>
      <c r="Z440" t="e">
        <v>#N/A</v>
      </c>
      <c r="AA440" t="e" cm="1">
        <f t="array" ref="AA440">_xlfn.TEXTSPLIT(Z440,".",,TRUE)</f>
        <v>#N/A</v>
      </c>
      <c r="AE440" t="e">
        <f>VLOOKUP(CONCATENATE(AA440,"."),'I Identification'!$A$3:$F$500,6,FALSE)</f>
        <v>#N/A</v>
      </c>
      <c r="AI440" t="e">
        <v>#N/A</v>
      </c>
      <c r="AJ440" t="e" cm="1">
        <f t="array" ref="AJ440">_xlfn.TEXTSPLIT(AI440,".",,TRUE)</f>
        <v>#N/A</v>
      </c>
      <c r="AO440" t="e">
        <f>VLOOKUP(CONCATENATE(AJ440,"."),'C Identification'!$A$3:$G$500,7,FALSE)</f>
        <v>#N/A</v>
      </c>
      <c r="BF440" t="e" cm="1">
        <f t="array" ref="BF440">_xlfn.TEXTSPLIT(AI440,".",,TRUE)</f>
        <v>#N/A</v>
      </c>
      <c r="BL440" t="e">
        <f t="shared" si="97"/>
        <v>#N/A</v>
      </c>
      <c r="BM440">
        <f t="shared" si="98"/>
        <v>0</v>
      </c>
      <c r="BN440" t="e">
        <f t="shared" si="99"/>
        <v>#N/A</v>
      </c>
      <c r="BO440" t="e">
        <f t="shared" si="100"/>
        <v>#N/A</v>
      </c>
      <c r="BP440" t="e">
        <f t="shared" si="101"/>
        <v>#N/A</v>
      </c>
      <c r="BQ440" t="e">
        <f t="shared" si="102"/>
        <v>#N/A</v>
      </c>
      <c r="BR440">
        <f t="shared" si="103"/>
        <v>0</v>
      </c>
      <c r="BS440" t="e">
        <f t="shared" si="104"/>
        <v>#N/A</v>
      </c>
      <c r="BT440">
        <f t="shared" si="105"/>
        <v>0</v>
      </c>
      <c r="BU440" t="e">
        <f t="shared" si="112"/>
        <v>#N/A</v>
      </c>
      <c r="BV440" t="e">
        <f>VLOOKUP(BN440,Scales!$X$28:$Y$38,2,FALSE)</f>
        <v>#N/A</v>
      </c>
      <c r="BW440" t="e">
        <f>VLOOKUP(BQ440,Scales!$X$28:$Y$38,2,FALSE)</f>
        <v>#N/A</v>
      </c>
      <c r="BX440" t="e">
        <f>VLOOKUP(BU440,Scales!$X$28:$Y$38,2,FALSE)</f>
        <v>#N/A</v>
      </c>
      <c r="BY440" t="e">
        <f t="shared" si="106"/>
        <v>#N/A</v>
      </c>
      <c r="BZ440" t="e">
        <f>VLOOKUP(BY440,Scales!$Y$28:$Z$38,2,FALSE)</f>
        <v>#N/A</v>
      </c>
      <c r="CA440" t="str">
        <f>IFERROR(INDEX(Scales!$Q$28:$U$32,MATCH(BZ440,Scales!$P$28:$P$32,0),MATCH(BQ440,Scales!$Q$27:$U$27,0)),"")</f>
        <v/>
      </c>
      <c r="CB440">
        <f t="shared" si="107"/>
        <v>0</v>
      </c>
      <c r="CC440" t="e">
        <f t="shared" si="108"/>
        <v>#N/A</v>
      </c>
      <c r="CD440" t="str">
        <f>IFERROR(INDEX(Scales!$B$44:$F$48,MATCH(CA440,Scales!$A$44:$A$48,0),MATCH(CC440,Scales!$B$43:$F$43,0)),"")</f>
        <v/>
      </c>
      <c r="CE440" t="e">
        <f t="shared" si="109"/>
        <v>#N/A</v>
      </c>
      <c r="CF440" t="e">
        <f t="shared" si="110"/>
        <v>#N/A</v>
      </c>
    </row>
    <row r="441" spans="1:84" x14ac:dyDescent="0.25">
      <c r="A441">
        <v>0</v>
      </c>
      <c r="B441" s="108" t="e">
        <f>VLOOKUP(A441,'TS Identification'!A$3:H$500,5,FALSE)</f>
        <v>#N/A</v>
      </c>
      <c r="C441" s="108" t="e">
        <f>VLOOKUP(B441,Scales!$A$3:$D$7,3,FALSE)</f>
        <v>#N/A</v>
      </c>
      <c r="D441" t="e">
        <f>VLOOKUP(A441,'TS Identification'!A$3:H$500,6,FALSE)</f>
        <v>#N/A</v>
      </c>
      <c r="E441" t="e">
        <f>VLOOKUP(D441,Scales!$F$3:$I$7,3,FALSE)</f>
        <v>#N/A</v>
      </c>
      <c r="F441" s="108" t="e">
        <f>VLOOKUP(A441,'TS Identification'!A$3:H$500,7,FALSE)</f>
        <v>#N/A</v>
      </c>
      <c r="G441" s="108" t="e">
        <f>VLOOKUP(F441,Scales!$K$3:$N$7,3,FALSE)</f>
        <v>#N/A</v>
      </c>
      <c r="H441" t="e">
        <f>VLOOKUP(A441,'TS Identification'!A$3:H$500,8,FALSE)</f>
        <v>#N/A</v>
      </c>
      <c r="I441" t="e">
        <f>VLOOKUP(H441,Scales!$P$3:$S$7,3,FALSE)</f>
        <v>#N/A</v>
      </c>
      <c r="J441" s="108" t="e">
        <f>VLOOKUP(K441,Scales!$W$28:$X$38,2,FALSE)</f>
        <v>#N/A</v>
      </c>
      <c r="K441" s="108" t="e">
        <f t="shared" si="111"/>
        <v>#N/A</v>
      </c>
      <c r="M441" t="e">
        <v>#N/A</v>
      </c>
      <c r="N441" t="e" cm="1">
        <f t="array" ref="N441">_xlfn.TEXTSPLIT(M441,".",,TRUE)</f>
        <v>#N/A</v>
      </c>
      <c r="P441" s="108" t="e">
        <f>VLOOKUP(CONCATENATE(N441,"."),'TE Identification'!$A$3:$E$500,5,FALSE)</f>
        <v>#N/A</v>
      </c>
      <c r="R441" t="e">
        <v>#N/A</v>
      </c>
      <c r="S441" t="e" cm="1">
        <f t="array" ref="S441">_xlfn.TEXTSPLIT(R441,".",,TRUE)</f>
        <v>#N/A</v>
      </c>
      <c r="V441" t="e">
        <f>VLOOKUP(CONCATENATE(S441,"."),'V Identification'!$A$3:$E$500,5,FALSE)</f>
        <v>#N/A</v>
      </c>
      <c r="Z441" t="e">
        <v>#N/A</v>
      </c>
      <c r="AA441" t="e" cm="1">
        <f t="array" ref="AA441">_xlfn.TEXTSPLIT(Z441,".",,TRUE)</f>
        <v>#N/A</v>
      </c>
      <c r="AE441" t="e">
        <f>VLOOKUP(CONCATENATE(AA441,"."),'I Identification'!$A$3:$F$500,6,FALSE)</f>
        <v>#N/A</v>
      </c>
      <c r="AI441" t="e">
        <v>#N/A</v>
      </c>
      <c r="AJ441" t="e" cm="1">
        <f t="array" ref="AJ441">_xlfn.TEXTSPLIT(AI441,".",,TRUE)</f>
        <v>#N/A</v>
      </c>
      <c r="AO441" t="e">
        <f>VLOOKUP(CONCATENATE(AJ441,"."),'C Identification'!$A$3:$G$500,7,FALSE)</f>
        <v>#N/A</v>
      </c>
      <c r="BF441" t="e" cm="1">
        <f t="array" ref="BF441">_xlfn.TEXTSPLIT(AI441,".",,TRUE)</f>
        <v>#N/A</v>
      </c>
      <c r="BL441" t="e">
        <f t="shared" si="97"/>
        <v>#N/A</v>
      </c>
      <c r="BM441">
        <f t="shared" si="98"/>
        <v>0</v>
      </c>
      <c r="BN441" t="e">
        <f t="shared" si="99"/>
        <v>#N/A</v>
      </c>
      <c r="BO441" t="e">
        <f t="shared" si="100"/>
        <v>#N/A</v>
      </c>
      <c r="BP441" t="e">
        <f t="shared" si="101"/>
        <v>#N/A</v>
      </c>
      <c r="BQ441" t="e">
        <f t="shared" si="102"/>
        <v>#N/A</v>
      </c>
      <c r="BR441">
        <f t="shared" si="103"/>
        <v>0</v>
      </c>
      <c r="BS441" t="e">
        <f t="shared" si="104"/>
        <v>#N/A</v>
      </c>
      <c r="BT441">
        <f t="shared" si="105"/>
        <v>0</v>
      </c>
      <c r="BU441" t="e">
        <f t="shared" si="112"/>
        <v>#N/A</v>
      </c>
      <c r="BV441" t="e">
        <f>VLOOKUP(BN441,Scales!$X$28:$Y$38,2,FALSE)</f>
        <v>#N/A</v>
      </c>
      <c r="BW441" t="e">
        <f>VLOOKUP(BQ441,Scales!$X$28:$Y$38,2,FALSE)</f>
        <v>#N/A</v>
      </c>
      <c r="BX441" t="e">
        <f>VLOOKUP(BU441,Scales!$X$28:$Y$38,2,FALSE)</f>
        <v>#N/A</v>
      </c>
      <c r="BY441" t="e">
        <f t="shared" si="106"/>
        <v>#N/A</v>
      </c>
      <c r="BZ441" t="e">
        <f>VLOOKUP(BY441,Scales!$Y$28:$Z$38,2,FALSE)</f>
        <v>#N/A</v>
      </c>
      <c r="CA441" t="str">
        <f>IFERROR(INDEX(Scales!$Q$28:$U$32,MATCH(BZ441,Scales!$P$28:$P$32,0),MATCH(BQ441,Scales!$Q$27:$U$27,0)),"")</f>
        <v/>
      </c>
      <c r="CB441">
        <f t="shared" si="107"/>
        <v>0</v>
      </c>
      <c r="CC441" t="e">
        <f t="shared" si="108"/>
        <v>#N/A</v>
      </c>
      <c r="CD441" t="str">
        <f>IFERROR(INDEX(Scales!$B$44:$F$48,MATCH(CA441,Scales!$A$44:$A$48,0),MATCH(CC441,Scales!$B$43:$F$43,0)),"")</f>
        <v/>
      </c>
      <c r="CE441" t="e">
        <f t="shared" si="109"/>
        <v>#N/A</v>
      </c>
      <c r="CF441" t="e">
        <f t="shared" si="110"/>
        <v>#N/A</v>
      </c>
    </row>
    <row r="442" spans="1:84" x14ac:dyDescent="0.25">
      <c r="A442">
        <v>0</v>
      </c>
      <c r="B442" s="108" t="e">
        <f>VLOOKUP(A442,'TS Identification'!A$3:H$500,5,FALSE)</f>
        <v>#N/A</v>
      </c>
      <c r="C442" s="108" t="e">
        <f>VLOOKUP(B442,Scales!$A$3:$D$7,3,FALSE)</f>
        <v>#N/A</v>
      </c>
      <c r="D442" t="e">
        <f>VLOOKUP(A442,'TS Identification'!A$3:H$500,6,FALSE)</f>
        <v>#N/A</v>
      </c>
      <c r="E442" t="e">
        <f>VLOOKUP(D442,Scales!$F$3:$I$7,3,FALSE)</f>
        <v>#N/A</v>
      </c>
      <c r="F442" s="108" t="e">
        <f>VLOOKUP(A442,'TS Identification'!A$3:H$500,7,FALSE)</f>
        <v>#N/A</v>
      </c>
      <c r="G442" s="108" t="e">
        <f>VLOOKUP(F442,Scales!$K$3:$N$7,3,FALSE)</f>
        <v>#N/A</v>
      </c>
      <c r="H442" t="e">
        <f>VLOOKUP(A442,'TS Identification'!A$3:H$500,8,FALSE)</f>
        <v>#N/A</v>
      </c>
      <c r="I442" t="e">
        <f>VLOOKUP(H442,Scales!$P$3:$S$7,3,FALSE)</f>
        <v>#N/A</v>
      </c>
      <c r="J442" s="108" t="e">
        <f>VLOOKUP(K442,Scales!$W$28:$X$38,2,FALSE)</f>
        <v>#N/A</v>
      </c>
      <c r="K442" s="108" t="e">
        <f t="shared" si="111"/>
        <v>#N/A</v>
      </c>
      <c r="M442" t="e">
        <v>#N/A</v>
      </c>
      <c r="N442" t="e" cm="1">
        <f t="array" ref="N442">_xlfn.TEXTSPLIT(M442,".",,TRUE)</f>
        <v>#N/A</v>
      </c>
      <c r="P442" s="108" t="e">
        <f>VLOOKUP(CONCATENATE(N442,"."),'TE Identification'!$A$3:$E$500,5,FALSE)</f>
        <v>#N/A</v>
      </c>
      <c r="R442" t="e">
        <v>#N/A</v>
      </c>
      <c r="S442" t="e" cm="1">
        <f t="array" ref="S442">_xlfn.TEXTSPLIT(R442,".",,TRUE)</f>
        <v>#N/A</v>
      </c>
      <c r="V442" t="e">
        <f>VLOOKUP(CONCATENATE(S442,"."),'V Identification'!$A$3:$E$500,5,FALSE)</f>
        <v>#N/A</v>
      </c>
      <c r="Z442" t="e">
        <v>#N/A</v>
      </c>
      <c r="AA442" t="e" cm="1">
        <f t="array" ref="AA442">_xlfn.TEXTSPLIT(Z442,".",,TRUE)</f>
        <v>#N/A</v>
      </c>
      <c r="AE442" t="e">
        <f>VLOOKUP(CONCATENATE(AA442,"."),'I Identification'!$A$3:$F$500,6,FALSE)</f>
        <v>#N/A</v>
      </c>
      <c r="AI442" t="e">
        <v>#N/A</v>
      </c>
      <c r="AJ442" t="e" cm="1">
        <f t="array" ref="AJ442">_xlfn.TEXTSPLIT(AI442,".",,TRUE)</f>
        <v>#N/A</v>
      </c>
      <c r="AO442" t="e">
        <f>VLOOKUP(CONCATENATE(AJ442,"."),'C Identification'!$A$3:$G$500,7,FALSE)</f>
        <v>#N/A</v>
      </c>
      <c r="BF442" t="e" cm="1">
        <f t="array" ref="BF442">_xlfn.TEXTSPLIT(AI442,".",,TRUE)</f>
        <v>#N/A</v>
      </c>
      <c r="BL442" t="e">
        <f t="shared" si="97"/>
        <v>#N/A</v>
      </c>
      <c r="BM442">
        <f t="shared" si="98"/>
        <v>0</v>
      </c>
      <c r="BN442" t="e">
        <f t="shared" si="99"/>
        <v>#N/A</v>
      </c>
      <c r="BO442" t="e">
        <f t="shared" si="100"/>
        <v>#N/A</v>
      </c>
      <c r="BP442" t="e">
        <f t="shared" si="101"/>
        <v>#N/A</v>
      </c>
      <c r="BQ442" t="e">
        <f t="shared" si="102"/>
        <v>#N/A</v>
      </c>
      <c r="BR442">
        <f t="shared" si="103"/>
        <v>0</v>
      </c>
      <c r="BS442" t="e">
        <f t="shared" si="104"/>
        <v>#N/A</v>
      </c>
      <c r="BT442">
        <f t="shared" si="105"/>
        <v>0</v>
      </c>
      <c r="BU442" t="e">
        <f t="shared" si="112"/>
        <v>#N/A</v>
      </c>
      <c r="BV442" t="e">
        <f>VLOOKUP(BN442,Scales!$X$28:$Y$38,2,FALSE)</f>
        <v>#N/A</v>
      </c>
      <c r="BW442" t="e">
        <f>VLOOKUP(BQ442,Scales!$X$28:$Y$38,2,FALSE)</f>
        <v>#N/A</v>
      </c>
      <c r="BX442" t="e">
        <f>VLOOKUP(BU442,Scales!$X$28:$Y$38,2,FALSE)</f>
        <v>#N/A</v>
      </c>
      <c r="BY442" t="e">
        <f t="shared" si="106"/>
        <v>#N/A</v>
      </c>
      <c r="BZ442" t="e">
        <f>VLOOKUP(BY442,Scales!$Y$28:$Z$38,2,FALSE)</f>
        <v>#N/A</v>
      </c>
      <c r="CA442" t="str">
        <f>IFERROR(INDEX(Scales!$Q$28:$U$32,MATCH(BZ442,Scales!$P$28:$P$32,0),MATCH(BQ442,Scales!$Q$27:$U$27,0)),"")</f>
        <v/>
      </c>
      <c r="CB442">
        <f t="shared" si="107"/>
        <v>0</v>
      </c>
      <c r="CC442" t="e">
        <f t="shared" si="108"/>
        <v>#N/A</v>
      </c>
      <c r="CD442" t="str">
        <f>IFERROR(INDEX(Scales!$B$44:$F$48,MATCH(CA442,Scales!$A$44:$A$48,0),MATCH(CC442,Scales!$B$43:$F$43,0)),"")</f>
        <v/>
      </c>
      <c r="CE442" t="e">
        <f t="shared" si="109"/>
        <v>#N/A</v>
      </c>
      <c r="CF442" t="e">
        <f t="shared" si="110"/>
        <v>#N/A</v>
      </c>
    </row>
    <row r="443" spans="1:84" x14ac:dyDescent="0.25">
      <c r="A443">
        <v>0</v>
      </c>
      <c r="B443" s="108" t="e">
        <f>VLOOKUP(A443,'TS Identification'!A$3:H$500,5,FALSE)</f>
        <v>#N/A</v>
      </c>
      <c r="C443" s="108" t="e">
        <f>VLOOKUP(B443,Scales!$A$3:$D$7,3,FALSE)</f>
        <v>#N/A</v>
      </c>
      <c r="D443" t="e">
        <f>VLOOKUP(A443,'TS Identification'!A$3:H$500,6,FALSE)</f>
        <v>#N/A</v>
      </c>
      <c r="E443" t="e">
        <f>VLOOKUP(D443,Scales!$F$3:$I$7,3,FALSE)</f>
        <v>#N/A</v>
      </c>
      <c r="F443" s="108" t="e">
        <f>VLOOKUP(A443,'TS Identification'!A$3:H$500,7,FALSE)</f>
        <v>#N/A</v>
      </c>
      <c r="G443" s="108" t="e">
        <f>VLOOKUP(F443,Scales!$K$3:$N$7,3,FALSE)</f>
        <v>#N/A</v>
      </c>
      <c r="H443" t="e">
        <f>VLOOKUP(A443,'TS Identification'!A$3:H$500,8,FALSE)</f>
        <v>#N/A</v>
      </c>
      <c r="I443" t="e">
        <f>VLOOKUP(H443,Scales!$P$3:$S$7,3,FALSE)</f>
        <v>#N/A</v>
      </c>
      <c r="J443" s="108" t="e">
        <f>VLOOKUP(K443,Scales!$W$28:$X$38,2,FALSE)</f>
        <v>#N/A</v>
      </c>
      <c r="K443" s="108" t="e">
        <f t="shared" si="111"/>
        <v>#N/A</v>
      </c>
      <c r="M443" t="e">
        <v>#N/A</v>
      </c>
      <c r="N443" t="e" cm="1">
        <f t="array" ref="N443">_xlfn.TEXTSPLIT(M443,".",,TRUE)</f>
        <v>#N/A</v>
      </c>
      <c r="P443" s="108" t="e">
        <f>VLOOKUP(CONCATENATE(N443,"."),'TE Identification'!$A$3:$E$500,5,FALSE)</f>
        <v>#N/A</v>
      </c>
      <c r="R443" t="e">
        <v>#N/A</v>
      </c>
      <c r="S443" t="e" cm="1">
        <f t="array" ref="S443">_xlfn.TEXTSPLIT(R443,".",,TRUE)</f>
        <v>#N/A</v>
      </c>
      <c r="V443" t="e">
        <f>VLOOKUP(CONCATENATE(S443,"."),'V Identification'!$A$3:$E$500,5,FALSE)</f>
        <v>#N/A</v>
      </c>
      <c r="Z443" t="e">
        <v>#N/A</v>
      </c>
      <c r="AA443" t="e" cm="1">
        <f t="array" ref="AA443">_xlfn.TEXTSPLIT(Z443,".",,TRUE)</f>
        <v>#N/A</v>
      </c>
      <c r="AE443" t="e">
        <f>VLOOKUP(CONCATENATE(AA443,"."),'I Identification'!$A$3:$F$500,6,FALSE)</f>
        <v>#N/A</v>
      </c>
      <c r="AI443" t="e">
        <v>#N/A</v>
      </c>
      <c r="AJ443" t="e" cm="1">
        <f t="array" ref="AJ443">_xlfn.TEXTSPLIT(AI443,".",,TRUE)</f>
        <v>#N/A</v>
      </c>
      <c r="AO443" t="e">
        <f>VLOOKUP(CONCATENATE(AJ443,"."),'C Identification'!$A$3:$G$500,7,FALSE)</f>
        <v>#N/A</v>
      </c>
      <c r="BF443" t="e" cm="1">
        <f t="array" ref="BF443">_xlfn.TEXTSPLIT(AI443,".",,TRUE)</f>
        <v>#N/A</v>
      </c>
      <c r="BL443" t="e">
        <f t="shared" si="97"/>
        <v>#N/A</v>
      </c>
      <c r="BM443">
        <f t="shared" si="98"/>
        <v>0</v>
      </c>
      <c r="BN443" t="e">
        <f t="shared" si="99"/>
        <v>#N/A</v>
      </c>
      <c r="BO443" t="e">
        <f t="shared" si="100"/>
        <v>#N/A</v>
      </c>
      <c r="BP443" t="e">
        <f t="shared" si="101"/>
        <v>#N/A</v>
      </c>
      <c r="BQ443" t="e">
        <f t="shared" si="102"/>
        <v>#N/A</v>
      </c>
      <c r="BR443">
        <f t="shared" si="103"/>
        <v>0</v>
      </c>
      <c r="BS443" t="e">
        <f t="shared" si="104"/>
        <v>#N/A</v>
      </c>
      <c r="BT443">
        <f t="shared" si="105"/>
        <v>0</v>
      </c>
      <c r="BU443" t="e">
        <f t="shared" si="112"/>
        <v>#N/A</v>
      </c>
      <c r="BV443" t="e">
        <f>VLOOKUP(BN443,Scales!$X$28:$Y$38,2,FALSE)</f>
        <v>#N/A</v>
      </c>
      <c r="BW443" t="e">
        <f>VLOOKUP(BQ443,Scales!$X$28:$Y$38,2,FALSE)</f>
        <v>#N/A</v>
      </c>
      <c r="BX443" t="e">
        <f>VLOOKUP(BU443,Scales!$X$28:$Y$38,2,FALSE)</f>
        <v>#N/A</v>
      </c>
      <c r="BY443" t="e">
        <f t="shared" si="106"/>
        <v>#N/A</v>
      </c>
      <c r="BZ443" t="e">
        <f>VLOOKUP(BY443,Scales!$Y$28:$Z$38,2,FALSE)</f>
        <v>#N/A</v>
      </c>
      <c r="CA443" t="str">
        <f>IFERROR(INDEX(Scales!$Q$28:$U$32,MATCH(BZ443,Scales!$P$28:$P$32,0),MATCH(BQ443,Scales!$Q$27:$U$27,0)),"")</f>
        <v/>
      </c>
      <c r="CB443">
        <f t="shared" si="107"/>
        <v>0</v>
      </c>
      <c r="CC443" t="e">
        <f t="shared" si="108"/>
        <v>#N/A</v>
      </c>
      <c r="CD443" t="str">
        <f>IFERROR(INDEX(Scales!$B$44:$F$48,MATCH(CA443,Scales!$A$44:$A$48,0),MATCH(CC443,Scales!$B$43:$F$43,0)),"")</f>
        <v/>
      </c>
      <c r="CE443" t="e">
        <f t="shared" si="109"/>
        <v>#N/A</v>
      </c>
      <c r="CF443" t="e">
        <f t="shared" si="110"/>
        <v>#N/A</v>
      </c>
    </row>
    <row r="444" spans="1:84" x14ac:dyDescent="0.25">
      <c r="A444">
        <v>0</v>
      </c>
      <c r="B444" s="108" t="e">
        <f>VLOOKUP(A444,'TS Identification'!A$3:H$500,5,FALSE)</f>
        <v>#N/A</v>
      </c>
      <c r="C444" s="108" t="e">
        <f>VLOOKUP(B444,Scales!$A$3:$D$7,3,FALSE)</f>
        <v>#N/A</v>
      </c>
      <c r="D444" t="e">
        <f>VLOOKUP(A444,'TS Identification'!A$3:H$500,6,FALSE)</f>
        <v>#N/A</v>
      </c>
      <c r="E444" t="e">
        <f>VLOOKUP(D444,Scales!$F$3:$I$7,3,FALSE)</f>
        <v>#N/A</v>
      </c>
      <c r="F444" s="108" t="e">
        <f>VLOOKUP(A444,'TS Identification'!A$3:H$500,7,FALSE)</f>
        <v>#N/A</v>
      </c>
      <c r="G444" s="108" t="e">
        <f>VLOOKUP(F444,Scales!$K$3:$N$7,3,FALSE)</f>
        <v>#N/A</v>
      </c>
      <c r="H444" t="e">
        <f>VLOOKUP(A444,'TS Identification'!A$3:H$500,8,FALSE)</f>
        <v>#N/A</v>
      </c>
      <c r="I444" t="e">
        <f>VLOOKUP(H444,Scales!$P$3:$S$7,3,FALSE)</f>
        <v>#N/A</v>
      </c>
      <c r="J444" s="108" t="e">
        <f>VLOOKUP(K444,Scales!$W$28:$X$38,2,FALSE)</f>
        <v>#N/A</v>
      </c>
      <c r="K444" s="108" t="e">
        <f t="shared" si="111"/>
        <v>#N/A</v>
      </c>
      <c r="M444" t="e">
        <v>#N/A</v>
      </c>
      <c r="N444" t="e" cm="1">
        <f t="array" ref="N444">_xlfn.TEXTSPLIT(M444,".",,TRUE)</f>
        <v>#N/A</v>
      </c>
      <c r="P444" s="108" t="e">
        <f>VLOOKUP(CONCATENATE(N444,"."),'TE Identification'!$A$3:$E$500,5,FALSE)</f>
        <v>#N/A</v>
      </c>
      <c r="R444" t="e">
        <v>#N/A</v>
      </c>
      <c r="S444" t="e" cm="1">
        <f t="array" ref="S444">_xlfn.TEXTSPLIT(R444,".",,TRUE)</f>
        <v>#N/A</v>
      </c>
      <c r="V444" t="e">
        <f>VLOOKUP(CONCATENATE(S444,"."),'V Identification'!$A$3:$E$500,5,FALSE)</f>
        <v>#N/A</v>
      </c>
      <c r="Z444" t="e">
        <v>#N/A</v>
      </c>
      <c r="AA444" t="e" cm="1">
        <f t="array" ref="AA444">_xlfn.TEXTSPLIT(Z444,".",,TRUE)</f>
        <v>#N/A</v>
      </c>
      <c r="AE444" t="e">
        <f>VLOOKUP(CONCATENATE(AA444,"."),'I Identification'!$A$3:$F$500,6,FALSE)</f>
        <v>#N/A</v>
      </c>
      <c r="AI444" t="e">
        <v>#N/A</v>
      </c>
      <c r="AJ444" t="e" cm="1">
        <f t="array" ref="AJ444">_xlfn.TEXTSPLIT(AI444,".",,TRUE)</f>
        <v>#N/A</v>
      </c>
      <c r="AO444" t="e">
        <f>VLOOKUP(CONCATENATE(AJ444,"."),'C Identification'!$A$3:$G$500,7,FALSE)</f>
        <v>#N/A</v>
      </c>
      <c r="BF444" t="e" cm="1">
        <f t="array" ref="BF444">_xlfn.TEXTSPLIT(AI444,".",,TRUE)</f>
        <v>#N/A</v>
      </c>
      <c r="BL444" t="e">
        <f t="shared" si="97"/>
        <v>#N/A</v>
      </c>
      <c r="BM444">
        <f t="shared" si="98"/>
        <v>0</v>
      </c>
      <c r="BN444" t="e">
        <f t="shared" si="99"/>
        <v>#N/A</v>
      </c>
      <c r="BO444" t="e">
        <f t="shared" si="100"/>
        <v>#N/A</v>
      </c>
      <c r="BP444" t="e">
        <f t="shared" si="101"/>
        <v>#N/A</v>
      </c>
      <c r="BQ444" t="e">
        <f t="shared" si="102"/>
        <v>#N/A</v>
      </c>
      <c r="BR444">
        <f t="shared" si="103"/>
        <v>0</v>
      </c>
      <c r="BS444" t="e">
        <f t="shared" si="104"/>
        <v>#N/A</v>
      </c>
      <c r="BT444">
        <f t="shared" si="105"/>
        <v>0</v>
      </c>
      <c r="BU444" t="e">
        <f t="shared" si="112"/>
        <v>#N/A</v>
      </c>
      <c r="BV444" t="e">
        <f>VLOOKUP(BN444,Scales!$X$28:$Y$38,2,FALSE)</f>
        <v>#N/A</v>
      </c>
      <c r="BW444" t="e">
        <f>VLOOKUP(BQ444,Scales!$X$28:$Y$38,2,FALSE)</f>
        <v>#N/A</v>
      </c>
      <c r="BX444" t="e">
        <f>VLOOKUP(BU444,Scales!$X$28:$Y$38,2,FALSE)</f>
        <v>#N/A</v>
      </c>
      <c r="BY444" t="e">
        <f t="shared" si="106"/>
        <v>#N/A</v>
      </c>
      <c r="BZ444" t="e">
        <f>VLOOKUP(BY444,Scales!$Y$28:$Z$38,2,FALSE)</f>
        <v>#N/A</v>
      </c>
      <c r="CA444" t="str">
        <f>IFERROR(INDEX(Scales!$Q$28:$U$32,MATCH(BZ444,Scales!$P$28:$P$32,0),MATCH(BQ444,Scales!$Q$27:$U$27,0)),"")</f>
        <v/>
      </c>
      <c r="CB444">
        <f t="shared" si="107"/>
        <v>0</v>
      </c>
      <c r="CC444" t="e">
        <f t="shared" si="108"/>
        <v>#N/A</v>
      </c>
      <c r="CD444" t="str">
        <f>IFERROR(INDEX(Scales!$B$44:$F$48,MATCH(CA444,Scales!$A$44:$A$48,0),MATCH(CC444,Scales!$B$43:$F$43,0)),"")</f>
        <v/>
      </c>
      <c r="CE444" t="e">
        <f t="shared" si="109"/>
        <v>#N/A</v>
      </c>
      <c r="CF444" t="e">
        <f t="shared" si="110"/>
        <v>#N/A</v>
      </c>
    </row>
    <row r="445" spans="1:84" x14ac:dyDescent="0.25">
      <c r="A445">
        <v>0</v>
      </c>
      <c r="B445" s="108" t="e">
        <f>VLOOKUP(A445,'TS Identification'!A$3:H$500,5,FALSE)</f>
        <v>#N/A</v>
      </c>
      <c r="C445" s="108" t="e">
        <f>VLOOKUP(B445,Scales!$A$3:$D$7,3,FALSE)</f>
        <v>#N/A</v>
      </c>
      <c r="D445" t="e">
        <f>VLOOKUP(A445,'TS Identification'!A$3:H$500,6,FALSE)</f>
        <v>#N/A</v>
      </c>
      <c r="E445" t="e">
        <f>VLOOKUP(D445,Scales!$F$3:$I$7,3,FALSE)</f>
        <v>#N/A</v>
      </c>
      <c r="F445" s="108" t="e">
        <f>VLOOKUP(A445,'TS Identification'!A$3:H$500,7,FALSE)</f>
        <v>#N/A</v>
      </c>
      <c r="G445" s="108" t="e">
        <f>VLOOKUP(F445,Scales!$K$3:$N$7,3,FALSE)</f>
        <v>#N/A</v>
      </c>
      <c r="H445" t="e">
        <f>VLOOKUP(A445,'TS Identification'!A$3:H$500,8,FALSE)</f>
        <v>#N/A</v>
      </c>
      <c r="I445" t="e">
        <f>VLOOKUP(H445,Scales!$P$3:$S$7,3,FALSE)</f>
        <v>#N/A</v>
      </c>
      <c r="J445" s="108" t="e">
        <f>VLOOKUP(K445,Scales!$W$28:$X$38,2,FALSE)</f>
        <v>#N/A</v>
      </c>
      <c r="K445" s="108" t="e">
        <f t="shared" si="111"/>
        <v>#N/A</v>
      </c>
      <c r="M445" t="e">
        <v>#N/A</v>
      </c>
      <c r="N445" t="e" cm="1">
        <f t="array" ref="N445">_xlfn.TEXTSPLIT(M445,".",,TRUE)</f>
        <v>#N/A</v>
      </c>
      <c r="P445" s="108" t="e">
        <f>VLOOKUP(CONCATENATE(N445,"."),'TE Identification'!$A$3:$E$500,5,FALSE)</f>
        <v>#N/A</v>
      </c>
      <c r="R445" t="e">
        <v>#N/A</v>
      </c>
      <c r="S445" t="e" cm="1">
        <f t="array" ref="S445">_xlfn.TEXTSPLIT(R445,".",,TRUE)</f>
        <v>#N/A</v>
      </c>
      <c r="V445" t="e">
        <f>VLOOKUP(CONCATENATE(S445,"."),'V Identification'!$A$3:$E$500,5,FALSE)</f>
        <v>#N/A</v>
      </c>
      <c r="Z445" t="e">
        <v>#N/A</v>
      </c>
      <c r="AA445" t="e" cm="1">
        <f t="array" ref="AA445">_xlfn.TEXTSPLIT(Z445,".",,TRUE)</f>
        <v>#N/A</v>
      </c>
      <c r="AE445" t="e">
        <f>VLOOKUP(CONCATENATE(AA445,"."),'I Identification'!$A$3:$F$500,6,FALSE)</f>
        <v>#N/A</v>
      </c>
      <c r="AI445" t="e">
        <v>#N/A</v>
      </c>
      <c r="AJ445" t="e" cm="1">
        <f t="array" ref="AJ445">_xlfn.TEXTSPLIT(AI445,".",,TRUE)</f>
        <v>#N/A</v>
      </c>
      <c r="AO445" t="e">
        <f>VLOOKUP(CONCATENATE(AJ445,"."),'C Identification'!$A$3:$G$500,7,FALSE)</f>
        <v>#N/A</v>
      </c>
      <c r="BF445" t="e" cm="1">
        <f t="array" ref="BF445">_xlfn.TEXTSPLIT(AI445,".",,TRUE)</f>
        <v>#N/A</v>
      </c>
      <c r="BL445" t="e">
        <f t="shared" si="97"/>
        <v>#N/A</v>
      </c>
      <c r="BM445">
        <f t="shared" si="98"/>
        <v>0</v>
      </c>
      <c r="BN445" t="e">
        <f t="shared" si="99"/>
        <v>#N/A</v>
      </c>
      <c r="BO445" t="e">
        <f t="shared" si="100"/>
        <v>#N/A</v>
      </c>
      <c r="BP445" t="e">
        <f t="shared" si="101"/>
        <v>#N/A</v>
      </c>
      <c r="BQ445" t="e">
        <f t="shared" si="102"/>
        <v>#N/A</v>
      </c>
      <c r="BR445">
        <f t="shared" si="103"/>
        <v>0</v>
      </c>
      <c r="BS445" t="e">
        <f t="shared" si="104"/>
        <v>#N/A</v>
      </c>
      <c r="BT445">
        <f t="shared" si="105"/>
        <v>0</v>
      </c>
      <c r="BU445" t="e">
        <f t="shared" si="112"/>
        <v>#N/A</v>
      </c>
      <c r="BV445" t="e">
        <f>VLOOKUP(BN445,Scales!$X$28:$Y$38,2,FALSE)</f>
        <v>#N/A</v>
      </c>
      <c r="BW445" t="e">
        <f>VLOOKUP(BQ445,Scales!$X$28:$Y$38,2,FALSE)</f>
        <v>#N/A</v>
      </c>
      <c r="BX445" t="e">
        <f>VLOOKUP(BU445,Scales!$X$28:$Y$38,2,FALSE)</f>
        <v>#N/A</v>
      </c>
      <c r="BY445" t="e">
        <f t="shared" si="106"/>
        <v>#N/A</v>
      </c>
      <c r="BZ445" t="e">
        <f>VLOOKUP(BY445,Scales!$Y$28:$Z$38,2,FALSE)</f>
        <v>#N/A</v>
      </c>
      <c r="CA445" t="str">
        <f>IFERROR(INDEX(Scales!$Q$28:$U$32,MATCH(BZ445,Scales!$P$28:$P$32,0),MATCH(BQ445,Scales!$Q$27:$U$27,0)),"")</f>
        <v/>
      </c>
      <c r="CB445">
        <f t="shared" si="107"/>
        <v>0</v>
      </c>
      <c r="CC445" t="e">
        <f t="shared" si="108"/>
        <v>#N/A</v>
      </c>
      <c r="CD445" t="str">
        <f>IFERROR(INDEX(Scales!$B$44:$F$48,MATCH(CA445,Scales!$A$44:$A$48,0),MATCH(CC445,Scales!$B$43:$F$43,0)),"")</f>
        <v/>
      </c>
      <c r="CE445" t="e">
        <f t="shared" si="109"/>
        <v>#N/A</v>
      </c>
      <c r="CF445" t="e">
        <f t="shared" si="110"/>
        <v>#N/A</v>
      </c>
    </row>
    <row r="446" spans="1:84" x14ac:dyDescent="0.25">
      <c r="A446">
        <v>0</v>
      </c>
      <c r="B446" s="108" t="e">
        <f>VLOOKUP(A446,'TS Identification'!A$3:H$500,5,FALSE)</f>
        <v>#N/A</v>
      </c>
      <c r="C446" s="108" t="e">
        <f>VLOOKUP(B446,Scales!$A$3:$D$7,3,FALSE)</f>
        <v>#N/A</v>
      </c>
      <c r="D446" t="e">
        <f>VLOOKUP(A446,'TS Identification'!A$3:H$500,6,FALSE)</f>
        <v>#N/A</v>
      </c>
      <c r="E446" t="e">
        <f>VLOOKUP(D446,Scales!$F$3:$I$7,3,FALSE)</f>
        <v>#N/A</v>
      </c>
      <c r="F446" s="108" t="e">
        <f>VLOOKUP(A446,'TS Identification'!A$3:H$500,7,FALSE)</f>
        <v>#N/A</v>
      </c>
      <c r="G446" s="108" t="e">
        <f>VLOOKUP(F446,Scales!$K$3:$N$7,3,FALSE)</f>
        <v>#N/A</v>
      </c>
      <c r="H446" t="e">
        <f>VLOOKUP(A446,'TS Identification'!A$3:H$500,8,FALSE)</f>
        <v>#N/A</v>
      </c>
      <c r="I446" t="e">
        <f>VLOOKUP(H446,Scales!$P$3:$S$7,3,FALSE)</f>
        <v>#N/A</v>
      </c>
      <c r="J446" s="108" t="e">
        <f>VLOOKUP(K446,Scales!$W$28:$X$38,2,FALSE)</f>
        <v>#N/A</v>
      </c>
      <c r="K446" s="108" t="e">
        <f t="shared" si="111"/>
        <v>#N/A</v>
      </c>
      <c r="M446" t="e">
        <v>#N/A</v>
      </c>
      <c r="N446" t="e" cm="1">
        <f t="array" ref="N446">_xlfn.TEXTSPLIT(M446,".",,TRUE)</f>
        <v>#N/A</v>
      </c>
      <c r="P446" s="108" t="e">
        <f>VLOOKUP(CONCATENATE(N446,"."),'TE Identification'!$A$3:$E$500,5,FALSE)</f>
        <v>#N/A</v>
      </c>
      <c r="R446" t="e">
        <v>#N/A</v>
      </c>
      <c r="S446" t="e" cm="1">
        <f t="array" ref="S446">_xlfn.TEXTSPLIT(R446,".",,TRUE)</f>
        <v>#N/A</v>
      </c>
      <c r="V446" t="e">
        <f>VLOOKUP(CONCATENATE(S446,"."),'V Identification'!$A$3:$E$500,5,FALSE)</f>
        <v>#N/A</v>
      </c>
      <c r="Z446" t="e">
        <v>#N/A</v>
      </c>
      <c r="AA446" t="e" cm="1">
        <f t="array" ref="AA446">_xlfn.TEXTSPLIT(Z446,".",,TRUE)</f>
        <v>#N/A</v>
      </c>
      <c r="AE446" t="e">
        <f>VLOOKUP(CONCATENATE(AA446,"."),'I Identification'!$A$3:$F$500,6,FALSE)</f>
        <v>#N/A</v>
      </c>
      <c r="AI446" t="e">
        <v>#N/A</v>
      </c>
      <c r="AJ446" t="e" cm="1">
        <f t="array" ref="AJ446">_xlfn.TEXTSPLIT(AI446,".",,TRUE)</f>
        <v>#N/A</v>
      </c>
      <c r="AO446" t="e">
        <f>VLOOKUP(CONCATENATE(AJ446,"."),'C Identification'!$A$3:$G$500,7,FALSE)</f>
        <v>#N/A</v>
      </c>
      <c r="BF446" t="e" cm="1">
        <f t="array" ref="BF446">_xlfn.TEXTSPLIT(AI446,".",,TRUE)</f>
        <v>#N/A</v>
      </c>
      <c r="BL446" t="e">
        <f t="shared" si="97"/>
        <v>#N/A</v>
      </c>
      <c r="BM446">
        <f t="shared" si="98"/>
        <v>0</v>
      </c>
      <c r="BN446" t="e">
        <f t="shared" si="99"/>
        <v>#N/A</v>
      </c>
      <c r="BO446" t="e">
        <f t="shared" si="100"/>
        <v>#N/A</v>
      </c>
      <c r="BP446" t="e">
        <f t="shared" si="101"/>
        <v>#N/A</v>
      </c>
      <c r="BQ446" t="e">
        <f t="shared" si="102"/>
        <v>#N/A</v>
      </c>
      <c r="BR446">
        <f t="shared" si="103"/>
        <v>0</v>
      </c>
      <c r="BS446" t="e">
        <f t="shared" si="104"/>
        <v>#N/A</v>
      </c>
      <c r="BT446">
        <f t="shared" si="105"/>
        <v>0</v>
      </c>
      <c r="BU446" t="e">
        <f t="shared" si="112"/>
        <v>#N/A</v>
      </c>
      <c r="BV446" t="e">
        <f>VLOOKUP(BN446,Scales!$X$28:$Y$38,2,FALSE)</f>
        <v>#N/A</v>
      </c>
      <c r="BW446" t="e">
        <f>VLOOKUP(BQ446,Scales!$X$28:$Y$38,2,FALSE)</f>
        <v>#N/A</v>
      </c>
      <c r="BX446" t="e">
        <f>VLOOKUP(BU446,Scales!$X$28:$Y$38,2,FALSE)</f>
        <v>#N/A</v>
      </c>
      <c r="BY446" t="e">
        <f t="shared" si="106"/>
        <v>#N/A</v>
      </c>
      <c r="BZ446" t="e">
        <f>VLOOKUP(BY446,Scales!$Y$28:$Z$38,2,FALSE)</f>
        <v>#N/A</v>
      </c>
      <c r="CA446" t="str">
        <f>IFERROR(INDEX(Scales!$Q$28:$U$32,MATCH(BZ446,Scales!$P$28:$P$32,0),MATCH(BQ446,Scales!$Q$27:$U$27,0)),"")</f>
        <v/>
      </c>
      <c r="CB446">
        <f t="shared" si="107"/>
        <v>0</v>
      </c>
      <c r="CC446" t="e">
        <f t="shared" si="108"/>
        <v>#N/A</v>
      </c>
      <c r="CD446" t="str">
        <f>IFERROR(INDEX(Scales!$B$44:$F$48,MATCH(CA446,Scales!$A$44:$A$48,0),MATCH(CC446,Scales!$B$43:$F$43,0)),"")</f>
        <v/>
      </c>
      <c r="CE446" t="e">
        <f t="shared" si="109"/>
        <v>#N/A</v>
      </c>
      <c r="CF446" t="e">
        <f t="shared" si="110"/>
        <v>#N/A</v>
      </c>
    </row>
    <row r="447" spans="1:84" x14ac:dyDescent="0.25">
      <c r="A447">
        <v>0</v>
      </c>
      <c r="B447" s="108" t="e">
        <f>VLOOKUP(A447,'TS Identification'!A$3:H$500,5,FALSE)</f>
        <v>#N/A</v>
      </c>
      <c r="C447" s="108" t="e">
        <f>VLOOKUP(B447,Scales!$A$3:$D$7,3,FALSE)</f>
        <v>#N/A</v>
      </c>
      <c r="D447" t="e">
        <f>VLOOKUP(A447,'TS Identification'!A$3:H$500,6,FALSE)</f>
        <v>#N/A</v>
      </c>
      <c r="E447" t="e">
        <f>VLOOKUP(D447,Scales!$F$3:$I$7,3,FALSE)</f>
        <v>#N/A</v>
      </c>
      <c r="F447" s="108" t="e">
        <f>VLOOKUP(A447,'TS Identification'!A$3:H$500,7,FALSE)</f>
        <v>#N/A</v>
      </c>
      <c r="G447" s="108" t="e">
        <f>VLOOKUP(F447,Scales!$K$3:$N$7,3,FALSE)</f>
        <v>#N/A</v>
      </c>
      <c r="H447" t="e">
        <f>VLOOKUP(A447,'TS Identification'!A$3:H$500,8,FALSE)</f>
        <v>#N/A</v>
      </c>
      <c r="I447" t="e">
        <f>VLOOKUP(H447,Scales!$P$3:$S$7,3,FALSE)</f>
        <v>#N/A</v>
      </c>
      <c r="J447" s="108" t="e">
        <f>VLOOKUP(K447,Scales!$W$28:$X$38,2,FALSE)</f>
        <v>#N/A</v>
      </c>
      <c r="K447" s="108" t="e">
        <f t="shared" si="111"/>
        <v>#N/A</v>
      </c>
      <c r="M447" t="e">
        <v>#N/A</v>
      </c>
      <c r="N447" t="e" cm="1">
        <f t="array" ref="N447">_xlfn.TEXTSPLIT(M447,".",,TRUE)</f>
        <v>#N/A</v>
      </c>
      <c r="P447" s="108" t="e">
        <f>VLOOKUP(CONCATENATE(N447,"."),'TE Identification'!$A$3:$E$500,5,FALSE)</f>
        <v>#N/A</v>
      </c>
      <c r="R447" t="e">
        <v>#N/A</v>
      </c>
      <c r="S447" t="e" cm="1">
        <f t="array" ref="S447">_xlfn.TEXTSPLIT(R447,".",,TRUE)</f>
        <v>#N/A</v>
      </c>
      <c r="V447" t="e">
        <f>VLOOKUP(CONCATENATE(S447,"."),'V Identification'!$A$3:$E$500,5,FALSE)</f>
        <v>#N/A</v>
      </c>
      <c r="Z447" t="e">
        <v>#N/A</v>
      </c>
      <c r="AA447" t="e" cm="1">
        <f t="array" ref="AA447">_xlfn.TEXTSPLIT(Z447,".",,TRUE)</f>
        <v>#N/A</v>
      </c>
      <c r="AE447" t="e">
        <f>VLOOKUP(CONCATENATE(AA447,"."),'I Identification'!$A$3:$F$500,6,FALSE)</f>
        <v>#N/A</v>
      </c>
      <c r="AI447" t="e">
        <v>#N/A</v>
      </c>
      <c r="AJ447" t="e" cm="1">
        <f t="array" ref="AJ447">_xlfn.TEXTSPLIT(AI447,".",,TRUE)</f>
        <v>#N/A</v>
      </c>
      <c r="AO447" t="e">
        <f>VLOOKUP(CONCATENATE(AJ447,"."),'C Identification'!$A$3:$G$500,7,FALSE)</f>
        <v>#N/A</v>
      </c>
      <c r="BF447" t="e" cm="1">
        <f t="array" ref="BF447">_xlfn.TEXTSPLIT(AI447,".",,TRUE)</f>
        <v>#N/A</v>
      </c>
      <c r="BL447" t="e">
        <f t="shared" si="97"/>
        <v>#N/A</v>
      </c>
      <c r="BM447">
        <f t="shared" si="98"/>
        <v>0</v>
      </c>
      <c r="BN447" t="e">
        <f t="shared" si="99"/>
        <v>#N/A</v>
      </c>
      <c r="BO447" t="e">
        <f t="shared" si="100"/>
        <v>#N/A</v>
      </c>
      <c r="BP447" t="e">
        <f t="shared" si="101"/>
        <v>#N/A</v>
      </c>
      <c r="BQ447" t="e">
        <f t="shared" si="102"/>
        <v>#N/A</v>
      </c>
      <c r="BR447">
        <f t="shared" si="103"/>
        <v>0</v>
      </c>
      <c r="BS447" t="e">
        <f t="shared" si="104"/>
        <v>#N/A</v>
      </c>
      <c r="BT447">
        <f t="shared" si="105"/>
        <v>0</v>
      </c>
      <c r="BU447" t="e">
        <f t="shared" si="112"/>
        <v>#N/A</v>
      </c>
      <c r="BV447" t="e">
        <f>VLOOKUP(BN447,Scales!$X$28:$Y$38,2,FALSE)</f>
        <v>#N/A</v>
      </c>
      <c r="BW447" t="e">
        <f>VLOOKUP(BQ447,Scales!$X$28:$Y$38,2,FALSE)</f>
        <v>#N/A</v>
      </c>
      <c r="BX447" t="e">
        <f>VLOOKUP(BU447,Scales!$X$28:$Y$38,2,FALSE)</f>
        <v>#N/A</v>
      </c>
      <c r="BY447" t="e">
        <f t="shared" si="106"/>
        <v>#N/A</v>
      </c>
      <c r="BZ447" t="e">
        <f>VLOOKUP(BY447,Scales!$Y$28:$Z$38,2,FALSE)</f>
        <v>#N/A</v>
      </c>
      <c r="CA447" t="str">
        <f>IFERROR(INDEX(Scales!$Q$28:$U$32,MATCH(BZ447,Scales!$P$28:$P$32,0),MATCH(BQ447,Scales!$Q$27:$U$27,0)),"")</f>
        <v/>
      </c>
      <c r="CB447">
        <f t="shared" si="107"/>
        <v>0</v>
      </c>
      <c r="CC447" t="e">
        <f t="shared" si="108"/>
        <v>#N/A</v>
      </c>
      <c r="CD447" t="str">
        <f>IFERROR(INDEX(Scales!$B$44:$F$48,MATCH(CA447,Scales!$A$44:$A$48,0),MATCH(CC447,Scales!$B$43:$F$43,0)),"")</f>
        <v/>
      </c>
      <c r="CE447" t="e">
        <f t="shared" si="109"/>
        <v>#N/A</v>
      </c>
      <c r="CF447" t="e">
        <f t="shared" si="110"/>
        <v>#N/A</v>
      </c>
    </row>
    <row r="448" spans="1:84" x14ac:dyDescent="0.25">
      <c r="A448">
        <v>0</v>
      </c>
      <c r="B448" s="108" t="e">
        <f>VLOOKUP(A448,'TS Identification'!A$3:H$500,5,FALSE)</f>
        <v>#N/A</v>
      </c>
      <c r="C448" s="108" t="e">
        <f>VLOOKUP(B448,Scales!$A$3:$D$7,3,FALSE)</f>
        <v>#N/A</v>
      </c>
      <c r="D448" t="e">
        <f>VLOOKUP(A448,'TS Identification'!A$3:H$500,6,FALSE)</f>
        <v>#N/A</v>
      </c>
      <c r="E448" t="e">
        <f>VLOOKUP(D448,Scales!$F$3:$I$7,3,FALSE)</f>
        <v>#N/A</v>
      </c>
      <c r="F448" s="108" t="e">
        <f>VLOOKUP(A448,'TS Identification'!A$3:H$500,7,FALSE)</f>
        <v>#N/A</v>
      </c>
      <c r="G448" s="108" t="e">
        <f>VLOOKUP(F448,Scales!$K$3:$N$7,3,FALSE)</f>
        <v>#N/A</v>
      </c>
      <c r="H448" t="e">
        <f>VLOOKUP(A448,'TS Identification'!A$3:H$500,8,FALSE)</f>
        <v>#N/A</v>
      </c>
      <c r="I448" t="e">
        <f>VLOOKUP(H448,Scales!$P$3:$S$7,3,FALSE)</f>
        <v>#N/A</v>
      </c>
      <c r="J448" s="108" t="e">
        <f>VLOOKUP(K448,Scales!$W$28:$X$38,2,FALSE)</f>
        <v>#N/A</v>
      </c>
      <c r="K448" s="108" t="e">
        <f t="shared" si="111"/>
        <v>#N/A</v>
      </c>
      <c r="M448" t="e">
        <v>#N/A</v>
      </c>
      <c r="N448" t="e" cm="1">
        <f t="array" ref="N448">_xlfn.TEXTSPLIT(M448,".",,TRUE)</f>
        <v>#N/A</v>
      </c>
      <c r="P448" s="108" t="e">
        <f>VLOOKUP(CONCATENATE(N448,"."),'TE Identification'!$A$3:$E$500,5,FALSE)</f>
        <v>#N/A</v>
      </c>
      <c r="R448" t="e">
        <v>#N/A</v>
      </c>
      <c r="S448" t="e" cm="1">
        <f t="array" ref="S448">_xlfn.TEXTSPLIT(R448,".",,TRUE)</f>
        <v>#N/A</v>
      </c>
      <c r="V448" t="e">
        <f>VLOOKUP(CONCATENATE(S448,"."),'V Identification'!$A$3:$E$500,5,FALSE)</f>
        <v>#N/A</v>
      </c>
      <c r="Z448" t="e">
        <v>#N/A</v>
      </c>
      <c r="AA448" t="e" cm="1">
        <f t="array" ref="AA448">_xlfn.TEXTSPLIT(Z448,".",,TRUE)</f>
        <v>#N/A</v>
      </c>
      <c r="AE448" t="e">
        <f>VLOOKUP(CONCATENATE(AA448,"."),'I Identification'!$A$3:$F$500,6,FALSE)</f>
        <v>#N/A</v>
      </c>
      <c r="AI448" t="e">
        <v>#N/A</v>
      </c>
      <c r="AJ448" t="e" cm="1">
        <f t="array" ref="AJ448">_xlfn.TEXTSPLIT(AI448,".",,TRUE)</f>
        <v>#N/A</v>
      </c>
      <c r="AO448" t="e">
        <f>VLOOKUP(CONCATENATE(AJ448,"."),'C Identification'!$A$3:$G$500,7,FALSE)</f>
        <v>#N/A</v>
      </c>
      <c r="BF448" t="e" cm="1">
        <f t="array" ref="BF448">_xlfn.TEXTSPLIT(AI448,".",,TRUE)</f>
        <v>#N/A</v>
      </c>
      <c r="BL448" t="e">
        <f t="shared" si="97"/>
        <v>#N/A</v>
      </c>
      <c r="BM448">
        <f t="shared" si="98"/>
        <v>0</v>
      </c>
      <c r="BN448" t="e">
        <f t="shared" si="99"/>
        <v>#N/A</v>
      </c>
      <c r="BO448" t="e">
        <f t="shared" si="100"/>
        <v>#N/A</v>
      </c>
      <c r="BP448" t="e">
        <f t="shared" si="101"/>
        <v>#N/A</v>
      </c>
      <c r="BQ448" t="e">
        <f t="shared" si="102"/>
        <v>#N/A</v>
      </c>
      <c r="BR448">
        <f t="shared" si="103"/>
        <v>0</v>
      </c>
      <c r="BS448" t="e">
        <f t="shared" si="104"/>
        <v>#N/A</v>
      </c>
      <c r="BT448">
        <f t="shared" si="105"/>
        <v>0</v>
      </c>
      <c r="BU448" t="e">
        <f t="shared" si="112"/>
        <v>#N/A</v>
      </c>
      <c r="BV448" t="e">
        <f>VLOOKUP(BN448,Scales!$X$28:$Y$38,2,FALSE)</f>
        <v>#N/A</v>
      </c>
      <c r="BW448" t="e">
        <f>VLOOKUP(BQ448,Scales!$X$28:$Y$38,2,FALSE)</f>
        <v>#N/A</v>
      </c>
      <c r="BX448" t="e">
        <f>VLOOKUP(BU448,Scales!$X$28:$Y$38,2,FALSE)</f>
        <v>#N/A</v>
      </c>
      <c r="BY448" t="e">
        <f t="shared" si="106"/>
        <v>#N/A</v>
      </c>
      <c r="BZ448" t="e">
        <f>VLOOKUP(BY448,Scales!$Y$28:$Z$38,2,FALSE)</f>
        <v>#N/A</v>
      </c>
      <c r="CA448" t="str">
        <f>IFERROR(INDEX(Scales!$Q$28:$U$32,MATCH(BZ448,Scales!$P$28:$P$32,0),MATCH(BQ448,Scales!$Q$27:$U$27,0)),"")</f>
        <v/>
      </c>
      <c r="CB448">
        <f t="shared" si="107"/>
        <v>0</v>
      </c>
      <c r="CC448" t="e">
        <f t="shared" si="108"/>
        <v>#N/A</v>
      </c>
      <c r="CD448" t="str">
        <f>IFERROR(INDEX(Scales!$B$44:$F$48,MATCH(CA448,Scales!$A$44:$A$48,0),MATCH(CC448,Scales!$B$43:$F$43,0)),"")</f>
        <v/>
      </c>
      <c r="CE448" t="e">
        <f t="shared" si="109"/>
        <v>#N/A</v>
      </c>
      <c r="CF448" t="e">
        <f t="shared" si="110"/>
        <v>#N/A</v>
      </c>
    </row>
    <row r="449" spans="1:84" x14ac:dyDescent="0.25">
      <c r="A449">
        <v>0</v>
      </c>
      <c r="B449" s="108" t="e">
        <f>VLOOKUP(A449,'TS Identification'!A$3:H$500,5,FALSE)</f>
        <v>#N/A</v>
      </c>
      <c r="C449" s="108" t="e">
        <f>VLOOKUP(B449,Scales!$A$3:$D$7,3,FALSE)</f>
        <v>#N/A</v>
      </c>
      <c r="D449" t="e">
        <f>VLOOKUP(A449,'TS Identification'!A$3:H$500,6,FALSE)</f>
        <v>#N/A</v>
      </c>
      <c r="E449" t="e">
        <f>VLOOKUP(D449,Scales!$F$3:$I$7,3,FALSE)</f>
        <v>#N/A</v>
      </c>
      <c r="F449" s="108" t="e">
        <f>VLOOKUP(A449,'TS Identification'!A$3:H$500,7,FALSE)</f>
        <v>#N/A</v>
      </c>
      <c r="G449" s="108" t="e">
        <f>VLOOKUP(F449,Scales!$K$3:$N$7,3,FALSE)</f>
        <v>#N/A</v>
      </c>
      <c r="H449" t="e">
        <f>VLOOKUP(A449,'TS Identification'!A$3:H$500,8,FALSE)</f>
        <v>#N/A</v>
      </c>
      <c r="I449" t="e">
        <f>VLOOKUP(H449,Scales!$P$3:$S$7,3,FALSE)</f>
        <v>#N/A</v>
      </c>
      <c r="J449" s="108" t="e">
        <f>VLOOKUP(K449,Scales!$W$28:$X$38,2,FALSE)</f>
        <v>#N/A</v>
      </c>
      <c r="K449" s="108" t="e">
        <f t="shared" si="111"/>
        <v>#N/A</v>
      </c>
      <c r="M449" t="e">
        <v>#N/A</v>
      </c>
      <c r="N449" t="e" cm="1">
        <f t="array" ref="N449">_xlfn.TEXTSPLIT(M449,".",,TRUE)</f>
        <v>#N/A</v>
      </c>
      <c r="P449" s="108" t="e">
        <f>VLOOKUP(CONCATENATE(N449,"."),'TE Identification'!$A$3:$E$500,5,FALSE)</f>
        <v>#N/A</v>
      </c>
      <c r="R449" t="e">
        <v>#N/A</v>
      </c>
      <c r="S449" t="e" cm="1">
        <f t="array" ref="S449">_xlfn.TEXTSPLIT(R449,".",,TRUE)</f>
        <v>#N/A</v>
      </c>
      <c r="V449" t="e">
        <f>VLOOKUP(CONCATENATE(S449,"."),'V Identification'!$A$3:$E$500,5,FALSE)</f>
        <v>#N/A</v>
      </c>
      <c r="Z449" t="e">
        <v>#N/A</v>
      </c>
      <c r="AA449" t="e" cm="1">
        <f t="array" ref="AA449">_xlfn.TEXTSPLIT(Z449,".",,TRUE)</f>
        <v>#N/A</v>
      </c>
      <c r="AE449" t="e">
        <f>VLOOKUP(CONCATENATE(AA449,"."),'I Identification'!$A$3:$F$500,6,FALSE)</f>
        <v>#N/A</v>
      </c>
      <c r="AI449" t="e">
        <v>#N/A</v>
      </c>
      <c r="AJ449" t="e" cm="1">
        <f t="array" ref="AJ449">_xlfn.TEXTSPLIT(AI449,".",,TRUE)</f>
        <v>#N/A</v>
      </c>
      <c r="AO449" t="e">
        <f>VLOOKUP(CONCATENATE(AJ449,"."),'C Identification'!$A$3:$G$500,7,FALSE)</f>
        <v>#N/A</v>
      </c>
      <c r="BF449" t="e" cm="1">
        <f t="array" ref="BF449">_xlfn.TEXTSPLIT(AI449,".",,TRUE)</f>
        <v>#N/A</v>
      </c>
      <c r="BL449" t="e">
        <f t="shared" si="97"/>
        <v>#N/A</v>
      </c>
      <c r="BM449">
        <f t="shared" si="98"/>
        <v>0</v>
      </c>
      <c r="BN449" t="e">
        <f t="shared" si="99"/>
        <v>#N/A</v>
      </c>
      <c r="BO449" t="e">
        <f t="shared" si="100"/>
        <v>#N/A</v>
      </c>
      <c r="BP449" t="e">
        <f t="shared" si="101"/>
        <v>#N/A</v>
      </c>
      <c r="BQ449" t="e">
        <f t="shared" si="102"/>
        <v>#N/A</v>
      </c>
      <c r="BR449">
        <f t="shared" si="103"/>
        <v>0</v>
      </c>
      <c r="BS449" t="e">
        <f t="shared" si="104"/>
        <v>#N/A</v>
      </c>
      <c r="BT449">
        <f t="shared" si="105"/>
        <v>0</v>
      </c>
      <c r="BU449" t="e">
        <f t="shared" si="112"/>
        <v>#N/A</v>
      </c>
      <c r="BV449" t="e">
        <f>VLOOKUP(BN449,Scales!$X$28:$Y$38,2,FALSE)</f>
        <v>#N/A</v>
      </c>
      <c r="BW449" t="e">
        <f>VLOOKUP(BQ449,Scales!$X$28:$Y$38,2,FALSE)</f>
        <v>#N/A</v>
      </c>
      <c r="BX449" t="e">
        <f>VLOOKUP(BU449,Scales!$X$28:$Y$38,2,FALSE)</f>
        <v>#N/A</v>
      </c>
      <c r="BY449" t="e">
        <f t="shared" si="106"/>
        <v>#N/A</v>
      </c>
      <c r="BZ449" t="e">
        <f>VLOOKUP(BY449,Scales!$Y$28:$Z$38,2,FALSE)</f>
        <v>#N/A</v>
      </c>
      <c r="CA449" t="str">
        <f>IFERROR(INDEX(Scales!$Q$28:$U$32,MATCH(BZ449,Scales!$P$28:$P$32,0),MATCH(BQ449,Scales!$Q$27:$U$27,0)),"")</f>
        <v/>
      </c>
      <c r="CB449">
        <f t="shared" si="107"/>
        <v>0</v>
      </c>
      <c r="CC449" t="e">
        <f t="shared" si="108"/>
        <v>#N/A</v>
      </c>
      <c r="CD449" t="str">
        <f>IFERROR(INDEX(Scales!$B$44:$F$48,MATCH(CA449,Scales!$A$44:$A$48,0),MATCH(CC449,Scales!$B$43:$F$43,0)),"")</f>
        <v/>
      </c>
      <c r="CE449" t="e">
        <f t="shared" si="109"/>
        <v>#N/A</v>
      </c>
      <c r="CF449" t="e">
        <f t="shared" si="110"/>
        <v>#N/A</v>
      </c>
    </row>
    <row r="450" spans="1:84" x14ac:dyDescent="0.25">
      <c r="A450">
        <v>0</v>
      </c>
      <c r="B450" s="108" t="e">
        <f>VLOOKUP(A450,'TS Identification'!A$3:H$500,5,FALSE)</f>
        <v>#N/A</v>
      </c>
      <c r="C450" s="108" t="e">
        <f>VLOOKUP(B450,Scales!$A$3:$D$7,3,FALSE)</f>
        <v>#N/A</v>
      </c>
      <c r="D450" t="e">
        <f>VLOOKUP(A450,'TS Identification'!A$3:H$500,6,FALSE)</f>
        <v>#N/A</v>
      </c>
      <c r="E450" t="e">
        <f>VLOOKUP(D450,Scales!$F$3:$I$7,3,FALSE)</f>
        <v>#N/A</v>
      </c>
      <c r="F450" s="108" t="e">
        <f>VLOOKUP(A450,'TS Identification'!A$3:H$500,7,FALSE)</f>
        <v>#N/A</v>
      </c>
      <c r="G450" s="108" t="e">
        <f>VLOOKUP(F450,Scales!$K$3:$N$7,3,FALSE)</f>
        <v>#N/A</v>
      </c>
      <c r="H450" t="e">
        <f>VLOOKUP(A450,'TS Identification'!A$3:H$500,8,FALSE)</f>
        <v>#N/A</v>
      </c>
      <c r="I450" t="e">
        <f>VLOOKUP(H450,Scales!$P$3:$S$7,3,FALSE)</f>
        <v>#N/A</v>
      </c>
      <c r="J450" s="108" t="e">
        <f>VLOOKUP(K450,Scales!$W$28:$X$38,2,FALSE)</f>
        <v>#N/A</v>
      </c>
      <c r="K450" s="108" t="e">
        <f t="shared" si="111"/>
        <v>#N/A</v>
      </c>
      <c r="M450" t="e">
        <v>#N/A</v>
      </c>
      <c r="N450" t="e" cm="1">
        <f t="array" ref="N450">_xlfn.TEXTSPLIT(M450,".",,TRUE)</f>
        <v>#N/A</v>
      </c>
      <c r="P450" s="108" t="e">
        <f>VLOOKUP(CONCATENATE(N450,"."),'TE Identification'!$A$3:$E$500,5,FALSE)</f>
        <v>#N/A</v>
      </c>
      <c r="R450" t="e">
        <v>#N/A</v>
      </c>
      <c r="S450" t="e" cm="1">
        <f t="array" ref="S450">_xlfn.TEXTSPLIT(R450,".",,TRUE)</f>
        <v>#N/A</v>
      </c>
      <c r="V450" t="e">
        <f>VLOOKUP(CONCATENATE(S450,"."),'V Identification'!$A$3:$E$500,5,FALSE)</f>
        <v>#N/A</v>
      </c>
      <c r="Z450" t="e">
        <v>#N/A</v>
      </c>
      <c r="AA450" t="e" cm="1">
        <f t="array" ref="AA450">_xlfn.TEXTSPLIT(Z450,".",,TRUE)</f>
        <v>#N/A</v>
      </c>
      <c r="AE450" t="e">
        <f>VLOOKUP(CONCATENATE(AA450,"."),'I Identification'!$A$3:$F$500,6,FALSE)</f>
        <v>#N/A</v>
      </c>
      <c r="AI450" t="e">
        <v>#N/A</v>
      </c>
      <c r="AJ450" t="e" cm="1">
        <f t="array" ref="AJ450">_xlfn.TEXTSPLIT(AI450,".",,TRUE)</f>
        <v>#N/A</v>
      </c>
      <c r="AO450" t="e">
        <f>VLOOKUP(CONCATENATE(AJ450,"."),'C Identification'!$A$3:$G$500,7,FALSE)</f>
        <v>#N/A</v>
      </c>
      <c r="BF450" t="e" cm="1">
        <f t="array" ref="BF450">_xlfn.TEXTSPLIT(AI450,".",,TRUE)</f>
        <v>#N/A</v>
      </c>
      <c r="BL450" t="e">
        <f t="shared" si="97"/>
        <v>#N/A</v>
      </c>
      <c r="BM450">
        <f t="shared" si="98"/>
        <v>0</v>
      </c>
      <c r="BN450" t="e">
        <f t="shared" si="99"/>
        <v>#N/A</v>
      </c>
      <c r="BO450" t="e">
        <f t="shared" si="100"/>
        <v>#N/A</v>
      </c>
      <c r="BP450" t="e">
        <f t="shared" si="101"/>
        <v>#N/A</v>
      </c>
      <c r="BQ450" t="e">
        <f t="shared" si="102"/>
        <v>#N/A</v>
      </c>
      <c r="BR450">
        <f t="shared" si="103"/>
        <v>0</v>
      </c>
      <c r="BS450" t="e">
        <f t="shared" si="104"/>
        <v>#N/A</v>
      </c>
      <c r="BT450">
        <f t="shared" si="105"/>
        <v>0</v>
      </c>
      <c r="BU450" t="e">
        <f t="shared" si="112"/>
        <v>#N/A</v>
      </c>
      <c r="BV450" t="e">
        <f>VLOOKUP(BN450,Scales!$X$28:$Y$38,2,FALSE)</f>
        <v>#N/A</v>
      </c>
      <c r="BW450" t="e">
        <f>VLOOKUP(BQ450,Scales!$X$28:$Y$38,2,FALSE)</f>
        <v>#N/A</v>
      </c>
      <c r="BX450" t="e">
        <f>VLOOKUP(BU450,Scales!$X$28:$Y$38,2,FALSE)</f>
        <v>#N/A</v>
      </c>
      <c r="BY450" t="e">
        <f t="shared" si="106"/>
        <v>#N/A</v>
      </c>
      <c r="BZ450" t="e">
        <f>VLOOKUP(BY450,Scales!$Y$28:$Z$38,2,FALSE)</f>
        <v>#N/A</v>
      </c>
      <c r="CA450" t="str">
        <f>IFERROR(INDEX(Scales!$Q$28:$U$32,MATCH(BZ450,Scales!$P$28:$P$32,0),MATCH(BQ450,Scales!$Q$27:$U$27,0)),"")</f>
        <v/>
      </c>
      <c r="CB450">
        <f t="shared" si="107"/>
        <v>0</v>
      </c>
      <c r="CC450" t="e">
        <f t="shared" si="108"/>
        <v>#N/A</v>
      </c>
      <c r="CD450" t="str">
        <f>IFERROR(INDEX(Scales!$B$44:$F$48,MATCH(CA450,Scales!$A$44:$A$48,0),MATCH(CC450,Scales!$B$43:$F$43,0)),"")</f>
        <v/>
      </c>
      <c r="CE450" t="e">
        <f t="shared" si="109"/>
        <v>#N/A</v>
      </c>
      <c r="CF450" t="e">
        <f t="shared" si="110"/>
        <v>#N/A</v>
      </c>
    </row>
    <row r="451" spans="1:84" x14ac:dyDescent="0.25">
      <c r="A451">
        <v>0</v>
      </c>
      <c r="B451" s="108" t="e">
        <f>VLOOKUP(A451,'TS Identification'!A$3:H$500,5,FALSE)</f>
        <v>#N/A</v>
      </c>
      <c r="C451" s="108" t="e">
        <f>VLOOKUP(B451,Scales!$A$3:$D$7,3,FALSE)</f>
        <v>#N/A</v>
      </c>
      <c r="D451" t="e">
        <f>VLOOKUP(A451,'TS Identification'!A$3:H$500,6,FALSE)</f>
        <v>#N/A</v>
      </c>
      <c r="E451" t="e">
        <f>VLOOKUP(D451,Scales!$F$3:$I$7,3,FALSE)</f>
        <v>#N/A</v>
      </c>
      <c r="F451" s="108" t="e">
        <f>VLOOKUP(A451,'TS Identification'!A$3:H$500,7,FALSE)</f>
        <v>#N/A</v>
      </c>
      <c r="G451" s="108" t="e">
        <f>VLOOKUP(F451,Scales!$K$3:$N$7,3,FALSE)</f>
        <v>#N/A</v>
      </c>
      <c r="H451" t="e">
        <f>VLOOKUP(A451,'TS Identification'!A$3:H$500,8,FALSE)</f>
        <v>#N/A</v>
      </c>
      <c r="I451" t="e">
        <f>VLOOKUP(H451,Scales!$P$3:$S$7,3,FALSE)</f>
        <v>#N/A</v>
      </c>
      <c r="J451" s="108" t="e">
        <f>VLOOKUP(K451,Scales!$W$28:$X$38,2,FALSE)</f>
        <v>#N/A</v>
      </c>
      <c r="K451" s="108" t="e">
        <f t="shared" si="111"/>
        <v>#N/A</v>
      </c>
      <c r="M451" t="e">
        <v>#N/A</v>
      </c>
      <c r="N451" t="e" cm="1">
        <f t="array" ref="N451">_xlfn.TEXTSPLIT(M451,".",,TRUE)</f>
        <v>#N/A</v>
      </c>
      <c r="P451" s="108" t="e">
        <f>VLOOKUP(CONCATENATE(N451,"."),'TE Identification'!$A$3:$E$500,5,FALSE)</f>
        <v>#N/A</v>
      </c>
      <c r="R451" t="e">
        <v>#N/A</v>
      </c>
      <c r="S451" t="e" cm="1">
        <f t="array" ref="S451">_xlfn.TEXTSPLIT(R451,".",,TRUE)</f>
        <v>#N/A</v>
      </c>
      <c r="V451" t="e">
        <f>VLOOKUP(CONCATENATE(S451,"."),'V Identification'!$A$3:$E$500,5,FALSE)</f>
        <v>#N/A</v>
      </c>
      <c r="Z451" t="e">
        <v>#N/A</v>
      </c>
      <c r="AA451" t="e" cm="1">
        <f t="array" ref="AA451">_xlfn.TEXTSPLIT(Z451,".",,TRUE)</f>
        <v>#N/A</v>
      </c>
      <c r="AE451" t="e">
        <f>VLOOKUP(CONCATENATE(AA451,"."),'I Identification'!$A$3:$F$500,6,FALSE)</f>
        <v>#N/A</v>
      </c>
      <c r="AI451" t="e">
        <v>#N/A</v>
      </c>
      <c r="AJ451" t="e" cm="1">
        <f t="array" ref="AJ451">_xlfn.TEXTSPLIT(AI451,".",,TRUE)</f>
        <v>#N/A</v>
      </c>
      <c r="AO451" t="e">
        <f>VLOOKUP(CONCATENATE(AJ451,"."),'C Identification'!$A$3:$G$500,7,FALSE)</f>
        <v>#N/A</v>
      </c>
      <c r="BF451" t="e" cm="1">
        <f t="array" ref="BF451">_xlfn.TEXTSPLIT(AI451,".",,TRUE)</f>
        <v>#N/A</v>
      </c>
      <c r="BL451" t="e">
        <f t="shared" ref="BL451:BL500" si="113">AI451</f>
        <v>#N/A</v>
      </c>
      <c r="BM451">
        <f t="shared" ref="BM451:BM500" si="114">BJ451</f>
        <v>0</v>
      </c>
      <c r="BN451" t="e">
        <f t="shared" ref="BN451:BN500" si="115">VLOOKUP(CONCATENATE(BJ451,"."),$A$2:$K$500,2,TRUE)</f>
        <v>#N/A</v>
      </c>
      <c r="BO451" t="e">
        <f t="shared" ref="BO451:BO500" si="116">VLOOKUP(CONCATENATE(BJ451,"."),$A$2:$K$500,4,TRUE)</f>
        <v>#N/A</v>
      </c>
      <c r="BP451" t="e">
        <f t="shared" ref="BP451:BP500" si="117">VLOOKUP(CONCATENATE(BJ451,"."),$A$2:$K$500,6,TRUE)</f>
        <v>#N/A</v>
      </c>
      <c r="BQ451" t="e">
        <f t="shared" ref="BQ451:BQ500" si="118">VLOOKUP(CONCATENATE(BJ451,"."),$A$2:$K$500,10,TRUE)</f>
        <v>#N/A</v>
      </c>
      <c r="BR451">
        <f t="shared" ref="BR451:BR500" si="119">BI451</f>
        <v>0</v>
      </c>
      <c r="BS451" t="e">
        <f t="shared" ref="BS451:BS500" si="120">VLOOKUP(BI451,$N$2:$P$500,3,FALSE)</f>
        <v>#N/A</v>
      </c>
      <c r="BT451">
        <f t="shared" ref="BT451:BT500" si="121">BH451</f>
        <v>0</v>
      </c>
      <c r="BU451" t="e">
        <f t="shared" si="112"/>
        <v>#N/A</v>
      </c>
      <c r="BV451" t="e">
        <f>VLOOKUP(BN451,Scales!$X$28:$Y$38,2,FALSE)</f>
        <v>#N/A</v>
      </c>
      <c r="BW451" t="e">
        <f>VLOOKUP(BQ451,Scales!$X$28:$Y$38,2,FALSE)</f>
        <v>#N/A</v>
      </c>
      <c r="BX451" t="e">
        <f>VLOOKUP(BU451,Scales!$X$28:$Y$38,2,FALSE)</f>
        <v>#N/A</v>
      </c>
      <c r="BY451" t="e">
        <f t="shared" ref="BY451:BY500" si="122">_xlfn.IFNA(ROUND(AVERAGE(BV451,BX451),0),ROUND(AVERAGE(BW451,BX451),0))</f>
        <v>#N/A</v>
      </c>
      <c r="BZ451" t="e">
        <f>VLOOKUP(BY451,Scales!$Y$28:$Z$38,2,FALSE)</f>
        <v>#N/A</v>
      </c>
      <c r="CA451" t="str">
        <f>IFERROR(INDEX(Scales!$Q$28:$U$32,MATCH(BZ451,Scales!$P$28:$P$32,0),MATCH(BQ451,Scales!$Q$27:$U$27,0)),"")</f>
        <v/>
      </c>
      <c r="CB451">
        <f t="shared" ref="CB451:CB500" si="123">BG451</f>
        <v>0</v>
      </c>
      <c r="CC451" t="e">
        <f t="shared" ref="CC451:CC500" si="124">VLOOKUP(CB451,$AA$2:$AE$500,5,FALSE)</f>
        <v>#N/A</v>
      </c>
      <c r="CD451" t="str">
        <f>IFERROR(INDEX(Scales!$B$44:$F$48,MATCH(CA451,Scales!$A$44:$A$48,0),MATCH(CC451,Scales!$B$43:$F$43,0)),"")</f>
        <v/>
      </c>
      <c r="CE451" t="e">
        <f t="shared" ref="CE451:CE500" si="125">BF451</f>
        <v>#N/A</v>
      </c>
      <c r="CF451" t="e">
        <f t="shared" ref="CF451:CF500" si="126">VLOOKUP(CE451,$AJ$2:$AO$500,6,FALSE)</f>
        <v>#N/A</v>
      </c>
    </row>
    <row r="452" spans="1:84" x14ac:dyDescent="0.25">
      <c r="A452">
        <v>0</v>
      </c>
      <c r="B452" s="108" t="e">
        <f>VLOOKUP(A452,'TS Identification'!A$3:H$500,5,FALSE)</f>
        <v>#N/A</v>
      </c>
      <c r="C452" s="108" t="e">
        <f>VLOOKUP(B452,Scales!$A$3:$D$7,3,FALSE)</f>
        <v>#N/A</v>
      </c>
      <c r="D452" t="e">
        <f>VLOOKUP(A452,'TS Identification'!A$3:H$500,6,FALSE)</f>
        <v>#N/A</v>
      </c>
      <c r="E452" t="e">
        <f>VLOOKUP(D452,Scales!$F$3:$I$7,3,FALSE)</f>
        <v>#N/A</v>
      </c>
      <c r="F452" s="108" t="e">
        <f>VLOOKUP(A452,'TS Identification'!A$3:H$500,7,FALSE)</f>
        <v>#N/A</v>
      </c>
      <c r="G452" s="108" t="e">
        <f>VLOOKUP(F452,Scales!$K$3:$N$7,3,FALSE)</f>
        <v>#N/A</v>
      </c>
      <c r="H452" t="e">
        <f>VLOOKUP(A452,'TS Identification'!A$3:H$500,8,FALSE)</f>
        <v>#N/A</v>
      </c>
      <c r="I452" t="e">
        <f>VLOOKUP(H452,Scales!$P$3:$S$7,3,FALSE)</f>
        <v>#N/A</v>
      </c>
      <c r="J452" s="108" t="e">
        <f>VLOOKUP(K452,Scales!$W$28:$X$38,2,FALSE)</f>
        <v>#N/A</v>
      </c>
      <c r="K452" s="108" t="e">
        <f t="shared" ref="K452:K500" si="127">IF(B452&lt;&gt;"N/A",ROUND(AVERAGE(C452,E452,G452),0),I452)</f>
        <v>#N/A</v>
      </c>
      <c r="M452" t="e">
        <v>#N/A</v>
      </c>
      <c r="N452" t="e" cm="1">
        <f t="array" ref="N452">_xlfn.TEXTSPLIT(M452,".",,TRUE)</f>
        <v>#N/A</v>
      </c>
      <c r="P452" s="108" t="e">
        <f>VLOOKUP(CONCATENATE(N452,"."),'TE Identification'!$A$3:$E$500,5,FALSE)</f>
        <v>#N/A</v>
      </c>
      <c r="R452" t="e">
        <v>#N/A</v>
      </c>
      <c r="S452" t="e" cm="1">
        <f t="array" ref="S452">_xlfn.TEXTSPLIT(R452,".",,TRUE)</f>
        <v>#N/A</v>
      </c>
      <c r="V452" t="e">
        <f>VLOOKUP(CONCATENATE(S452,"."),'V Identification'!$A$3:$E$500,5,FALSE)</f>
        <v>#N/A</v>
      </c>
      <c r="Z452" t="e">
        <v>#N/A</v>
      </c>
      <c r="AA452" t="e" cm="1">
        <f t="array" ref="AA452">_xlfn.TEXTSPLIT(Z452,".",,TRUE)</f>
        <v>#N/A</v>
      </c>
      <c r="AE452" t="e">
        <f>VLOOKUP(CONCATENATE(AA452,"."),'I Identification'!$A$3:$F$500,6,FALSE)</f>
        <v>#N/A</v>
      </c>
      <c r="AI452" t="e">
        <v>#N/A</v>
      </c>
      <c r="AJ452" t="e" cm="1">
        <f t="array" ref="AJ452">_xlfn.TEXTSPLIT(AI452,".",,TRUE)</f>
        <v>#N/A</v>
      </c>
      <c r="AO452" t="e">
        <f>VLOOKUP(CONCATENATE(AJ452,"."),'C Identification'!$A$3:$G$500,7,FALSE)</f>
        <v>#N/A</v>
      </c>
      <c r="BF452" t="e" cm="1">
        <f t="array" ref="BF452">_xlfn.TEXTSPLIT(AI452,".",,TRUE)</f>
        <v>#N/A</v>
      </c>
      <c r="BL452" t="e">
        <f t="shared" si="113"/>
        <v>#N/A</v>
      </c>
      <c r="BM452">
        <f t="shared" si="114"/>
        <v>0</v>
      </c>
      <c r="BN452" t="e">
        <f t="shared" si="115"/>
        <v>#N/A</v>
      </c>
      <c r="BO452" t="e">
        <f t="shared" si="116"/>
        <v>#N/A</v>
      </c>
      <c r="BP452" t="e">
        <f t="shared" si="117"/>
        <v>#N/A</v>
      </c>
      <c r="BQ452" t="e">
        <f t="shared" si="118"/>
        <v>#N/A</v>
      </c>
      <c r="BR452">
        <f t="shared" si="119"/>
        <v>0</v>
      </c>
      <c r="BS452" t="e">
        <f t="shared" si="120"/>
        <v>#N/A</v>
      </c>
      <c r="BT452">
        <f t="shared" si="121"/>
        <v>0</v>
      </c>
      <c r="BU452" t="e">
        <f t="shared" si="112"/>
        <v>#N/A</v>
      </c>
      <c r="BV452" t="e">
        <f>VLOOKUP(BN452,Scales!$X$28:$Y$38,2,FALSE)</f>
        <v>#N/A</v>
      </c>
      <c r="BW452" t="e">
        <f>VLOOKUP(BQ452,Scales!$X$28:$Y$38,2,FALSE)</f>
        <v>#N/A</v>
      </c>
      <c r="BX452" t="e">
        <f>VLOOKUP(BU452,Scales!$X$28:$Y$38,2,FALSE)</f>
        <v>#N/A</v>
      </c>
      <c r="BY452" t="e">
        <f t="shared" si="122"/>
        <v>#N/A</v>
      </c>
      <c r="BZ452" t="e">
        <f>VLOOKUP(BY452,Scales!$Y$28:$Z$38,2,FALSE)</f>
        <v>#N/A</v>
      </c>
      <c r="CA452" t="str">
        <f>IFERROR(INDEX(Scales!$Q$28:$U$32,MATCH(BZ452,Scales!$P$28:$P$32,0),MATCH(BQ452,Scales!$Q$27:$U$27,0)),"")</f>
        <v/>
      </c>
      <c r="CB452">
        <f t="shared" si="123"/>
        <v>0</v>
      </c>
      <c r="CC452" t="e">
        <f t="shared" si="124"/>
        <v>#N/A</v>
      </c>
      <c r="CD452" t="str">
        <f>IFERROR(INDEX(Scales!$B$44:$F$48,MATCH(CA452,Scales!$A$44:$A$48,0),MATCH(CC452,Scales!$B$43:$F$43,0)),"")</f>
        <v/>
      </c>
      <c r="CE452" t="e">
        <f t="shared" si="125"/>
        <v>#N/A</v>
      </c>
      <c r="CF452" t="e">
        <f t="shared" si="126"/>
        <v>#N/A</v>
      </c>
    </row>
    <row r="453" spans="1:84" x14ac:dyDescent="0.25">
      <c r="A453">
        <v>0</v>
      </c>
      <c r="B453" s="108" t="e">
        <f>VLOOKUP(A453,'TS Identification'!A$3:H$500,5,FALSE)</f>
        <v>#N/A</v>
      </c>
      <c r="C453" s="108" t="e">
        <f>VLOOKUP(B453,Scales!$A$3:$D$7,3,FALSE)</f>
        <v>#N/A</v>
      </c>
      <c r="D453" t="e">
        <f>VLOOKUP(A453,'TS Identification'!A$3:H$500,6,FALSE)</f>
        <v>#N/A</v>
      </c>
      <c r="E453" t="e">
        <f>VLOOKUP(D453,Scales!$F$3:$I$7,3,FALSE)</f>
        <v>#N/A</v>
      </c>
      <c r="F453" s="108" t="e">
        <f>VLOOKUP(A453,'TS Identification'!A$3:H$500,7,FALSE)</f>
        <v>#N/A</v>
      </c>
      <c r="G453" s="108" t="e">
        <f>VLOOKUP(F453,Scales!$K$3:$N$7,3,FALSE)</f>
        <v>#N/A</v>
      </c>
      <c r="H453" t="e">
        <f>VLOOKUP(A453,'TS Identification'!A$3:H$500,8,FALSE)</f>
        <v>#N/A</v>
      </c>
      <c r="I453" t="e">
        <f>VLOOKUP(H453,Scales!$P$3:$S$7,3,FALSE)</f>
        <v>#N/A</v>
      </c>
      <c r="J453" s="108" t="e">
        <f>VLOOKUP(K453,Scales!$W$28:$X$38,2,FALSE)</f>
        <v>#N/A</v>
      </c>
      <c r="K453" s="108" t="e">
        <f t="shared" si="127"/>
        <v>#N/A</v>
      </c>
      <c r="M453" t="e">
        <v>#N/A</v>
      </c>
      <c r="N453" t="e" cm="1">
        <f t="array" ref="N453">_xlfn.TEXTSPLIT(M453,".",,TRUE)</f>
        <v>#N/A</v>
      </c>
      <c r="P453" s="108" t="e">
        <f>VLOOKUP(CONCATENATE(N453,"."),'TE Identification'!$A$3:$E$500,5,FALSE)</f>
        <v>#N/A</v>
      </c>
      <c r="R453" t="e">
        <v>#N/A</v>
      </c>
      <c r="S453" t="e" cm="1">
        <f t="array" ref="S453">_xlfn.TEXTSPLIT(R453,".",,TRUE)</f>
        <v>#N/A</v>
      </c>
      <c r="V453" t="e">
        <f>VLOOKUP(CONCATENATE(S453,"."),'V Identification'!$A$3:$E$500,5,FALSE)</f>
        <v>#N/A</v>
      </c>
      <c r="Z453" t="e">
        <v>#N/A</v>
      </c>
      <c r="AA453" t="e" cm="1">
        <f t="array" ref="AA453">_xlfn.TEXTSPLIT(Z453,".",,TRUE)</f>
        <v>#N/A</v>
      </c>
      <c r="AE453" t="e">
        <f>VLOOKUP(CONCATENATE(AA453,"."),'I Identification'!$A$3:$F$500,6,FALSE)</f>
        <v>#N/A</v>
      </c>
      <c r="AI453" t="e">
        <v>#N/A</v>
      </c>
      <c r="AJ453" t="e" cm="1">
        <f t="array" ref="AJ453">_xlfn.TEXTSPLIT(AI453,".",,TRUE)</f>
        <v>#N/A</v>
      </c>
      <c r="AO453" t="e">
        <f>VLOOKUP(CONCATENATE(AJ453,"."),'C Identification'!$A$3:$G$500,7,FALSE)</f>
        <v>#N/A</v>
      </c>
      <c r="BF453" t="e" cm="1">
        <f t="array" ref="BF453">_xlfn.TEXTSPLIT(AI453,".",,TRUE)</f>
        <v>#N/A</v>
      </c>
      <c r="BL453" t="e">
        <f t="shared" si="113"/>
        <v>#N/A</v>
      </c>
      <c r="BM453">
        <f t="shared" si="114"/>
        <v>0</v>
      </c>
      <c r="BN453" t="e">
        <f t="shared" si="115"/>
        <v>#N/A</v>
      </c>
      <c r="BO453" t="e">
        <f t="shared" si="116"/>
        <v>#N/A</v>
      </c>
      <c r="BP453" t="e">
        <f t="shared" si="117"/>
        <v>#N/A</v>
      </c>
      <c r="BQ453" t="e">
        <f t="shared" si="118"/>
        <v>#N/A</v>
      </c>
      <c r="BR453">
        <f t="shared" si="119"/>
        <v>0</v>
      </c>
      <c r="BS453" t="e">
        <f t="shared" si="120"/>
        <v>#N/A</v>
      </c>
      <c r="BT453">
        <f t="shared" si="121"/>
        <v>0</v>
      </c>
      <c r="BU453" t="e">
        <f t="shared" si="112"/>
        <v>#N/A</v>
      </c>
      <c r="BV453" t="e">
        <f>VLOOKUP(BN453,Scales!$X$28:$Y$38,2,FALSE)</f>
        <v>#N/A</v>
      </c>
      <c r="BW453" t="e">
        <f>VLOOKUP(BQ453,Scales!$X$28:$Y$38,2,FALSE)</f>
        <v>#N/A</v>
      </c>
      <c r="BX453" t="e">
        <f>VLOOKUP(BU453,Scales!$X$28:$Y$38,2,FALSE)</f>
        <v>#N/A</v>
      </c>
      <c r="BY453" t="e">
        <f t="shared" si="122"/>
        <v>#N/A</v>
      </c>
      <c r="BZ453" t="e">
        <f>VLOOKUP(BY453,Scales!$Y$28:$Z$38,2,FALSE)</f>
        <v>#N/A</v>
      </c>
      <c r="CA453" t="str">
        <f>IFERROR(INDEX(Scales!$Q$28:$U$32,MATCH(BZ453,Scales!$P$28:$P$32,0),MATCH(BQ453,Scales!$Q$27:$U$27,0)),"")</f>
        <v/>
      </c>
      <c r="CB453">
        <f t="shared" si="123"/>
        <v>0</v>
      </c>
      <c r="CC453" t="e">
        <f t="shared" si="124"/>
        <v>#N/A</v>
      </c>
      <c r="CD453" t="str">
        <f>IFERROR(INDEX(Scales!$B$44:$F$48,MATCH(CA453,Scales!$A$44:$A$48,0),MATCH(CC453,Scales!$B$43:$F$43,0)),"")</f>
        <v/>
      </c>
      <c r="CE453" t="e">
        <f t="shared" si="125"/>
        <v>#N/A</v>
      </c>
      <c r="CF453" t="e">
        <f t="shared" si="126"/>
        <v>#N/A</v>
      </c>
    </row>
    <row r="454" spans="1:84" x14ac:dyDescent="0.25">
      <c r="A454">
        <v>0</v>
      </c>
      <c r="B454" s="108" t="e">
        <f>VLOOKUP(A454,'TS Identification'!A$3:H$500,5,FALSE)</f>
        <v>#N/A</v>
      </c>
      <c r="C454" s="108" t="e">
        <f>VLOOKUP(B454,Scales!$A$3:$D$7,3,FALSE)</f>
        <v>#N/A</v>
      </c>
      <c r="D454" t="e">
        <f>VLOOKUP(A454,'TS Identification'!A$3:H$500,6,FALSE)</f>
        <v>#N/A</v>
      </c>
      <c r="E454" t="e">
        <f>VLOOKUP(D454,Scales!$F$3:$I$7,3,FALSE)</f>
        <v>#N/A</v>
      </c>
      <c r="F454" s="108" t="e">
        <f>VLOOKUP(A454,'TS Identification'!A$3:H$500,7,FALSE)</f>
        <v>#N/A</v>
      </c>
      <c r="G454" s="108" t="e">
        <f>VLOOKUP(F454,Scales!$K$3:$N$7,3,FALSE)</f>
        <v>#N/A</v>
      </c>
      <c r="H454" t="e">
        <f>VLOOKUP(A454,'TS Identification'!A$3:H$500,8,FALSE)</f>
        <v>#N/A</v>
      </c>
      <c r="I454" t="e">
        <f>VLOOKUP(H454,Scales!$P$3:$S$7,3,FALSE)</f>
        <v>#N/A</v>
      </c>
      <c r="J454" s="108" t="e">
        <f>VLOOKUP(K454,Scales!$W$28:$X$38,2,FALSE)</f>
        <v>#N/A</v>
      </c>
      <c r="K454" s="108" t="e">
        <f t="shared" si="127"/>
        <v>#N/A</v>
      </c>
      <c r="M454" t="e">
        <v>#N/A</v>
      </c>
      <c r="N454" t="e" cm="1">
        <f t="array" ref="N454">_xlfn.TEXTSPLIT(M454,".",,TRUE)</f>
        <v>#N/A</v>
      </c>
      <c r="P454" s="108" t="e">
        <f>VLOOKUP(CONCATENATE(N454,"."),'TE Identification'!$A$3:$E$500,5,FALSE)</f>
        <v>#N/A</v>
      </c>
      <c r="R454" t="e">
        <v>#N/A</v>
      </c>
      <c r="S454" t="e" cm="1">
        <f t="array" ref="S454">_xlfn.TEXTSPLIT(R454,".",,TRUE)</f>
        <v>#N/A</v>
      </c>
      <c r="V454" t="e">
        <f>VLOOKUP(CONCATENATE(S454,"."),'V Identification'!$A$3:$E$500,5,FALSE)</f>
        <v>#N/A</v>
      </c>
      <c r="Z454" t="e">
        <v>#N/A</v>
      </c>
      <c r="AA454" t="e" cm="1">
        <f t="array" ref="AA454">_xlfn.TEXTSPLIT(Z454,".",,TRUE)</f>
        <v>#N/A</v>
      </c>
      <c r="AE454" t="e">
        <f>VLOOKUP(CONCATENATE(AA454,"."),'I Identification'!$A$3:$F$500,6,FALSE)</f>
        <v>#N/A</v>
      </c>
      <c r="AI454" t="e">
        <v>#N/A</v>
      </c>
      <c r="AJ454" t="e" cm="1">
        <f t="array" ref="AJ454">_xlfn.TEXTSPLIT(AI454,".",,TRUE)</f>
        <v>#N/A</v>
      </c>
      <c r="AO454" t="e">
        <f>VLOOKUP(CONCATENATE(AJ454,"."),'C Identification'!$A$3:$G$500,7,FALSE)</f>
        <v>#N/A</v>
      </c>
      <c r="BF454" t="e" cm="1">
        <f t="array" ref="BF454">_xlfn.TEXTSPLIT(AI454,".",,TRUE)</f>
        <v>#N/A</v>
      </c>
      <c r="BL454" t="e">
        <f t="shared" si="113"/>
        <v>#N/A</v>
      </c>
      <c r="BM454">
        <f t="shared" si="114"/>
        <v>0</v>
      </c>
      <c r="BN454" t="e">
        <f t="shared" si="115"/>
        <v>#N/A</v>
      </c>
      <c r="BO454" t="e">
        <f t="shared" si="116"/>
        <v>#N/A</v>
      </c>
      <c r="BP454" t="e">
        <f t="shared" si="117"/>
        <v>#N/A</v>
      </c>
      <c r="BQ454" t="e">
        <f t="shared" si="118"/>
        <v>#N/A</v>
      </c>
      <c r="BR454">
        <f t="shared" si="119"/>
        <v>0</v>
      </c>
      <c r="BS454" t="e">
        <f t="shared" si="120"/>
        <v>#N/A</v>
      </c>
      <c r="BT454">
        <f t="shared" si="121"/>
        <v>0</v>
      </c>
      <c r="BU454" t="e">
        <f t="shared" si="112"/>
        <v>#N/A</v>
      </c>
      <c r="BV454" t="e">
        <f>VLOOKUP(BN454,Scales!$X$28:$Y$38,2,FALSE)</f>
        <v>#N/A</v>
      </c>
      <c r="BW454" t="e">
        <f>VLOOKUP(BQ454,Scales!$X$28:$Y$38,2,FALSE)</f>
        <v>#N/A</v>
      </c>
      <c r="BX454" t="e">
        <f>VLOOKUP(BU454,Scales!$X$28:$Y$38,2,FALSE)</f>
        <v>#N/A</v>
      </c>
      <c r="BY454" t="e">
        <f t="shared" si="122"/>
        <v>#N/A</v>
      </c>
      <c r="BZ454" t="e">
        <f>VLOOKUP(BY454,Scales!$Y$28:$Z$38,2,FALSE)</f>
        <v>#N/A</v>
      </c>
      <c r="CA454" t="str">
        <f>IFERROR(INDEX(Scales!$Q$28:$U$32,MATCH(BZ454,Scales!$P$28:$P$32,0),MATCH(BQ454,Scales!$Q$27:$U$27,0)),"")</f>
        <v/>
      </c>
      <c r="CB454">
        <f t="shared" si="123"/>
        <v>0</v>
      </c>
      <c r="CC454" t="e">
        <f t="shared" si="124"/>
        <v>#N/A</v>
      </c>
      <c r="CD454" t="str">
        <f>IFERROR(INDEX(Scales!$B$44:$F$48,MATCH(CA454,Scales!$A$44:$A$48,0),MATCH(CC454,Scales!$B$43:$F$43,0)),"")</f>
        <v/>
      </c>
      <c r="CE454" t="e">
        <f t="shared" si="125"/>
        <v>#N/A</v>
      </c>
      <c r="CF454" t="e">
        <f t="shared" si="126"/>
        <v>#N/A</v>
      </c>
    </row>
    <row r="455" spans="1:84" x14ac:dyDescent="0.25">
      <c r="A455">
        <v>0</v>
      </c>
      <c r="B455" s="108" t="e">
        <f>VLOOKUP(A455,'TS Identification'!A$3:H$500,5,FALSE)</f>
        <v>#N/A</v>
      </c>
      <c r="C455" s="108" t="e">
        <f>VLOOKUP(B455,Scales!$A$3:$D$7,3,FALSE)</f>
        <v>#N/A</v>
      </c>
      <c r="D455" t="e">
        <f>VLOOKUP(A455,'TS Identification'!A$3:H$500,6,FALSE)</f>
        <v>#N/A</v>
      </c>
      <c r="E455" t="e">
        <f>VLOOKUP(D455,Scales!$F$3:$I$7,3,FALSE)</f>
        <v>#N/A</v>
      </c>
      <c r="F455" s="108" t="e">
        <f>VLOOKUP(A455,'TS Identification'!A$3:H$500,7,FALSE)</f>
        <v>#N/A</v>
      </c>
      <c r="G455" s="108" t="e">
        <f>VLOOKUP(F455,Scales!$K$3:$N$7,3,FALSE)</f>
        <v>#N/A</v>
      </c>
      <c r="H455" t="e">
        <f>VLOOKUP(A455,'TS Identification'!A$3:H$500,8,FALSE)</f>
        <v>#N/A</v>
      </c>
      <c r="I455" t="e">
        <f>VLOOKUP(H455,Scales!$P$3:$S$7,3,FALSE)</f>
        <v>#N/A</v>
      </c>
      <c r="J455" s="108" t="e">
        <f>VLOOKUP(K455,Scales!$W$28:$X$38,2,FALSE)</f>
        <v>#N/A</v>
      </c>
      <c r="K455" s="108" t="e">
        <f t="shared" si="127"/>
        <v>#N/A</v>
      </c>
      <c r="M455" t="e">
        <v>#N/A</v>
      </c>
      <c r="N455" t="e" cm="1">
        <f t="array" ref="N455">_xlfn.TEXTSPLIT(M455,".",,TRUE)</f>
        <v>#N/A</v>
      </c>
      <c r="P455" s="108" t="e">
        <f>VLOOKUP(CONCATENATE(N455,"."),'TE Identification'!$A$3:$E$500,5,FALSE)</f>
        <v>#N/A</v>
      </c>
      <c r="R455" t="e">
        <v>#N/A</v>
      </c>
      <c r="S455" t="e" cm="1">
        <f t="array" ref="S455">_xlfn.TEXTSPLIT(R455,".",,TRUE)</f>
        <v>#N/A</v>
      </c>
      <c r="V455" t="e">
        <f>VLOOKUP(CONCATENATE(S455,"."),'V Identification'!$A$3:$E$500,5,FALSE)</f>
        <v>#N/A</v>
      </c>
      <c r="Z455" t="e">
        <v>#N/A</v>
      </c>
      <c r="AA455" t="e" cm="1">
        <f t="array" ref="AA455">_xlfn.TEXTSPLIT(Z455,".",,TRUE)</f>
        <v>#N/A</v>
      </c>
      <c r="AE455" t="e">
        <f>VLOOKUP(CONCATENATE(AA455,"."),'I Identification'!$A$3:$F$500,6,FALSE)</f>
        <v>#N/A</v>
      </c>
      <c r="AI455" t="e">
        <v>#N/A</v>
      </c>
      <c r="AJ455" t="e" cm="1">
        <f t="array" ref="AJ455">_xlfn.TEXTSPLIT(AI455,".",,TRUE)</f>
        <v>#N/A</v>
      </c>
      <c r="AO455" t="e">
        <f>VLOOKUP(CONCATENATE(AJ455,"."),'C Identification'!$A$3:$G$500,7,FALSE)</f>
        <v>#N/A</v>
      </c>
      <c r="BF455" t="e" cm="1">
        <f t="array" ref="BF455">_xlfn.TEXTSPLIT(AI455,".",,TRUE)</f>
        <v>#N/A</v>
      </c>
      <c r="BL455" t="e">
        <f t="shared" si="113"/>
        <v>#N/A</v>
      </c>
      <c r="BM455">
        <f t="shared" si="114"/>
        <v>0</v>
      </c>
      <c r="BN455" t="e">
        <f t="shared" si="115"/>
        <v>#N/A</v>
      </c>
      <c r="BO455" t="e">
        <f t="shared" si="116"/>
        <v>#N/A</v>
      </c>
      <c r="BP455" t="e">
        <f t="shared" si="117"/>
        <v>#N/A</v>
      </c>
      <c r="BQ455" t="e">
        <f t="shared" si="118"/>
        <v>#N/A</v>
      </c>
      <c r="BR455">
        <f t="shared" si="119"/>
        <v>0</v>
      </c>
      <c r="BS455" t="e">
        <f t="shared" si="120"/>
        <v>#N/A</v>
      </c>
      <c r="BT455">
        <f t="shared" si="121"/>
        <v>0</v>
      </c>
      <c r="BU455" t="e">
        <f t="shared" si="112"/>
        <v>#N/A</v>
      </c>
      <c r="BV455" t="e">
        <f>VLOOKUP(BN455,Scales!$X$28:$Y$38,2,FALSE)</f>
        <v>#N/A</v>
      </c>
      <c r="BW455" t="e">
        <f>VLOOKUP(BQ455,Scales!$X$28:$Y$38,2,FALSE)</f>
        <v>#N/A</v>
      </c>
      <c r="BX455" t="e">
        <f>VLOOKUP(BU455,Scales!$X$28:$Y$38,2,FALSE)</f>
        <v>#N/A</v>
      </c>
      <c r="BY455" t="e">
        <f t="shared" si="122"/>
        <v>#N/A</v>
      </c>
      <c r="BZ455" t="e">
        <f>VLOOKUP(BY455,Scales!$Y$28:$Z$38,2,FALSE)</f>
        <v>#N/A</v>
      </c>
      <c r="CA455" t="str">
        <f>IFERROR(INDEX(Scales!$Q$28:$U$32,MATCH(BZ455,Scales!$P$28:$P$32,0),MATCH(BQ455,Scales!$Q$27:$U$27,0)),"")</f>
        <v/>
      </c>
      <c r="CB455">
        <f t="shared" si="123"/>
        <v>0</v>
      </c>
      <c r="CC455" t="e">
        <f t="shared" si="124"/>
        <v>#N/A</v>
      </c>
      <c r="CD455" t="str">
        <f>IFERROR(INDEX(Scales!$B$44:$F$48,MATCH(CA455,Scales!$A$44:$A$48,0),MATCH(CC455,Scales!$B$43:$F$43,0)),"")</f>
        <v/>
      </c>
      <c r="CE455" t="e">
        <f t="shared" si="125"/>
        <v>#N/A</v>
      </c>
      <c r="CF455" t="e">
        <f t="shared" si="126"/>
        <v>#N/A</v>
      </c>
    </row>
    <row r="456" spans="1:84" x14ac:dyDescent="0.25">
      <c r="A456">
        <v>0</v>
      </c>
      <c r="B456" s="108" t="e">
        <f>VLOOKUP(A456,'TS Identification'!A$3:H$500,5,FALSE)</f>
        <v>#N/A</v>
      </c>
      <c r="C456" s="108" t="e">
        <f>VLOOKUP(B456,Scales!$A$3:$D$7,3,FALSE)</f>
        <v>#N/A</v>
      </c>
      <c r="D456" t="e">
        <f>VLOOKUP(A456,'TS Identification'!A$3:H$500,6,FALSE)</f>
        <v>#N/A</v>
      </c>
      <c r="E456" t="e">
        <f>VLOOKUP(D456,Scales!$F$3:$I$7,3,FALSE)</f>
        <v>#N/A</v>
      </c>
      <c r="F456" s="108" t="e">
        <f>VLOOKUP(A456,'TS Identification'!A$3:H$500,7,FALSE)</f>
        <v>#N/A</v>
      </c>
      <c r="G456" s="108" t="e">
        <f>VLOOKUP(F456,Scales!$K$3:$N$7,3,FALSE)</f>
        <v>#N/A</v>
      </c>
      <c r="H456" t="e">
        <f>VLOOKUP(A456,'TS Identification'!A$3:H$500,8,FALSE)</f>
        <v>#N/A</v>
      </c>
      <c r="I456" t="e">
        <f>VLOOKUP(H456,Scales!$P$3:$S$7,3,FALSE)</f>
        <v>#N/A</v>
      </c>
      <c r="J456" s="108" t="e">
        <f>VLOOKUP(K456,Scales!$W$28:$X$38,2,FALSE)</f>
        <v>#N/A</v>
      </c>
      <c r="K456" s="108" t="e">
        <f t="shared" si="127"/>
        <v>#N/A</v>
      </c>
      <c r="M456" t="e">
        <v>#N/A</v>
      </c>
      <c r="N456" t="e" cm="1">
        <f t="array" ref="N456">_xlfn.TEXTSPLIT(M456,".",,TRUE)</f>
        <v>#N/A</v>
      </c>
      <c r="P456" s="108" t="e">
        <f>VLOOKUP(CONCATENATE(N456,"."),'TE Identification'!$A$3:$E$500,5,FALSE)</f>
        <v>#N/A</v>
      </c>
      <c r="R456" t="e">
        <v>#N/A</v>
      </c>
      <c r="S456" t="e" cm="1">
        <f t="array" ref="S456">_xlfn.TEXTSPLIT(R456,".",,TRUE)</f>
        <v>#N/A</v>
      </c>
      <c r="V456" t="e">
        <f>VLOOKUP(CONCATENATE(S456,"."),'V Identification'!$A$3:$E$500,5,FALSE)</f>
        <v>#N/A</v>
      </c>
      <c r="Z456" t="e">
        <v>#N/A</v>
      </c>
      <c r="AA456" t="e" cm="1">
        <f t="array" ref="AA456">_xlfn.TEXTSPLIT(Z456,".",,TRUE)</f>
        <v>#N/A</v>
      </c>
      <c r="AE456" t="e">
        <f>VLOOKUP(CONCATENATE(AA456,"."),'I Identification'!$A$3:$F$500,6,FALSE)</f>
        <v>#N/A</v>
      </c>
      <c r="AI456" t="e">
        <v>#N/A</v>
      </c>
      <c r="AJ456" t="e" cm="1">
        <f t="array" ref="AJ456">_xlfn.TEXTSPLIT(AI456,".",,TRUE)</f>
        <v>#N/A</v>
      </c>
      <c r="AO456" t="e">
        <f>VLOOKUP(CONCATENATE(AJ456,"."),'C Identification'!$A$3:$G$500,7,FALSE)</f>
        <v>#N/A</v>
      </c>
      <c r="BF456" t="e" cm="1">
        <f t="array" ref="BF456">_xlfn.TEXTSPLIT(AI456,".",,TRUE)</f>
        <v>#N/A</v>
      </c>
      <c r="BL456" t="e">
        <f t="shared" si="113"/>
        <v>#N/A</v>
      </c>
      <c r="BM456">
        <f t="shared" si="114"/>
        <v>0</v>
      </c>
      <c r="BN456" t="e">
        <f t="shared" si="115"/>
        <v>#N/A</v>
      </c>
      <c r="BO456" t="e">
        <f t="shared" si="116"/>
        <v>#N/A</v>
      </c>
      <c r="BP456" t="e">
        <f t="shared" si="117"/>
        <v>#N/A</v>
      </c>
      <c r="BQ456" t="e">
        <f t="shared" si="118"/>
        <v>#N/A</v>
      </c>
      <c r="BR456">
        <f t="shared" si="119"/>
        <v>0</v>
      </c>
      <c r="BS456" t="e">
        <f t="shared" si="120"/>
        <v>#N/A</v>
      </c>
      <c r="BT456">
        <f t="shared" si="121"/>
        <v>0</v>
      </c>
      <c r="BU456" t="e">
        <f t="shared" si="112"/>
        <v>#N/A</v>
      </c>
      <c r="BV456" t="e">
        <f>VLOOKUP(BN456,Scales!$X$28:$Y$38,2,FALSE)</f>
        <v>#N/A</v>
      </c>
      <c r="BW456" t="e">
        <f>VLOOKUP(BQ456,Scales!$X$28:$Y$38,2,FALSE)</f>
        <v>#N/A</v>
      </c>
      <c r="BX456" t="e">
        <f>VLOOKUP(BU456,Scales!$X$28:$Y$38,2,FALSE)</f>
        <v>#N/A</v>
      </c>
      <c r="BY456" t="e">
        <f t="shared" si="122"/>
        <v>#N/A</v>
      </c>
      <c r="BZ456" t="e">
        <f>VLOOKUP(BY456,Scales!$Y$28:$Z$38,2,FALSE)</f>
        <v>#N/A</v>
      </c>
      <c r="CA456" t="str">
        <f>IFERROR(INDEX(Scales!$Q$28:$U$32,MATCH(BZ456,Scales!$P$28:$P$32,0),MATCH(BQ456,Scales!$Q$27:$U$27,0)),"")</f>
        <v/>
      </c>
      <c r="CB456">
        <f t="shared" si="123"/>
        <v>0</v>
      </c>
      <c r="CC456" t="e">
        <f t="shared" si="124"/>
        <v>#N/A</v>
      </c>
      <c r="CD456" t="str">
        <f>IFERROR(INDEX(Scales!$B$44:$F$48,MATCH(CA456,Scales!$A$44:$A$48,0),MATCH(CC456,Scales!$B$43:$F$43,0)),"")</f>
        <v/>
      </c>
      <c r="CE456" t="e">
        <f t="shared" si="125"/>
        <v>#N/A</v>
      </c>
      <c r="CF456" t="e">
        <f t="shared" si="126"/>
        <v>#N/A</v>
      </c>
    </row>
    <row r="457" spans="1:84" x14ac:dyDescent="0.25">
      <c r="A457">
        <v>0</v>
      </c>
      <c r="B457" s="108" t="e">
        <f>VLOOKUP(A457,'TS Identification'!A$3:H$500,5,FALSE)</f>
        <v>#N/A</v>
      </c>
      <c r="C457" s="108" t="e">
        <f>VLOOKUP(B457,Scales!$A$3:$D$7,3,FALSE)</f>
        <v>#N/A</v>
      </c>
      <c r="D457" t="e">
        <f>VLOOKUP(A457,'TS Identification'!A$3:H$500,6,FALSE)</f>
        <v>#N/A</v>
      </c>
      <c r="E457" t="e">
        <f>VLOOKUP(D457,Scales!$F$3:$I$7,3,FALSE)</f>
        <v>#N/A</v>
      </c>
      <c r="F457" s="108" t="e">
        <f>VLOOKUP(A457,'TS Identification'!A$3:H$500,7,FALSE)</f>
        <v>#N/A</v>
      </c>
      <c r="G457" s="108" t="e">
        <f>VLOOKUP(F457,Scales!$K$3:$N$7,3,FALSE)</f>
        <v>#N/A</v>
      </c>
      <c r="H457" t="e">
        <f>VLOOKUP(A457,'TS Identification'!A$3:H$500,8,FALSE)</f>
        <v>#N/A</v>
      </c>
      <c r="I457" t="e">
        <f>VLOOKUP(H457,Scales!$P$3:$S$7,3,FALSE)</f>
        <v>#N/A</v>
      </c>
      <c r="J457" s="108" t="e">
        <f>VLOOKUP(K457,Scales!$W$28:$X$38,2,FALSE)</f>
        <v>#N/A</v>
      </c>
      <c r="K457" s="108" t="e">
        <f t="shared" si="127"/>
        <v>#N/A</v>
      </c>
      <c r="M457" t="e">
        <v>#N/A</v>
      </c>
      <c r="N457" t="e" cm="1">
        <f t="array" ref="N457">_xlfn.TEXTSPLIT(M457,".",,TRUE)</f>
        <v>#N/A</v>
      </c>
      <c r="P457" s="108" t="e">
        <f>VLOOKUP(CONCATENATE(N457,"."),'TE Identification'!$A$3:$E$500,5,FALSE)</f>
        <v>#N/A</v>
      </c>
      <c r="R457" t="e">
        <v>#N/A</v>
      </c>
      <c r="S457" t="e" cm="1">
        <f t="array" ref="S457">_xlfn.TEXTSPLIT(R457,".",,TRUE)</f>
        <v>#N/A</v>
      </c>
      <c r="V457" t="e">
        <f>VLOOKUP(CONCATENATE(S457,"."),'V Identification'!$A$3:$E$500,5,FALSE)</f>
        <v>#N/A</v>
      </c>
      <c r="Z457" t="e">
        <v>#N/A</v>
      </c>
      <c r="AA457" t="e" cm="1">
        <f t="array" ref="AA457">_xlfn.TEXTSPLIT(Z457,".",,TRUE)</f>
        <v>#N/A</v>
      </c>
      <c r="AE457" t="e">
        <f>VLOOKUP(CONCATENATE(AA457,"."),'I Identification'!$A$3:$F$500,6,FALSE)</f>
        <v>#N/A</v>
      </c>
      <c r="AI457" t="e">
        <v>#N/A</v>
      </c>
      <c r="AJ457" t="e" cm="1">
        <f t="array" ref="AJ457">_xlfn.TEXTSPLIT(AI457,".",,TRUE)</f>
        <v>#N/A</v>
      </c>
      <c r="AO457" t="e">
        <f>VLOOKUP(CONCATENATE(AJ457,"."),'C Identification'!$A$3:$G$500,7,FALSE)</f>
        <v>#N/A</v>
      </c>
      <c r="BF457" t="e" cm="1">
        <f t="array" ref="BF457">_xlfn.TEXTSPLIT(AI457,".",,TRUE)</f>
        <v>#N/A</v>
      </c>
      <c r="BL457" t="e">
        <f t="shared" si="113"/>
        <v>#N/A</v>
      </c>
      <c r="BM457">
        <f t="shared" si="114"/>
        <v>0</v>
      </c>
      <c r="BN457" t="e">
        <f t="shared" si="115"/>
        <v>#N/A</v>
      </c>
      <c r="BO457" t="e">
        <f t="shared" si="116"/>
        <v>#N/A</v>
      </c>
      <c r="BP457" t="e">
        <f t="shared" si="117"/>
        <v>#N/A</v>
      </c>
      <c r="BQ457" t="e">
        <f t="shared" si="118"/>
        <v>#N/A</v>
      </c>
      <c r="BR457">
        <f t="shared" si="119"/>
        <v>0</v>
      </c>
      <c r="BS457" t="e">
        <f t="shared" si="120"/>
        <v>#N/A</v>
      </c>
      <c r="BT457">
        <f t="shared" si="121"/>
        <v>0</v>
      </c>
      <c r="BU457" t="e">
        <f t="shared" si="112"/>
        <v>#N/A</v>
      </c>
      <c r="BV457" t="e">
        <f>VLOOKUP(BN457,Scales!$X$28:$Y$38,2,FALSE)</f>
        <v>#N/A</v>
      </c>
      <c r="BW457" t="e">
        <f>VLOOKUP(BQ457,Scales!$X$28:$Y$38,2,FALSE)</f>
        <v>#N/A</v>
      </c>
      <c r="BX457" t="e">
        <f>VLOOKUP(BU457,Scales!$X$28:$Y$38,2,FALSE)</f>
        <v>#N/A</v>
      </c>
      <c r="BY457" t="e">
        <f t="shared" si="122"/>
        <v>#N/A</v>
      </c>
      <c r="BZ457" t="e">
        <f>VLOOKUP(BY457,Scales!$Y$28:$Z$38,2,FALSE)</f>
        <v>#N/A</v>
      </c>
      <c r="CA457" t="str">
        <f>IFERROR(INDEX(Scales!$Q$28:$U$32,MATCH(BZ457,Scales!$P$28:$P$32,0),MATCH(BQ457,Scales!$Q$27:$U$27,0)),"")</f>
        <v/>
      </c>
      <c r="CB457">
        <f t="shared" si="123"/>
        <v>0</v>
      </c>
      <c r="CC457" t="e">
        <f t="shared" si="124"/>
        <v>#N/A</v>
      </c>
      <c r="CD457" t="str">
        <f>IFERROR(INDEX(Scales!$B$44:$F$48,MATCH(CA457,Scales!$A$44:$A$48,0),MATCH(CC457,Scales!$B$43:$F$43,0)),"")</f>
        <v/>
      </c>
      <c r="CE457" t="e">
        <f t="shared" si="125"/>
        <v>#N/A</v>
      </c>
      <c r="CF457" t="e">
        <f t="shared" si="126"/>
        <v>#N/A</v>
      </c>
    </row>
    <row r="458" spans="1:84" x14ac:dyDescent="0.25">
      <c r="A458">
        <v>0</v>
      </c>
      <c r="B458" s="108" t="e">
        <f>VLOOKUP(A458,'TS Identification'!A$3:H$500,5,FALSE)</f>
        <v>#N/A</v>
      </c>
      <c r="C458" s="108" t="e">
        <f>VLOOKUP(B458,Scales!$A$3:$D$7,3,FALSE)</f>
        <v>#N/A</v>
      </c>
      <c r="D458" t="e">
        <f>VLOOKUP(A458,'TS Identification'!A$3:H$500,6,FALSE)</f>
        <v>#N/A</v>
      </c>
      <c r="E458" t="e">
        <f>VLOOKUP(D458,Scales!$F$3:$I$7,3,FALSE)</f>
        <v>#N/A</v>
      </c>
      <c r="F458" s="108" t="e">
        <f>VLOOKUP(A458,'TS Identification'!A$3:H$500,7,FALSE)</f>
        <v>#N/A</v>
      </c>
      <c r="G458" s="108" t="e">
        <f>VLOOKUP(F458,Scales!$K$3:$N$7,3,FALSE)</f>
        <v>#N/A</v>
      </c>
      <c r="H458" t="e">
        <f>VLOOKUP(A458,'TS Identification'!A$3:H$500,8,FALSE)</f>
        <v>#N/A</v>
      </c>
      <c r="I458" t="e">
        <f>VLOOKUP(H458,Scales!$P$3:$S$7,3,FALSE)</f>
        <v>#N/A</v>
      </c>
      <c r="J458" s="108" t="e">
        <f>VLOOKUP(K458,Scales!$W$28:$X$38,2,FALSE)</f>
        <v>#N/A</v>
      </c>
      <c r="K458" s="108" t="e">
        <f t="shared" si="127"/>
        <v>#N/A</v>
      </c>
      <c r="M458" t="e">
        <v>#N/A</v>
      </c>
      <c r="N458" t="e" cm="1">
        <f t="array" ref="N458">_xlfn.TEXTSPLIT(M458,".",,TRUE)</f>
        <v>#N/A</v>
      </c>
      <c r="P458" s="108" t="e">
        <f>VLOOKUP(CONCATENATE(N458,"."),'TE Identification'!$A$3:$E$500,5,FALSE)</f>
        <v>#N/A</v>
      </c>
      <c r="R458" t="e">
        <v>#N/A</v>
      </c>
      <c r="S458" t="e" cm="1">
        <f t="array" ref="S458">_xlfn.TEXTSPLIT(R458,".",,TRUE)</f>
        <v>#N/A</v>
      </c>
      <c r="V458" t="e">
        <f>VLOOKUP(CONCATENATE(S458,"."),'V Identification'!$A$3:$E$500,5,FALSE)</f>
        <v>#N/A</v>
      </c>
      <c r="Z458" t="e">
        <v>#N/A</v>
      </c>
      <c r="AA458" t="e" cm="1">
        <f t="array" ref="AA458">_xlfn.TEXTSPLIT(Z458,".",,TRUE)</f>
        <v>#N/A</v>
      </c>
      <c r="AE458" t="e">
        <f>VLOOKUP(CONCATENATE(AA458,"."),'I Identification'!$A$3:$F$500,6,FALSE)</f>
        <v>#N/A</v>
      </c>
      <c r="AI458" t="e">
        <v>#N/A</v>
      </c>
      <c r="AJ458" t="e" cm="1">
        <f t="array" ref="AJ458">_xlfn.TEXTSPLIT(AI458,".",,TRUE)</f>
        <v>#N/A</v>
      </c>
      <c r="AO458" t="e">
        <f>VLOOKUP(CONCATENATE(AJ458,"."),'C Identification'!$A$3:$G$500,7,FALSE)</f>
        <v>#N/A</v>
      </c>
      <c r="BF458" t="e" cm="1">
        <f t="array" ref="BF458">_xlfn.TEXTSPLIT(AI458,".",,TRUE)</f>
        <v>#N/A</v>
      </c>
      <c r="BL458" t="e">
        <f t="shared" si="113"/>
        <v>#N/A</v>
      </c>
      <c r="BM458">
        <f t="shared" si="114"/>
        <v>0</v>
      </c>
      <c r="BN458" t="e">
        <f t="shared" si="115"/>
        <v>#N/A</v>
      </c>
      <c r="BO458" t="e">
        <f t="shared" si="116"/>
        <v>#N/A</v>
      </c>
      <c r="BP458" t="e">
        <f t="shared" si="117"/>
        <v>#N/A</v>
      </c>
      <c r="BQ458" t="e">
        <f t="shared" si="118"/>
        <v>#N/A</v>
      </c>
      <c r="BR458">
        <f t="shared" si="119"/>
        <v>0</v>
      </c>
      <c r="BS458" t="e">
        <f t="shared" si="120"/>
        <v>#N/A</v>
      </c>
      <c r="BT458">
        <f t="shared" si="121"/>
        <v>0</v>
      </c>
      <c r="BU458" t="e">
        <f t="shared" si="112"/>
        <v>#N/A</v>
      </c>
      <c r="BV458" t="e">
        <f>VLOOKUP(BN458,Scales!$X$28:$Y$38,2,FALSE)</f>
        <v>#N/A</v>
      </c>
      <c r="BW458" t="e">
        <f>VLOOKUP(BQ458,Scales!$X$28:$Y$38,2,FALSE)</f>
        <v>#N/A</v>
      </c>
      <c r="BX458" t="e">
        <f>VLOOKUP(BU458,Scales!$X$28:$Y$38,2,FALSE)</f>
        <v>#N/A</v>
      </c>
      <c r="BY458" t="e">
        <f t="shared" si="122"/>
        <v>#N/A</v>
      </c>
      <c r="BZ458" t="e">
        <f>VLOOKUP(BY458,Scales!$Y$28:$Z$38,2,FALSE)</f>
        <v>#N/A</v>
      </c>
      <c r="CA458" t="str">
        <f>IFERROR(INDEX(Scales!$Q$28:$U$32,MATCH(BZ458,Scales!$P$28:$P$32,0),MATCH(BQ458,Scales!$Q$27:$U$27,0)),"")</f>
        <v/>
      </c>
      <c r="CB458">
        <f t="shared" si="123"/>
        <v>0</v>
      </c>
      <c r="CC458" t="e">
        <f t="shared" si="124"/>
        <v>#N/A</v>
      </c>
      <c r="CD458" t="str">
        <f>IFERROR(INDEX(Scales!$B$44:$F$48,MATCH(CA458,Scales!$A$44:$A$48,0),MATCH(CC458,Scales!$B$43:$F$43,0)),"")</f>
        <v/>
      </c>
      <c r="CE458" t="e">
        <f t="shared" si="125"/>
        <v>#N/A</v>
      </c>
      <c r="CF458" t="e">
        <f t="shared" si="126"/>
        <v>#N/A</v>
      </c>
    </row>
    <row r="459" spans="1:84" x14ac:dyDescent="0.25">
      <c r="A459">
        <v>0</v>
      </c>
      <c r="B459" s="108" t="e">
        <f>VLOOKUP(A459,'TS Identification'!A$3:H$500,5,FALSE)</f>
        <v>#N/A</v>
      </c>
      <c r="C459" s="108" t="e">
        <f>VLOOKUP(B459,Scales!$A$3:$D$7,3,FALSE)</f>
        <v>#N/A</v>
      </c>
      <c r="D459" t="e">
        <f>VLOOKUP(A459,'TS Identification'!A$3:H$500,6,FALSE)</f>
        <v>#N/A</v>
      </c>
      <c r="E459" t="e">
        <f>VLOOKUP(D459,Scales!$F$3:$I$7,3,FALSE)</f>
        <v>#N/A</v>
      </c>
      <c r="F459" s="108" t="e">
        <f>VLOOKUP(A459,'TS Identification'!A$3:H$500,7,FALSE)</f>
        <v>#N/A</v>
      </c>
      <c r="G459" s="108" t="e">
        <f>VLOOKUP(F459,Scales!$K$3:$N$7,3,FALSE)</f>
        <v>#N/A</v>
      </c>
      <c r="H459" t="e">
        <f>VLOOKUP(A459,'TS Identification'!A$3:H$500,8,FALSE)</f>
        <v>#N/A</v>
      </c>
      <c r="I459" t="e">
        <f>VLOOKUP(H459,Scales!$P$3:$S$7,3,FALSE)</f>
        <v>#N/A</v>
      </c>
      <c r="J459" s="108" t="e">
        <f>VLOOKUP(K459,Scales!$W$28:$X$38,2,FALSE)</f>
        <v>#N/A</v>
      </c>
      <c r="K459" s="108" t="e">
        <f t="shared" si="127"/>
        <v>#N/A</v>
      </c>
      <c r="M459" t="e">
        <v>#N/A</v>
      </c>
      <c r="N459" t="e" cm="1">
        <f t="array" ref="N459">_xlfn.TEXTSPLIT(M459,".",,TRUE)</f>
        <v>#N/A</v>
      </c>
      <c r="P459" s="108" t="e">
        <f>VLOOKUP(CONCATENATE(N459,"."),'TE Identification'!$A$3:$E$500,5,FALSE)</f>
        <v>#N/A</v>
      </c>
      <c r="R459" t="e">
        <v>#N/A</v>
      </c>
      <c r="S459" t="e" cm="1">
        <f t="array" ref="S459">_xlfn.TEXTSPLIT(R459,".",,TRUE)</f>
        <v>#N/A</v>
      </c>
      <c r="V459" t="e">
        <f>VLOOKUP(CONCATENATE(S459,"."),'V Identification'!$A$3:$E$500,5,FALSE)</f>
        <v>#N/A</v>
      </c>
      <c r="Z459" t="e">
        <v>#N/A</v>
      </c>
      <c r="AA459" t="e" cm="1">
        <f t="array" ref="AA459">_xlfn.TEXTSPLIT(Z459,".",,TRUE)</f>
        <v>#N/A</v>
      </c>
      <c r="AE459" t="e">
        <f>VLOOKUP(CONCATENATE(AA459,"."),'I Identification'!$A$3:$F$500,6,FALSE)</f>
        <v>#N/A</v>
      </c>
      <c r="AI459" t="e">
        <v>#N/A</v>
      </c>
      <c r="AJ459" t="e" cm="1">
        <f t="array" ref="AJ459">_xlfn.TEXTSPLIT(AI459,".",,TRUE)</f>
        <v>#N/A</v>
      </c>
      <c r="AO459" t="e">
        <f>VLOOKUP(CONCATENATE(AJ459,"."),'C Identification'!$A$3:$G$500,7,FALSE)</f>
        <v>#N/A</v>
      </c>
      <c r="BF459" t="e" cm="1">
        <f t="array" ref="BF459">_xlfn.TEXTSPLIT(AI459,".",,TRUE)</f>
        <v>#N/A</v>
      </c>
      <c r="BL459" t="e">
        <f t="shared" si="113"/>
        <v>#N/A</v>
      </c>
      <c r="BM459">
        <f t="shared" si="114"/>
        <v>0</v>
      </c>
      <c r="BN459" t="e">
        <f t="shared" si="115"/>
        <v>#N/A</v>
      </c>
      <c r="BO459" t="e">
        <f t="shared" si="116"/>
        <v>#N/A</v>
      </c>
      <c r="BP459" t="e">
        <f t="shared" si="117"/>
        <v>#N/A</v>
      </c>
      <c r="BQ459" t="e">
        <f t="shared" si="118"/>
        <v>#N/A</v>
      </c>
      <c r="BR459">
        <f t="shared" si="119"/>
        <v>0</v>
      </c>
      <c r="BS459" t="e">
        <f t="shared" si="120"/>
        <v>#N/A</v>
      </c>
      <c r="BT459">
        <f t="shared" si="121"/>
        <v>0</v>
      </c>
      <c r="BU459" t="e">
        <f t="shared" si="112"/>
        <v>#N/A</v>
      </c>
      <c r="BV459" t="e">
        <f>VLOOKUP(BN459,Scales!$X$28:$Y$38,2,FALSE)</f>
        <v>#N/A</v>
      </c>
      <c r="BW459" t="e">
        <f>VLOOKUP(BQ459,Scales!$X$28:$Y$38,2,FALSE)</f>
        <v>#N/A</v>
      </c>
      <c r="BX459" t="e">
        <f>VLOOKUP(BU459,Scales!$X$28:$Y$38,2,FALSE)</f>
        <v>#N/A</v>
      </c>
      <c r="BY459" t="e">
        <f t="shared" si="122"/>
        <v>#N/A</v>
      </c>
      <c r="BZ459" t="e">
        <f>VLOOKUP(BY459,Scales!$Y$28:$Z$38,2,FALSE)</f>
        <v>#N/A</v>
      </c>
      <c r="CA459" t="str">
        <f>IFERROR(INDEX(Scales!$Q$28:$U$32,MATCH(BZ459,Scales!$P$28:$P$32,0),MATCH(BQ459,Scales!$Q$27:$U$27,0)),"")</f>
        <v/>
      </c>
      <c r="CB459">
        <f t="shared" si="123"/>
        <v>0</v>
      </c>
      <c r="CC459" t="e">
        <f t="shared" si="124"/>
        <v>#N/A</v>
      </c>
      <c r="CD459" t="str">
        <f>IFERROR(INDEX(Scales!$B$44:$F$48,MATCH(CA459,Scales!$A$44:$A$48,0),MATCH(CC459,Scales!$B$43:$F$43,0)),"")</f>
        <v/>
      </c>
      <c r="CE459" t="e">
        <f t="shared" si="125"/>
        <v>#N/A</v>
      </c>
      <c r="CF459" t="e">
        <f t="shared" si="126"/>
        <v>#N/A</v>
      </c>
    </row>
    <row r="460" spans="1:84" x14ac:dyDescent="0.25">
      <c r="A460">
        <v>0</v>
      </c>
      <c r="B460" s="108" t="e">
        <f>VLOOKUP(A460,'TS Identification'!A$3:H$500,5,FALSE)</f>
        <v>#N/A</v>
      </c>
      <c r="C460" s="108" t="e">
        <f>VLOOKUP(B460,Scales!$A$3:$D$7,3,FALSE)</f>
        <v>#N/A</v>
      </c>
      <c r="D460" t="e">
        <f>VLOOKUP(A460,'TS Identification'!A$3:H$500,6,FALSE)</f>
        <v>#N/A</v>
      </c>
      <c r="E460" t="e">
        <f>VLOOKUP(D460,Scales!$F$3:$I$7,3,FALSE)</f>
        <v>#N/A</v>
      </c>
      <c r="F460" s="108" t="e">
        <f>VLOOKUP(A460,'TS Identification'!A$3:H$500,7,FALSE)</f>
        <v>#N/A</v>
      </c>
      <c r="G460" s="108" t="e">
        <f>VLOOKUP(F460,Scales!$K$3:$N$7,3,FALSE)</f>
        <v>#N/A</v>
      </c>
      <c r="H460" t="e">
        <f>VLOOKUP(A460,'TS Identification'!A$3:H$500,8,FALSE)</f>
        <v>#N/A</v>
      </c>
      <c r="I460" t="e">
        <f>VLOOKUP(H460,Scales!$P$3:$S$7,3,FALSE)</f>
        <v>#N/A</v>
      </c>
      <c r="J460" s="108" t="e">
        <f>VLOOKUP(K460,Scales!$W$28:$X$38,2,FALSE)</f>
        <v>#N/A</v>
      </c>
      <c r="K460" s="108" t="e">
        <f t="shared" si="127"/>
        <v>#N/A</v>
      </c>
      <c r="M460" t="e">
        <v>#N/A</v>
      </c>
      <c r="N460" t="e" cm="1">
        <f t="array" ref="N460">_xlfn.TEXTSPLIT(M460,".",,TRUE)</f>
        <v>#N/A</v>
      </c>
      <c r="P460" s="108" t="e">
        <f>VLOOKUP(CONCATENATE(N460,"."),'TE Identification'!$A$3:$E$500,5,FALSE)</f>
        <v>#N/A</v>
      </c>
      <c r="R460" t="e">
        <v>#N/A</v>
      </c>
      <c r="S460" t="e" cm="1">
        <f t="array" ref="S460">_xlfn.TEXTSPLIT(R460,".",,TRUE)</f>
        <v>#N/A</v>
      </c>
      <c r="V460" t="e">
        <f>VLOOKUP(CONCATENATE(S460,"."),'V Identification'!$A$3:$E$500,5,FALSE)</f>
        <v>#N/A</v>
      </c>
      <c r="Z460" t="e">
        <v>#N/A</v>
      </c>
      <c r="AA460" t="e" cm="1">
        <f t="array" ref="AA460">_xlfn.TEXTSPLIT(Z460,".",,TRUE)</f>
        <v>#N/A</v>
      </c>
      <c r="AE460" t="e">
        <f>VLOOKUP(CONCATENATE(AA460,"."),'I Identification'!$A$3:$F$500,6,FALSE)</f>
        <v>#N/A</v>
      </c>
      <c r="AI460" t="e">
        <v>#N/A</v>
      </c>
      <c r="AJ460" t="e" cm="1">
        <f t="array" ref="AJ460">_xlfn.TEXTSPLIT(AI460,".",,TRUE)</f>
        <v>#N/A</v>
      </c>
      <c r="AO460" t="e">
        <f>VLOOKUP(CONCATENATE(AJ460,"."),'C Identification'!$A$3:$G$500,7,FALSE)</f>
        <v>#N/A</v>
      </c>
      <c r="BF460" t="e" cm="1">
        <f t="array" ref="BF460">_xlfn.TEXTSPLIT(AI460,".",,TRUE)</f>
        <v>#N/A</v>
      </c>
      <c r="BL460" t="e">
        <f t="shared" si="113"/>
        <v>#N/A</v>
      </c>
      <c r="BM460">
        <f t="shared" si="114"/>
        <v>0</v>
      </c>
      <c r="BN460" t="e">
        <f t="shared" si="115"/>
        <v>#N/A</v>
      </c>
      <c r="BO460" t="e">
        <f t="shared" si="116"/>
        <v>#N/A</v>
      </c>
      <c r="BP460" t="e">
        <f t="shared" si="117"/>
        <v>#N/A</v>
      </c>
      <c r="BQ460" t="e">
        <f t="shared" si="118"/>
        <v>#N/A</v>
      </c>
      <c r="BR460">
        <f t="shared" si="119"/>
        <v>0</v>
      </c>
      <c r="BS460" t="e">
        <f t="shared" si="120"/>
        <v>#N/A</v>
      </c>
      <c r="BT460">
        <f t="shared" si="121"/>
        <v>0</v>
      </c>
      <c r="BU460" t="e">
        <f t="shared" ref="BU460:BU500" si="128">VLOOKUP(BH460,$S$2:$V$500,4,FALSE)</f>
        <v>#N/A</v>
      </c>
      <c r="BV460" t="e">
        <f>VLOOKUP(BN460,Scales!$X$28:$Y$38,2,FALSE)</f>
        <v>#N/A</v>
      </c>
      <c r="BW460" t="e">
        <f>VLOOKUP(BQ460,Scales!$X$28:$Y$38,2,FALSE)</f>
        <v>#N/A</v>
      </c>
      <c r="BX460" t="e">
        <f>VLOOKUP(BU460,Scales!$X$28:$Y$38,2,FALSE)</f>
        <v>#N/A</v>
      </c>
      <c r="BY460" t="e">
        <f t="shared" si="122"/>
        <v>#N/A</v>
      </c>
      <c r="BZ460" t="e">
        <f>VLOOKUP(BY460,Scales!$Y$28:$Z$38,2,FALSE)</f>
        <v>#N/A</v>
      </c>
      <c r="CA460" t="str">
        <f>IFERROR(INDEX(Scales!$Q$28:$U$32,MATCH(BZ460,Scales!$P$28:$P$32,0),MATCH(BQ460,Scales!$Q$27:$U$27,0)),"")</f>
        <v/>
      </c>
      <c r="CB460">
        <f t="shared" si="123"/>
        <v>0</v>
      </c>
      <c r="CC460" t="e">
        <f t="shared" si="124"/>
        <v>#N/A</v>
      </c>
      <c r="CD460" t="str">
        <f>IFERROR(INDEX(Scales!$B$44:$F$48,MATCH(CA460,Scales!$A$44:$A$48,0),MATCH(CC460,Scales!$B$43:$F$43,0)),"")</f>
        <v/>
      </c>
      <c r="CE460" t="e">
        <f t="shared" si="125"/>
        <v>#N/A</v>
      </c>
      <c r="CF460" t="e">
        <f t="shared" si="126"/>
        <v>#N/A</v>
      </c>
    </row>
    <row r="461" spans="1:84" x14ac:dyDescent="0.25">
      <c r="A461">
        <v>0</v>
      </c>
      <c r="B461" s="108" t="e">
        <f>VLOOKUP(A461,'TS Identification'!A$3:H$500,5,FALSE)</f>
        <v>#N/A</v>
      </c>
      <c r="C461" s="108" t="e">
        <f>VLOOKUP(B461,Scales!$A$3:$D$7,3,FALSE)</f>
        <v>#N/A</v>
      </c>
      <c r="D461" t="e">
        <f>VLOOKUP(A461,'TS Identification'!A$3:H$500,6,FALSE)</f>
        <v>#N/A</v>
      </c>
      <c r="E461" t="e">
        <f>VLOOKUP(D461,Scales!$F$3:$I$7,3,FALSE)</f>
        <v>#N/A</v>
      </c>
      <c r="F461" s="108" t="e">
        <f>VLOOKUP(A461,'TS Identification'!A$3:H$500,7,FALSE)</f>
        <v>#N/A</v>
      </c>
      <c r="G461" s="108" t="e">
        <f>VLOOKUP(F461,Scales!$K$3:$N$7,3,FALSE)</f>
        <v>#N/A</v>
      </c>
      <c r="H461" t="e">
        <f>VLOOKUP(A461,'TS Identification'!A$3:H$500,8,FALSE)</f>
        <v>#N/A</v>
      </c>
      <c r="I461" t="e">
        <f>VLOOKUP(H461,Scales!$P$3:$S$7,3,FALSE)</f>
        <v>#N/A</v>
      </c>
      <c r="J461" s="108" t="e">
        <f>VLOOKUP(K461,Scales!$W$28:$X$38,2,FALSE)</f>
        <v>#N/A</v>
      </c>
      <c r="K461" s="108" t="e">
        <f t="shared" si="127"/>
        <v>#N/A</v>
      </c>
      <c r="M461" t="e">
        <v>#N/A</v>
      </c>
      <c r="N461" t="e" cm="1">
        <f t="array" ref="N461">_xlfn.TEXTSPLIT(M461,".",,TRUE)</f>
        <v>#N/A</v>
      </c>
      <c r="P461" s="108" t="e">
        <f>VLOOKUP(CONCATENATE(N461,"."),'TE Identification'!$A$3:$E$500,5,FALSE)</f>
        <v>#N/A</v>
      </c>
      <c r="R461" t="e">
        <v>#N/A</v>
      </c>
      <c r="S461" t="e" cm="1">
        <f t="array" ref="S461">_xlfn.TEXTSPLIT(R461,".",,TRUE)</f>
        <v>#N/A</v>
      </c>
      <c r="V461" t="e">
        <f>VLOOKUP(CONCATENATE(S461,"."),'V Identification'!$A$3:$E$500,5,FALSE)</f>
        <v>#N/A</v>
      </c>
      <c r="Z461" t="e">
        <v>#N/A</v>
      </c>
      <c r="AA461" t="e" cm="1">
        <f t="array" ref="AA461">_xlfn.TEXTSPLIT(Z461,".",,TRUE)</f>
        <v>#N/A</v>
      </c>
      <c r="AE461" t="e">
        <f>VLOOKUP(CONCATENATE(AA461,"."),'I Identification'!$A$3:$F$500,6,FALSE)</f>
        <v>#N/A</v>
      </c>
      <c r="AI461" t="e">
        <v>#N/A</v>
      </c>
      <c r="AJ461" t="e" cm="1">
        <f t="array" ref="AJ461">_xlfn.TEXTSPLIT(AI461,".",,TRUE)</f>
        <v>#N/A</v>
      </c>
      <c r="AO461" t="e">
        <f>VLOOKUP(CONCATENATE(AJ461,"."),'C Identification'!$A$3:$G$500,7,FALSE)</f>
        <v>#N/A</v>
      </c>
      <c r="BF461" t="e" cm="1">
        <f t="array" ref="BF461">_xlfn.TEXTSPLIT(AI461,".",,TRUE)</f>
        <v>#N/A</v>
      </c>
      <c r="BL461" t="e">
        <f t="shared" si="113"/>
        <v>#N/A</v>
      </c>
      <c r="BM461">
        <f t="shared" si="114"/>
        <v>0</v>
      </c>
      <c r="BN461" t="e">
        <f t="shared" si="115"/>
        <v>#N/A</v>
      </c>
      <c r="BO461" t="e">
        <f t="shared" si="116"/>
        <v>#N/A</v>
      </c>
      <c r="BP461" t="e">
        <f t="shared" si="117"/>
        <v>#N/A</v>
      </c>
      <c r="BQ461" t="e">
        <f t="shared" si="118"/>
        <v>#N/A</v>
      </c>
      <c r="BR461">
        <f t="shared" si="119"/>
        <v>0</v>
      </c>
      <c r="BS461" t="e">
        <f t="shared" si="120"/>
        <v>#N/A</v>
      </c>
      <c r="BT461">
        <f t="shared" si="121"/>
        <v>0</v>
      </c>
      <c r="BU461" t="e">
        <f t="shared" si="128"/>
        <v>#N/A</v>
      </c>
      <c r="BV461" t="e">
        <f>VLOOKUP(BN461,Scales!$X$28:$Y$38,2,FALSE)</f>
        <v>#N/A</v>
      </c>
      <c r="BW461" t="e">
        <f>VLOOKUP(BQ461,Scales!$X$28:$Y$38,2,FALSE)</f>
        <v>#N/A</v>
      </c>
      <c r="BX461" t="e">
        <f>VLOOKUP(BU461,Scales!$X$28:$Y$38,2,FALSE)</f>
        <v>#N/A</v>
      </c>
      <c r="BY461" t="e">
        <f t="shared" si="122"/>
        <v>#N/A</v>
      </c>
      <c r="BZ461" t="e">
        <f>VLOOKUP(BY461,Scales!$Y$28:$Z$38,2,FALSE)</f>
        <v>#N/A</v>
      </c>
      <c r="CA461" t="str">
        <f>IFERROR(INDEX(Scales!$Q$28:$U$32,MATCH(BZ461,Scales!$P$28:$P$32,0),MATCH(BQ461,Scales!$Q$27:$U$27,0)),"")</f>
        <v/>
      </c>
      <c r="CB461">
        <f t="shared" si="123"/>
        <v>0</v>
      </c>
      <c r="CC461" t="e">
        <f t="shared" si="124"/>
        <v>#N/A</v>
      </c>
      <c r="CD461" t="str">
        <f>IFERROR(INDEX(Scales!$B$44:$F$48,MATCH(CA461,Scales!$A$44:$A$48,0),MATCH(CC461,Scales!$B$43:$F$43,0)),"")</f>
        <v/>
      </c>
      <c r="CE461" t="e">
        <f t="shared" si="125"/>
        <v>#N/A</v>
      </c>
      <c r="CF461" t="e">
        <f t="shared" si="126"/>
        <v>#N/A</v>
      </c>
    </row>
    <row r="462" spans="1:84" x14ac:dyDescent="0.25">
      <c r="A462">
        <v>0</v>
      </c>
      <c r="B462" s="108" t="e">
        <f>VLOOKUP(A462,'TS Identification'!A$3:H$500,5,FALSE)</f>
        <v>#N/A</v>
      </c>
      <c r="C462" s="108" t="e">
        <f>VLOOKUP(B462,Scales!$A$3:$D$7,3,FALSE)</f>
        <v>#N/A</v>
      </c>
      <c r="D462" t="e">
        <f>VLOOKUP(A462,'TS Identification'!A$3:H$500,6,FALSE)</f>
        <v>#N/A</v>
      </c>
      <c r="E462" t="e">
        <f>VLOOKUP(D462,Scales!$F$3:$I$7,3,FALSE)</f>
        <v>#N/A</v>
      </c>
      <c r="F462" s="108" t="e">
        <f>VLOOKUP(A462,'TS Identification'!A$3:H$500,7,FALSE)</f>
        <v>#N/A</v>
      </c>
      <c r="G462" s="108" t="e">
        <f>VLOOKUP(F462,Scales!$K$3:$N$7,3,FALSE)</f>
        <v>#N/A</v>
      </c>
      <c r="H462" t="e">
        <f>VLOOKUP(A462,'TS Identification'!A$3:H$500,8,FALSE)</f>
        <v>#N/A</v>
      </c>
      <c r="I462" t="e">
        <f>VLOOKUP(H462,Scales!$P$3:$S$7,3,FALSE)</f>
        <v>#N/A</v>
      </c>
      <c r="J462" s="108" t="e">
        <f>VLOOKUP(K462,Scales!$W$28:$X$38,2,FALSE)</f>
        <v>#N/A</v>
      </c>
      <c r="K462" s="108" t="e">
        <f t="shared" si="127"/>
        <v>#N/A</v>
      </c>
      <c r="M462" t="e">
        <v>#N/A</v>
      </c>
      <c r="N462" t="e" cm="1">
        <f t="array" ref="N462">_xlfn.TEXTSPLIT(M462,".",,TRUE)</f>
        <v>#N/A</v>
      </c>
      <c r="P462" s="108" t="e">
        <f>VLOOKUP(CONCATENATE(N462,"."),'TE Identification'!$A$3:$E$500,5,FALSE)</f>
        <v>#N/A</v>
      </c>
      <c r="R462" t="e">
        <v>#N/A</v>
      </c>
      <c r="S462" t="e" cm="1">
        <f t="array" ref="S462">_xlfn.TEXTSPLIT(R462,".",,TRUE)</f>
        <v>#N/A</v>
      </c>
      <c r="V462" t="e">
        <f>VLOOKUP(CONCATENATE(S462,"."),'V Identification'!$A$3:$E$500,5,FALSE)</f>
        <v>#N/A</v>
      </c>
      <c r="Z462" t="e">
        <v>#N/A</v>
      </c>
      <c r="AA462" t="e" cm="1">
        <f t="array" ref="AA462">_xlfn.TEXTSPLIT(Z462,".",,TRUE)</f>
        <v>#N/A</v>
      </c>
      <c r="AE462" t="e">
        <f>VLOOKUP(CONCATENATE(AA462,"."),'I Identification'!$A$3:$F$500,6,FALSE)</f>
        <v>#N/A</v>
      </c>
      <c r="AI462" t="e">
        <v>#N/A</v>
      </c>
      <c r="AJ462" t="e" cm="1">
        <f t="array" ref="AJ462">_xlfn.TEXTSPLIT(AI462,".",,TRUE)</f>
        <v>#N/A</v>
      </c>
      <c r="AO462" t="e">
        <f>VLOOKUP(CONCATENATE(AJ462,"."),'C Identification'!$A$3:$G$500,7,FALSE)</f>
        <v>#N/A</v>
      </c>
      <c r="BF462" t="e" cm="1">
        <f t="array" ref="BF462">_xlfn.TEXTSPLIT(AI462,".",,TRUE)</f>
        <v>#N/A</v>
      </c>
      <c r="BL462" t="e">
        <f t="shared" si="113"/>
        <v>#N/A</v>
      </c>
      <c r="BM462">
        <f t="shared" si="114"/>
        <v>0</v>
      </c>
      <c r="BN462" t="e">
        <f t="shared" si="115"/>
        <v>#N/A</v>
      </c>
      <c r="BO462" t="e">
        <f t="shared" si="116"/>
        <v>#N/A</v>
      </c>
      <c r="BP462" t="e">
        <f t="shared" si="117"/>
        <v>#N/A</v>
      </c>
      <c r="BQ462" t="e">
        <f t="shared" si="118"/>
        <v>#N/A</v>
      </c>
      <c r="BR462">
        <f t="shared" si="119"/>
        <v>0</v>
      </c>
      <c r="BS462" t="e">
        <f t="shared" si="120"/>
        <v>#N/A</v>
      </c>
      <c r="BT462">
        <f t="shared" si="121"/>
        <v>0</v>
      </c>
      <c r="BU462" t="e">
        <f t="shared" si="128"/>
        <v>#N/A</v>
      </c>
      <c r="BV462" t="e">
        <f>VLOOKUP(BN462,Scales!$X$28:$Y$38,2,FALSE)</f>
        <v>#N/A</v>
      </c>
      <c r="BW462" t="e">
        <f>VLOOKUP(BQ462,Scales!$X$28:$Y$38,2,FALSE)</f>
        <v>#N/A</v>
      </c>
      <c r="BX462" t="e">
        <f>VLOOKUP(BU462,Scales!$X$28:$Y$38,2,FALSE)</f>
        <v>#N/A</v>
      </c>
      <c r="BY462" t="e">
        <f t="shared" si="122"/>
        <v>#N/A</v>
      </c>
      <c r="BZ462" t="e">
        <f>VLOOKUP(BY462,Scales!$Y$28:$Z$38,2,FALSE)</f>
        <v>#N/A</v>
      </c>
      <c r="CA462" t="str">
        <f>IFERROR(INDEX(Scales!$Q$28:$U$32,MATCH(BZ462,Scales!$P$28:$P$32,0),MATCH(BQ462,Scales!$Q$27:$U$27,0)),"")</f>
        <v/>
      </c>
      <c r="CB462">
        <f t="shared" si="123"/>
        <v>0</v>
      </c>
      <c r="CC462" t="e">
        <f t="shared" si="124"/>
        <v>#N/A</v>
      </c>
      <c r="CD462" t="str">
        <f>IFERROR(INDEX(Scales!$B$44:$F$48,MATCH(CA462,Scales!$A$44:$A$48,0),MATCH(CC462,Scales!$B$43:$F$43,0)),"")</f>
        <v/>
      </c>
      <c r="CE462" t="e">
        <f t="shared" si="125"/>
        <v>#N/A</v>
      </c>
      <c r="CF462" t="e">
        <f t="shared" si="126"/>
        <v>#N/A</v>
      </c>
    </row>
    <row r="463" spans="1:84" x14ac:dyDescent="0.25">
      <c r="A463">
        <v>0</v>
      </c>
      <c r="B463" s="108" t="e">
        <f>VLOOKUP(A463,'TS Identification'!A$3:H$500,5,FALSE)</f>
        <v>#N/A</v>
      </c>
      <c r="C463" s="108" t="e">
        <f>VLOOKUP(B463,Scales!$A$3:$D$7,3,FALSE)</f>
        <v>#N/A</v>
      </c>
      <c r="D463" t="e">
        <f>VLOOKUP(A463,'TS Identification'!A$3:H$500,6,FALSE)</f>
        <v>#N/A</v>
      </c>
      <c r="E463" t="e">
        <f>VLOOKUP(D463,Scales!$F$3:$I$7,3,FALSE)</f>
        <v>#N/A</v>
      </c>
      <c r="F463" s="108" t="e">
        <f>VLOOKUP(A463,'TS Identification'!A$3:H$500,7,FALSE)</f>
        <v>#N/A</v>
      </c>
      <c r="G463" s="108" t="e">
        <f>VLOOKUP(F463,Scales!$K$3:$N$7,3,FALSE)</f>
        <v>#N/A</v>
      </c>
      <c r="H463" t="e">
        <f>VLOOKUP(A463,'TS Identification'!A$3:H$500,8,FALSE)</f>
        <v>#N/A</v>
      </c>
      <c r="I463" t="e">
        <f>VLOOKUP(H463,Scales!$P$3:$S$7,3,FALSE)</f>
        <v>#N/A</v>
      </c>
      <c r="J463" s="108" t="e">
        <f>VLOOKUP(K463,Scales!$W$28:$X$38,2,FALSE)</f>
        <v>#N/A</v>
      </c>
      <c r="K463" s="108" t="e">
        <f t="shared" si="127"/>
        <v>#N/A</v>
      </c>
      <c r="M463" t="e">
        <v>#N/A</v>
      </c>
      <c r="N463" t="e" cm="1">
        <f t="array" ref="N463">_xlfn.TEXTSPLIT(M463,".",,TRUE)</f>
        <v>#N/A</v>
      </c>
      <c r="P463" s="108" t="e">
        <f>VLOOKUP(CONCATENATE(N463,"."),'TE Identification'!$A$3:$E$500,5,FALSE)</f>
        <v>#N/A</v>
      </c>
      <c r="R463" t="e">
        <v>#N/A</v>
      </c>
      <c r="S463" t="e" cm="1">
        <f t="array" ref="S463">_xlfn.TEXTSPLIT(R463,".",,TRUE)</f>
        <v>#N/A</v>
      </c>
      <c r="V463" t="e">
        <f>VLOOKUP(CONCATENATE(S463,"."),'V Identification'!$A$3:$E$500,5,FALSE)</f>
        <v>#N/A</v>
      </c>
      <c r="Z463" t="e">
        <v>#N/A</v>
      </c>
      <c r="AA463" t="e" cm="1">
        <f t="array" ref="AA463">_xlfn.TEXTSPLIT(Z463,".",,TRUE)</f>
        <v>#N/A</v>
      </c>
      <c r="AE463" t="e">
        <f>VLOOKUP(CONCATENATE(AA463,"."),'I Identification'!$A$3:$F$500,6,FALSE)</f>
        <v>#N/A</v>
      </c>
      <c r="AI463" t="e">
        <v>#N/A</v>
      </c>
      <c r="AJ463" t="e" cm="1">
        <f t="array" ref="AJ463">_xlfn.TEXTSPLIT(AI463,".",,TRUE)</f>
        <v>#N/A</v>
      </c>
      <c r="AO463" t="e">
        <f>VLOOKUP(CONCATENATE(AJ463,"."),'C Identification'!$A$3:$G$500,7,FALSE)</f>
        <v>#N/A</v>
      </c>
      <c r="BF463" t="e" cm="1">
        <f t="array" ref="BF463">_xlfn.TEXTSPLIT(AI463,".",,TRUE)</f>
        <v>#N/A</v>
      </c>
      <c r="BL463" t="e">
        <f t="shared" si="113"/>
        <v>#N/A</v>
      </c>
      <c r="BM463">
        <f t="shared" si="114"/>
        <v>0</v>
      </c>
      <c r="BN463" t="e">
        <f t="shared" si="115"/>
        <v>#N/A</v>
      </c>
      <c r="BO463" t="e">
        <f t="shared" si="116"/>
        <v>#N/A</v>
      </c>
      <c r="BP463" t="e">
        <f t="shared" si="117"/>
        <v>#N/A</v>
      </c>
      <c r="BQ463" t="e">
        <f t="shared" si="118"/>
        <v>#N/A</v>
      </c>
      <c r="BR463">
        <f t="shared" si="119"/>
        <v>0</v>
      </c>
      <c r="BS463" t="e">
        <f t="shared" si="120"/>
        <v>#N/A</v>
      </c>
      <c r="BT463">
        <f t="shared" si="121"/>
        <v>0</v>
      </c>
      <c r="BU463" t="e">
        <f t="shared" si="128"/>
        <v>#N/A</v>
      </c>
      <c r="BV463" t="e">
        <f>VLOOKUP(BN463,Scales!$X$28:$Y$38,2,FALSE)</f>
        <v>#N/A</v>
      </c>
      <c r="BW463" t="e">
        <f>VLOOKUP(BQ463,Scales!$X$28:$Y$38,2,FALSE)</f>
        <v>#N/A</v>
      </c>
      <c r="BX463" t="e">
        <f>VLOOKUP(BU463,Scales!$X$28:$Y$38,2,FALSE)</f>
        <v>#N/A</v>
      </c>
      <c r="BY463" t="e">
        <f t="shared" si="122"/>
        <v>#N/A</v>
      </c>
      <c r="BZ463" t="e">
        <f>VLOOKUP(BY463,Scales!$Y$28:$Z$38,2,FALSE)</f>
        <v>#N/A</v>
      </c>
      <c r="CA463" t="str">
        <f>IFERROR(INDEX(Scales!$Q$28:$U$32,MATCH(BZ463,Scales!$P$28:$P$32,0),MATCH(BQ463,Scales!$Q$27:$U$27,0)),"")</f>
        <v/>
      </c>
      <c r="CB463">
        <f t="shared" si="123"/>
        <v>0</v>
      </c>
      <c r="CC463" t="e">
        <f t="shared" si="124"/>
        <v>#N/A</v>
      </c>
      <c r="CD463" t="str">
        <f>IFERROR(INDEX(Scales!$B$44:$F$48,MATCH(CA463,Scales!$A$44:$A$48,0),MATCH(CC463,Scales!$B$43:$F$43,0)),"")</f>
        <v/>
      </c>
      <c r="CE463" t="e">
        <f t="shared" si="125"/>
        <v>#N/A</v>
      </c>
      <c r="CF463" t="e">
        <f t="shared" si="126"/>
        <v>#N/A</v>
      </c>
    </row>
    <row r="464" spans="1:84" x14ac:dyDescent="0.25">
      <c r="A464">
        <v>0</v>
      </c>
      <c r="B464" s="108" t="e">
        <f>VLOOKUP(A464,'TS Identification'!A$3:H$500,5,FALSE)</f>
        <v>#N/A</v>
      </c>
      <c r="C464" s="108" t="e">
        <f>VLOOKUP(B464,Scales!$A$3:$D$7,3,FALSE)</f>
        <v>#N/A</v>
      </c>
      <c r="D464" t="e">
        <f>VLOOKUP(A464,'TS Identification'!A$3:H$500,6,FALSE)</f>
        <v>#N/A</v>
      </c>
      <c r="E464" t="e">
        <f>VLOOKUP(D464,Scales!$F$3:$I$7,3,FALSE)</f>
        <v>#N/A</v>
      </c>
      <c r="F464" s="108" t="e">
        <f>VLOOKUP(A464,'TS Identification'!A$3:H$500,7,FALSE)</f>
        <v>#N/A</v>
      </c>
      <c r="G464" s="108" t="e">
        <f>VLOOKUP(F464,Scales!$K$3:$N$7,3,FALSE)</f>
        <v>#N/A</v>
      </c>
      <c r="H464" t="e">
        <f>VLOOKUP(A464,'TS Identification'!A$3:H$500,8,FALSE)</f>
        <v>#N/A</v>
      </c>
      <c r="I464" t="e">
        <f>VLOOKUP(H464,Scales!$P$3:$S$7,3,FALSE)</f>
        <v>#N/A</v>
      </c>
      <c r="J464" s="108" t="e">
        <f>VLOOKUP(K464,Scales!$W$28:$X$38,2,FALSE)</f>
        <v>#N/A</v>
      </c>
      <c r="K464" s="108" t="e">
        <f t="shared" si="127"/>
        <v>#N/A</v>
      </c>
      <c r="M464" t="e">
        <v>#N/A</v>
      </c>
      <c r="N464" t="e" cm="1">
        <f t="array" ref="N464">_xlfn.TEXTSPLIT(M464,".",,TRUE)</f>
        <v>#N/A</v>
      </c>
      <c r="P464" s="108" t="e">
        <f>VLOOKUP(CONCATENATE(N464,"."),'TE Identification'!$A$3:$E$500,5,FALSE)</f>
        <v>#N/A</v>
      </c>
      <c r="R464" t="e">
        <v>#N/A</v>
      </c>
      <c r="S464" t="e" cm="1">
        <f t="array" ref="S464">_xlfn.TEXTSPLIT(R464,".",,TRUE)</f>
        <v>#N/A</v>
      </c>
      <c r="V464" t="e">
        <f>VLOOKUP(CONCATENATE(S464,"."),'V Identification'!$A$3:$E$500,5,FALSE)</f>
        <v>#N/A</v>
      </c>
      <c r="Z464" t="e">
        <v>#N/A</v>
      </c>
      <c r="AA464" t="e" cm="1">
        <f t="array" ref="AA464">_xlfn.TEXTSPLIT(Z464,".",,TRUE)</f>
        <v>#N/A</v>
      </c>
      <c r="AE464" t="e">
        <f>VLOOKUP(CONCATENATE(AA464,"."),'I Identification'!$A$3:$F$500,6,FALSE)</f>
        <v>#N/A</v>
      </c>
      <c r="AI464" t="e">
        <v>#N/A</v>
      </c>
      <c r="AJ464" t="e" cm="1">
        <f t="array" ref="AJ464">_xlfn.TEXTSPLIT(AI464,".",,TRUE)</f>
        <v>#N/A</v>
      </c>
      <c r="AO464" t="e">
        <f>VLOOKUP(CONCATENATE(AJ464,"."),'C Identification'!$A$3:$G$500,7,FALSE)</f>
        <v>#N/A</v>
      </c>
      <c r="BF464" t="e" cm="1">
        <f t="array" ref="BF464">_xlfn.TEXTSPLIT(AI464,".",,TRUE)</f>
        <v>#N/A</v>
      </c>
      <c r="BL464" t="e">
        <f t="shared" si="113"/>
        <v>#N/A</v>
      </c>
      <c r="BM464">
        <f t="shared" si="114"/>
        <v>0</v>
      </c>
      <c r="BN464" t="e">
        <f t="shared" si="115"/>
        <v>#N/A</v>
      </c>
      <c r="BO464" t="e">
        <f t="shared" si="116"/>
        <v>#N/A</v>
      </c>
      <c r="BP464" t="e">
        <f t="shared" si="117"/>
        <v>#N/A</v>
      </c>
      <c r="BQ464" t="e">
        <f t="shared" si="118"/>
        <v>#N/A</v>
      </c>
      <c r="BR464">
        <f t="shared" si="119"/>
        <v>0</v>
      </c>
      <c r="BS464" t="e">
        <f t="shared" si="120"/>
        <v>#N/A</v>
      </c>
      <c r="BT464">
        <f t="shared" si="121"/>
        <v>0</v>
      </c>
      <c r="BU464" t="e">
        <f t="shared" si="128"/>
        <v>#N/A</v>
      </c>
      <c r="BV464" t="e">
        <f>VLOOKUP(BN464,Scales!$X$28:$Y$38,2,FALSE)</f>
        <v>#N/A</v>
      </c>
      <c r="BW464" t="e">
        <f>VLOOKUP(BQ464,Scales!$X$28:$Y$38,2,FALSE)</f>
        <v>#N/A</v>
      </c>
      <c r="BX464" t="e">
        <f>VLOOKUP(BU464,Scales!$X$28:$Y$38,2,FALSE)</f>
        <v>#N/A</v>
      </c>
      <c r="BY464" t="e">
        <f t="shared" si="122"/>
        <v>#N/A</v>
      </c>
      <c r="BZ464" t="e">
        <f>VLOOKUP(BY464,Scales!$Y$28:$Z$38,2,FALSE)</f>
        <v>#N/A</v>
      </c>
      <c r="CA464" t="str">
        <f>IFERROR(INDEX(Scales!$Q$28:$U$32,MATCH(BZ464,Scales!$P$28:$P$32,0),MATCH(BQ464,Scales!$Q$27:$U$27,0)),"")</f>
        <v/>
      </c>
      <c r="CB464">
        <f t="shared" si="123"/>
        <v>0</v>
      </c>
      <c r="CC464" t="e">
        <f t="shared" si="124"/>
        <v>#N/A</v>
      </c>
      <c r="CD464" t="str">
        <f>IFERROR(INDEX(Scales!$B$44:$F$48,MATCH(CA464,Scales!$A$44:$A$48,0),MATCH(CC464,Scales!$B$43:$F$43,0)),"")</f>
        <v/>
      </c>
      <c r="CE464" t="e">
        <f t="shared" si="125"/>
        <v>#N/A</v>
      </c>
      <c r="CF464" t="e">
        <f t="shared" si="126"/>
        <v>#N/A</v>
      </c>
    </row>
    <row r="465" spans="1:84" x14ac:dyDescent="0.25">
      <c r="A465">
        <v>0</v>
      </c>
      <c r="B465" s="108" t="e">
        <f>VLOOKUP(A465,'TS Identification'!A$3:H$500,5,FALSE)</f>
        <v>#N/A</v>
      </c>
      <c r="C465" s="108" t="e">
        <f>VLOOKUP(B465,Scales!$A$3:$D$7,3,FALSE)</f>
        <v>#N/A</v>
      </c>
      <c r="D465" t="e">
        <f>VLOOKUP(A465,'TS Identification'!A$3:H$500,6,FALSE)</f>
        <v>#N/A</v>
      </c>
      <c r="E465" t="e">
        <f>VLOOKUP(D465,Scales!$F$3:$I$7,3,FALSE)</f>
        <v>#N/A</v>
      </c>
      <c r="F465" s="108" t="e">
        <f>VLOOKUP(A465,'TS Identification'!A$3:H$500,7,FALSE)</f>
        <v>#N/A</v>
      </c>
      <c r="G465" s="108" t="e">
        <f>VLOOKUP(F465,Scales!$K$3:$N$7,3,FALSE)</f>
        <v>#N/A</v>
      </c>
      <c r="H465" t="e">
        <f>VLOOKUP(A465,'TS Identification'!A$3:H$500,8,FALSE)</f>
        <v>#N/A</v>
      </c>
      <c r="I465" t="e">
        <f>VLOOKUP(H465,Scales!$P$3:$S$7,3,FALSE)</f>
        <v>#N/A</v>
      </c>
      <c r="J465" s="108" t="e">
        <f>VLOOKUP(K465,Scales!$W$28:$X$38,2,FALSE)</f>
        <v>#N/A</v>
      </c>
      <c r="K465" s="108" t="e">
        <f t="shared" si="127"/>
        <v>#N/A</v>
      </c>
      <c r="M465" t="e">
        <v>#N/A</v>
      </c>
      <c r="N465" t="e" cm="1">
        <f t="array" ref="N465">_xlfn.TEXTSPLIT(M465,".",,TRUE)</f>
        <v>#N/A</v>
      </c>
      <c r="P465" s="108" t="e">
        <f>VLOOKUP(CONCATENATE(N465,"."),'TE Identification'!$A$3:$E$500,5,FALSE)</f>
        <v>#N/A</v>
      </c>
      <c r="R465" t="e">
        <v>#N/A</v>
      </c>
      <c r="S465" t="e" cm="1">
        <f t="array" ref="S465">_xlfn.TEXTSPLIT(R465,".",,TRUE)</f>
        <v>#N/A</v>
      </c>
      <c r="V465" t="e">
        <f>VLOOKUP(CONCATENATE(S465,"."),'V Identification'!$A$3:$E$500,5,FALSE)</f>
        <v>#N/A</v>
      </c>
      <c r="Z465" t="e">
        <v>#N/A</v>
      </c>
      <c r="AA465" t="e" cm="1">
        <f t="array" ref="AA465">_xlfn.TEXTSPLIT(Z465,".",,TRUE)</f>
        <v>#N/A</v>
      </c>
      <c r="AE465" t="e">
        <f>VLOOKUP(CONCATENATE(AA465,"."),'I Identification'!$A$3:$F$500,6,FALSE)</f>
        <v>#N/A</v>
      </c>
      <c r="AI465" t="e">
        <v>#N/A</v>
      </c>
      <c r="AJ465" t="e" cm="1">
        <f t="array" ref="AJ465">_xlfn.TEXTSPLIT(AI465,".",,TRUE)</f>
        <v>#N/A</v>
      </c>
      <c r="AO465" t="e">
        <f>VLOOKUP(CONCATENATE(AJ465,"."),'C Identification'!$A$3:$G$500,7,FALSE)</f>
        <v>#N/A</v>
      </c>
      <c r="BF465" t="e" cm="1">
        <f t="array" ref="BF465">_xlfn.TEXTSPLIT(AI465,".",,TRUE)</f>
        <v>#N/A</v>
      </c>
      <c r="BL465" t="e">
        <f t="shared" si="113"/>
        <v>#N/A</v>
      </c>
      <c r="BM465">
        <f t="shared" si="114"/>
        <v>0</v>
      </c>
      <c r="BN465" t="e">
        <f t="shared" si="115"/>
        <v>#N/A</v>
      </c>
      <c r="BO465" t="e">
        <f t="shared" si="116"/>
        <v>#N/A</v>
      </c>
      <c r="BP465" t="e">
        <f t="shared" si="117"/>
        <v>#N/A</v>
      </c>
      <c r="BQ465" t="e">
        <f t="shared" si="118"/>
        <v>#N/A</v>
      </c>
      <c r="BR465">
        <f t="shared" si="119"/>
        <v>0</v>
      </c>
      <c r="BS465" t="e">
        <f t="shared" si="120"/>
        <v>#N/A</v>
      </c>
      <c r="BT465">
        <f t="shared" si="121"/>
        <v>0</v>
      </c>
      <c r="BU465" t="e">
        <f t="shared" si="128"/>
        <v>#N/A</v>
      </c>
      <c r="BV465" t="e">
        <f>VLOOKUP(BN465,Scales!$X$28:$Y$38,2,FALSE)</f>
        <v>#N/A</v>
      </c>
      <c r="BW465" t="e">
        <f>VLOOKUP(BQ465,Scales!$X$28:$Y$38,2,FALSE)</f>
        <v>#N/A</v>
      </c>
      <c r="BX465" t="e">
        <f>VLOOKUP(BU465,Scales!$X$28:$Y$38,2,FALSE)</f>
        <v>#N/A</v>
      </c>
      <c r="BY465" t="e">
        <f t="shared" si="122"/>
        <v>#N/A</v>
      </c>
      <c r="BZ465" t="e">
        <f>VLOOKUP(BY465,Scales!$Y$28:$Z$38,2,FALSE)</f>
        <v>#N/A</v>
      </c>
      <c r="CA465" t="str">
        <f>IFERROR(INDEX(Scales!$Q$28:$U$32,MATCH(BZ465,Scales!$P$28:$P$32,0),MATCH(BQ465,Scales!$Q$27:$U$27,0)),"")</f>
        <v/>
      </c>
      <c r="CB465">
        <f t="shared" si="123"/>
        <v>0</v>
      </c>
      <c r="CC465" t="e">
        <f t="shared" si="124"/>
        <v>#N/A</v>
      </c>
      <c r="CD465" t="str">
        <f>IFERROR(INDEX(Scales!$B$44:$F$48,MATCH(CA465,Scales!$A$44:$A$48,0),MATCH(CC465,Scales!$B$43:$F$43,0)),"")</f>
        <v/>
      </c>
      <c r="CE465" t="e">
        <f t="shared" si="125"/>
        <v>#N/A</v>
      </c>
      <c r="CF465" t="e">
        <f t="shared" si="126"/>
        <v>#N/A</v>
      </c>
    </row>
    <row r="466" spans="1:84" x14ac:dyDescent="0.25">
      <c r="A466">
        <v>0</v>
      </c>
      <c r="B466" s="108" t="e">
        <f>VLOOKUP(A466,'TS Identification'!A$3:H$500,5,FALSE)</f>
        <v>#N/A</v>
      </c>
      <c r="C466" s="108" t="e">
        <f>VLOOKUP(B466,Scales!$A$3:$D$7,3,FALSE)</f>
        <v>#N/A</v>
      </c>
      <c r="D466" t="e">
        <f>VLOOKUP(A466,'TS Identification'!A$3:H$500,6,FALSE)</f>
        <v>#N/A</v>
      </c>
      <c r="E466" t="e">
        <f>VLOOKUP(D466,Scales!$F$3:$I$7,3,FALSE)</f>
        <v>#N/A</v>
      </c>
      <c r="F466" s="108" t="e">
        <f>VLOOKUP(A466,'TS Identification'!A$3:H$500,7,FALSE)</f>
        <v>#N/A</v>
      </c>
      <c r="G466" s="108" t="e">
        <f>VLOOKUP(F466,Scales!$K$3:$N$7,3,FALSE)</f>
        <v>#N/A</v>
      </c>
      <c r="H466" t="e">
        <f>VLOOKUP(A466,'TS Identification'!A$3:H$500,8,FALSE)</f>
        <v>#N/A</v>
      </c>
      <c r="I466" t="e">
        <f>VLOOKUP(H466,Scales!$P$3:$S$7,3,FALSE)</f>
        <v>#N/A</v>
      </c>
      <c r="J466" s="108" t="e">
        <f>VLOOKUP(K466,Scales!$W$28:$X$38,2,FALSE)</f>
        <v>#N/A</v>
      </c>
      <c r="K466" s="108" t="e">
        <f t="shared" si="127"/>
        <v>#N/A</v>
      </c>
      <c r="M466" t="e">
        <v>#N/A</v>
      </c>
      <c r="N466" t="e" cm="1">
        <f t="array" ref="N466">_xlfn.TEXTSPLIT(M466,".",,TRUE)</f>
        <v>#N/A</v>
      </c>
      <c r="P466" s="108" t="e">
        <f>VLOOKUP(CONCATENATE(N466,"."),'TE Identification'!$A$3:$E$500,5,FALSE)</f>
        <v>#N/A</v>
      </c>
      <c r="R466" t="e">
        <v>#N/A</v>
      </c>
      <c r="S466" t="e" cm="1">
        <f t="array" ref="S466">_xlfn.TEXTSPLIT(R466,".",,TRUE)</f>
        <v>#N/A</v>
      </c>
      <c r="V466" t="e">
        <f>VLOOKUP(CONCATENATE(S466,"."),'V Identification'!$A$3:$E$500,5,FALSE)</f>
        <v>#N/A</v>
      </c>
      <c r="Z466" t="e">
        <v>#N/A</v>
      </c>
      <c r="AA466" t="e" cm="1">
        <f t="array" ref="AA466">_xlfn.TEXTSPLIT(Z466,".",,TRUE)</f>
        <v>#N/A</v>
      </c>
      <c r="AE466" t="e">
        <f>VLOOKUP(CONCATENATE(AA466,"."),'I Identification'!$A$3:$F$500,6,FALSE)</f>
        <v>#N/A</v>
      </c>
      <c r="AI466" t="e">
        <v>#N/A</v>
      </c>
      <c r="AJ466" t="e" cm="1">
        <f t="array" ref="AJ466">_xlfn.TEXTSPLIT(AI466,".",,TRUE)</f>
        <v>#N/A</v>
      </c>
      <c r="AO466" t="e">
        <f>VLOOKUP(CONCATENATE(AJ466,"."),'C Identification'!$A$3:$G$500,7,FALSE)</f>
        <v>#N/A</v>
      </c>
      <c r="BF466" t="e" cm="1">
        <f t="array" ref="BF466">_xlfn.TEXTSPLIT(AI466,".",,TRUE)</f>
        <v>#N/A</v>
      </c>
      <c r="BL466" t="e">
        <f t="shared" si="113"/>
        <v>#N/A</v>
      </c>
      <c r="BM466">
        <f t="shared" si="114"/>
        <v>0</v>
      </c>
      <c r="BN466" t="e">
        <f t="shared" si="115"/>
        <v>#N/A</v>
      </c>
      <c r="BO466" t="e">
        <f t="shared" si="116"/>
        <v>#N/A</v>
      </c>
      <c r="BP466" t="e">
        <f t="shared" si="117"/>
        <v>#N/A</v>
      </c>
      <c r="BQ466" t="e">
        <f t="shared" si="118"/>
        <v>#N/A</v>
      </c>
      <c r="BR466">
        <f t="shared" si="119"/>
        <v>0</v>
      </c>
      <c r="BS466" t="e">
        <f t="shared" si="120"/>
        <v>#N/A</v>
      </c>
      <c r="BT466">
        <f t="shared" si="121"/>
        <v>0</v>
      </c>
      <c r="BU466" t="e">
        <f t="shared" si="128"/>
        <v>#N/A</v>
      </c>
      <c r="BV466" t="e">
        <f>VLOOKUP(BN466,Scales!$X$28:$Y$38,2,FALSE)</f>
        <v>#N/A</v>
      </c>
      <c r="BW466" t="e">
        <f>VLOOKUP(BQ466,Scales!$X$28:$Y$38,2,FALSE)</f>
        <v>#N/A</v>
      </c>
      <c r="BX466" t="e">
        <f>VLOOKUP(BU466,Scales!$X$28:$Y$38,2,FALSE)</f>
        <v>#N/A</v>
      </c>
      <c r="BY466" t="e">
        <f t="shared" si="122"/>
        <v>#N/A</v>
      </c>
      <c r="BZ466" t="e">
        <f>VLOOKUP(BY466,Scales!$Y$28:$Z$38,2,FALSE)</f>
        <v>#N/A</v>
      </c>
      <c r="CA466" t="str">
        <f>IFERROR(INDEX(Scales!$Q$28:$U$32,MATCH(BZ466,Scales!$P$28:$P$32,0),MATCH(BQ466,Scales!$Q$27:$U$27,0)),"")</f>
        <v/>
      </c>
      <c r="CB466">
        <f t="shared" si="123"/>
        <v>0</v>
      </c>
      <c r="CC466" t="e">
        <f t="shared" si="124"/>
        <v>#N/A</v>
      </c>
      <c r="CD466" t="str">
        <f>IFERROR(INDEX(Scales!$B$44:$F$48,MATCH(CA466,Scales!$A$44:$A$48,0),MATCH(CC466,Scales!$B$43:$F$43,0)),"")</f>
        <v/>
      </c>
      <c r="CE466" t="e">
        <f t="shared" si="125"/>
        <v>#N/A</v>
      </c>
      <c r="CF466" t="e">
        <f t="shared" si="126"/>
        <v>#N/A</v>
      </c>
    </row>
    <row r="467" spans="1:84" x14ac:dyDescent="0.25">
      <c r="A467">
        <v>0</v>
      </c>
      <c r="B467" s="108" t="e">
        <f>VLOOKUP(A467,'TS Identification'!A$3:H$500,5,FALSE)</f>
        <v>#N/A</v>
      </c>
      <c r="C467" s="108" t="e">
        <f>VLOOKUP(B467,Scales!$A$3:$D$7,3,FALSE)</f>
        <v>#N/A</v>
      </c>
      <c r="D467" t="e">
        <f>VLOOKUP(A467,'TS Identification'!A$3:H$500,6,FALSE)</f>
        <v>#N/A</v>
      </c>
      <c r="E467" t="e">
        <f>VLOOKUP(D467,Scales!$F$3:$I$7,3,FALSE)</f>
        <v>#N/A</v>
      </c>
      <c r="F467" s="108" t="e">
        <f>VLOOKUP(A467,'TS Identification'!A$3:H$500,7,FALSE)</f>
        <v>#N/A</v>
      </c>
      <c r="G467" s="108" t="e">
        <f>VLOOKUP(F467,Scales!$K$3:$N$7,3,FALSE)</f>
        <v>#N/A</v>
      </c>
      <c r="H467" t="e">
        <f>VLOOKUP(A467,'TS Identification'!A$3:H$500,8,FALSE)</f>
        <v>#N/A</v>
      </c>
      <c r="I467" t="e">
        <f>VLOOKUP(H467,Scales!$P$3:$S$7,3,FALSE)</f>
        <v>#N/A</v>
      </c>
      <c r="J467" s="108" t="e">
        <f>VLOOKUP(K467,Scales!$W$28:$X$38,2,FALSE)</f>
        <v>#N/A</v>
      </c>
      <c r="K467" s="108" t="e">
        <f t="shared" si="127"/>
        <v>#N/A</v>
      </c>
      <c r="M467" t="e">
        <v>#N/A</v>
      </c>
      <c r="N467" t="e" cm="1">
        <f t="array" ref="N467">_xlfn.TEXTSPLIT(M467,".",,TRUE)</f>
        <v>#N/A</v>
      </c>
      <c r="P467" s="108" t="e">
        <f>VLOOKUP(CONCATENATE(N467,"."),'TE Identification'!$A$3:$E$500,5,FALSE)</f>
        <v>#N/A</v>
      </c>
      <c r="R467" t="e">
        <v>#N/A</v>
      </c>
      <c r="S467" t="e" cm="1">
        <f t="array" ref="S467">_xlfn.TEXTSPLIT(R467,".",,TRUE)</f>
        <v>#N/A</v>
      </c>
      <c r="V467" t="e">
        <f>VLOOKUP(CONCATENATE(S467,"."),'V Identification'!$A$3:$E$500,5,FALSE)</f>
        <v>#N/A</v>
      </c>
      <c r="Z467" t="e">
        <v>#N/A</v>
      </c>
      <c r="AA467" t="e" cm="1">
        <f t="array" ref="AA467">_xlfn.TEXTSPLIT(Z467,".",,TRUE)</f>
        <v>#N/A</v>
      </c>
      <c r="AE467" t="e">
        <f>VLOOKUP(CONCATENATE(AA467,"."),'I Identification'!$A$3:$F$500,6,FALSE)</f>
        <v>#N/A</v>
      </c>
      <c r="AI467" t="e">
        <v>#N/A</v>
      </c>
      <c r="AJ467" t="e" cm="1">
        <f t="array" ref="AJ467">_xlfn.TEXTSPLIT(AI467,".",,TRUE)</f>
        <v>#N/A</v>
      </c>
      <c r="AO467" t="e">
        <f>VLOOKUP(CONCATENATE(AJ467,"."),'C Identification'!$A$3:$G$500,7,FALSE)</f>
        <v>#N/A</v>
      </c>
      <c r="BF467" t="e" cm="1">
        <f t="array" ref="BF467">_xlfn.TEXTSPLIT(AI467,".",,TRUE)</f>
        <v>#N/A</v>
      </c>
      <c r="BL467" t="e">
        <f t="shared" si="113"/>
        <v>#N/A</v>
      </c>
      <c r="BM467">
        <f t="shared" si="114"/>
        <v>0</v>
      </c>
      <c r="BN467" t="e">
        <f t="shared" si="115"/>
        <v>#N/A</v>
      </c>
      <c r="BO467" t="e">
        <f t="shared" si="116"/>
        <v>#N/A</v>
      </c>
      <c r="BP467" t="e">
        <f t="shared" si="117"/>
        <v>#N/A</v>
      </c>
      <c r="BQ467" t="e">
        <f t="shared" si="118"/>
        <v>#N/A</v>
      </c>
      <c r="BR467">
        <f t="shared" si="119"/>
        <v>0</v>
      </c>
      <c r="BS467" t="e">
        <f t="shared" si="120"/>
        <v>#N/A</v>
      </c>
      <c r="BT467">
        <f t="shared" si="121"/>
        <v>0</v>
      </c>
      <c r="BU467" t="e">
        <f t="shared" si="128"/>
        <v>#N/A</v>
      </c>
      <c r="BV467" t="e">
        <f>VLOOKUP(BN467,Scales!$X$28:$Y$38,2,FALSE)</f>
        <v>#N/A</v>
      </c>
      <c r="BW467" t="e">
        <f>VLOOKUP(BQ467,Scales!$X$28:$Y$38,2,FALSE)</f>
        <v>#N/A</v>
      </c>
      <c r="BX467" t="e">
        <f>VLOOKUP(BU467,Scales!$X$28:$Y$38,2,FALSE)</f>
        <v>#N/A</v>
      </c>
      <c r="BY467" t="e">
        <f t="shared" si="122"/>
        <v>#N/A</v>
      </c>
      <c r="BZ467" t="e">
        <f>VLOOKUP(BY467,Scales!$Y$28:$Z$38,2,FALSE)</f>
        <v>#N/A</v>
      </c>
      <c r="CA467" t="str">
        <f>IFERROR(INDEX(Scales!$Q$28:$U$32,MATCH(BZ467,Scales!$P$28:$P$32,0),MATCH(BQ467,Scales!$Q$27:$U$27,0)),"")</f>
        <v/>
      </c>
      <c r="CB467">
        <f t="shared" si="123"/>
        <v>0</v>
      </c>
      <c r="CC467" t="e">
        <f t="shared" si="124"/>
        <v>#N/A</v>
      </c>
      <c r="CD467" t="str">
        <f>IFERROR(INDEX(Scales!$B$44:$F$48,MATCH(CA467,Scales!$A$44:$A$48,0),MATCH(CC467,Scales!$B$43:$F$43,0)),"")</f>
        <v/>
      </c>
      <c r="CE467" t="e">
        <f t="shared" si="125"/>
        <v>#N/A</v>
      </c>
      <c r="CF467" t="e">
        <f t="shared" si="126"/>
        <v>#N/A</v>
      </c>
    </row>
    <row r="468" spans="1:84" x14ac:dyDescent="0.25">
      <c r="A468">
        <v>0</v>
      </c>
      <c r="B468" s="108" t="e">
        <f>VLOOKUP(A468,'TS Identification'!A$3:H$500,5,FALSE)</f>
        <v>#N/A</v>
      </c>
      <c r="C468" s="108" t="e">
        <f>VLOOKUP(B468,Scales!$A$3:$D$7,3,FALSE)</f>
        <v>#N/A</v>
      </c>
      <c r="D468" t="e">
        <f>VLOOKUP(A468,'TS Identification'!A$3:H$500,6,FALSE)</f>
        <v>#N/A</v>
      </c>
      <c r="E468" t="e">
        <f>VLOOKUP(D468,Scales!$F$3:$I$7,3,FALSE)</f>
        <v>#N/A</v>
      </c>
      <c r="F468" s="108" t="e">
        <f>VLOOKUP(A468,'TS Identification'!A$3:H$500,7,FALSE)</f>
        <v>#N/A</v>
      </c>
      <c r="G468" s="108" t="e">
        <f>VLOOKUP(F468,Scales!$K$3:$N$7,3,FALSE)</f>
        <v>#N/A</v>
      </c>
      <c r="H468" t="e">
        <f>VLOOKUP(A468,'TS Identification'!A$3:H$500,8,FALSE)</f>
        <v>#N/A</v>
      </c>
      <c r="I468" t="e">
        <f>VLOOKUP(H468,Scales!$P$3:$S$7,3,FALSE)</f>
        <v>#N/A</v>
      </c>
      <c r="J468" s="108" t="e">
        <f>VLOOKUP(K468,Scales!$W$28:$X$38,2,FALSE)</f>
        <v>#N/A</v>
      </c>
      <c r="K468" s="108" t="e">
        <f t="shared" si="127"/>
        <v>#N/A</v>
      </c>
      <c r="M468" t="e">
        <v>#N/A</v>
      </c>
      <c r="N468" t="e" cm="1">
        <f t="array" ref="N468">_xlfn.TEXTSPLIT(M468,".",,TRUE)</f>
        <v>#N/A</v>
      </c>
      <c r="P468" s="108" t="e">
        <f>VLOOKUP(CONCATENATE(N468,"."),'TE Identification'!$A$3:$E$500,5,FALSE)</f>
        <v>#N/A</v>
      </c>
      <c r="R468" t="e">
        <v>#N/A</v>
      </c>
      <c r="S468" t="e" cm="1">
        <f t="array" ref="S468">_xlfn.TEXTSPLIT(R468,".",,TRUE)</f>
        <v>#N/A</v>
      </c>
      <c r="V468" t="e">
        <f>VLOOKUP(CONCATENATE(S468,"."),'V Identification'!$A$3:$E$500,5,FALSE)</f>
        <v>#N/A</v>
      </c>
      <c r="Z468" t="e">
        <v>#N/A</v>
      </c>
      <c r="AA468" t="e" cm="1">
        <f t="array" ref="AA468">_xlfn.TEXTSPLIT(Z468,".",,TRUE)</f>
        <v>#N/A</v>
      </c>
      <c r="AE468" t="e">
        <f>VLOOKUP(CONCATENATE(AA468,"."),'I Identification'!$A$3:$F$500,6,FALSE)</f>
        <v>#N/A</v>
      </c>
      <c r="AI468" t="e">
        <v>#N/A</v>
      </c>
      <c r="AJ468" t="e" cm="1">
        <f t="array" ref="AJ468">_xlfn.TEXTSPLIT(AI468,".",,TRUE)</f>
        <v>#N/A</v>
      </c>
      <c r="AO468" t="e">
        <f>VLOOKUP(CONCATENATE(AJ468,"."),'C Identification'!$A$3:$G$500,7,FALSE)</f>
        <v>#N/A</v>
      </c>
      <c r="BF468" t="e" cm="1">
        <f t="array" ref="BF468">_xlfn.TEXTSPLIT(AI468,".",,TRUE)</f>
        <v>#N/A</v>
      </c>
      <c r="BL468" t="e">
        <f t="shared" si="113"/>
        <v>#N/A</v>
      </c>
      <c r="BM468">
        <f t="shared" si="114"/>
        <v>0</v>
      </c>
      <c r="BN468" t="e">
        <f t="shared" si="115"/>
        <v>#N/A</v>
      </c>
      <c r="BO468" t="e">
        <f t="shared" si="116"/>
        <v>#N/A</v>
      </c>
      <c r="BP468" t="e">
        <f t="shared" si="117"/>
        <v>#N/A</v>
      </c>
      <c r="BQ468" t="e">
        <f t="shared" si="118"/>
        <v>#N/A</v>
      </c>
      <c r="BR468">
        <f t="shared" si="119"/>
        <v>0</v>
      </c>
      <c r="BS468" t="e">
        <f t="shared" si="120"/>
        <v>#N/A</v>
      </c>
      <c r="BT468">
        <f t="shared" si="121"/>
        <v>0</v>
      </c>
      <c r="BU468" t="e">
        <f t="shared" si="128"/>
        <v>#N/A</v>
      </c>
      <c r="BV468" t="e">
        <f>VLOOKUP(BN468,Scales!$X$28:$Y$38,2,FALSE)</f>
        <v>#N/A</v>
      </c>
      <c r="BW468" t="e">
        <f>VLOOKUP(BQ468,Scales!$X$28:$Y$38,2,FALSE)</f>
        <v>#N/A</v>
      </c>
      <c r="BX468" t="e">
        <f>VLOOKUP(BU468,Scales!$X$28:$Y$38,2,FALSE)</f>
        <v>#N/A</v>
      </c>
      <c r="BY468" t="e">
        <f t="shared" si="122"/>
        <v>#N/A</v>
      </c>
      <c r="BZ468" t="e">
        <f>VLOOKUP(BY468,Scales!$Y$28:$Z$38,2,FALSE)</f>
        <v>#N/A</v>
      </c>
      <c r="CA468" t="str">
        <f>IFERROR(INDEX(Scales!$Q$28:$U$32,MATCH(BZ468,Scales!$P$28:$P$32,0),MATCH(BQ468,Scales!$Q$27:$U$27,0)),"")</f>
        <v/>
      </c>
      <c r="CB468">
        <f t="shared" si="123"/>
        <v>0</v>
      </c>
      <c r="CC468" t="e">
        <f t="shared" si="124"/>
        <v>#N/A</v>
      </c>
      <c r="CD468" t="str">
        <f>IFERROR(INDEX(Scales!$B$44:$F$48,MATCH(CA468,Scales!$A$44:$A$48,0),MATCH(CC468,Scales!$B$43:$F$43,0)),"")</f>
        <v/>
      </c>
      <c r="CE468" t="e">
        <f t="shared" si="125"/>
        <v>#N/A</v>
      </c>
      <c r="CF468" t="e">
        <f t="shared" si="126"/>
        <v>#N/A</v>
      </c>
    </row>
    <row r="469" spans="1:84" x14ac:dyDescent="0.25">
      <c r="A469">
        <v>0</v>
      </c>
      <c r="B469" s="108" t="e">
        <f>VLOOKUP(A469,'TS Identification'!A$3:H$500,5,FALSE)</f>
        <v>#N/A</v>
      </c>
      <c r="C469" s="108" t="e">
        <f>VLOOKUP(B469,Scales!$A$3:$D$7,3,FALSE)</f>
        <v>#N/A</v>
      </c>
      <c r="D469" t="e">
        <f>VLOOKUP(A469,'TS Identification'!A$3:H$500,6,FALSE)</f>
        <v>#N/A</v>
      </c>
      <c r="E469" t="e">
        <f>VLOOKUP(D469,Scales!$F$3:$I$7,3,FALSE)</f>
        <v>#N/A</v>
      </c>
      <c r="F469" s="108" t="e">
        <f>VLOOKUP(A469,'TS Identification'!A$3:H$500,7,FALSE)</f>
        <v>#N/A</v>
      </c>
      <c r="G469" s="108" t="e">
        <f>VLOOKUP(F469,Scales!$K$3:$N$7,3,FALSE)</f>
        <v>#N/A</v>
      </c>
      <c r="H469" t="e">
        <f>VLOOKUP(A469,'TS Identification'!A$3:H$500,8,FALSE)</f>
        <v>#N/A</v>
      </c>
      <c r="I469" t="e">
        <f>VLOOKUP(H469,Scales!$P$3:$S$7,3,FALSE)</f>
        <v>#N/A</v>
      </c>
      <c r="J469" s="108" t="e">
        <f>VLOOKUP(K469,Scales!$W$28:$X$38,2,FALSE)</f>
        <v>#N/A</v>
      </c>
      <c r="K469" s="108" t="e">
        <f t="shared" si="127"/>
        <v>#N/A</v>
      </c>
      <c r="M469" t="e">
        <v>#N/A</v>
      </c>
      <c r="N469" t="e" cm="1">
        <f t="array" ref="N469">_xlfn.TEXTSPLIT(M469,".",,TRUE)</f>
        <v>#N/A</v>
      </c>
      <c r="P469" s="108" t="e">
        <f>VLOOKUP(CONCATENATE(N469,"."),'TE Identification'!$A$3:$E$500,5,FALSE)</f>
        <v>#N/A</v>
      </c>
      <c r="R469" t="e">
        <v>#N/A</v>
      </c>
      <c r="S469" t="e" cm="1">
        <f t="array" ref="S469">_xlfn.TEXTSPLIT(R469,".",,TRUE)</f>
        <v>#N/A</v>
      </c>
      <c r="V469" t="e">
        <f>VLOOKUP(CONCATENATE(S469,"."),'V Identification'!$A$3:$E$500,5,FALSE)</f>
        <v>#N/A</v>
      </c>
      <c r="Z469" t="e">
        <v>#N/A</v>
      </c>
      <c r="AA469" t="e" cm="1">
        <f t="array" ref="AA469">_xlfn.TEXTSPLIT(Z469,".",,TRUE)</f>
        <v>#N/A</v>
      </c>
      <c r="AE469" t="e">
        <f>VLOOKUP(CONCATENATE(AA469,"."),'I Identification'!$A$3:$F$500,6,FALSE)</f>
        <v>#N/A</v>
      </c>
      <c r="AI469" t="e">
        <v>#N/A</v>
      </c>
      <c r="AJ469" t="e" cm="1">
        <f t="array" ref="AJ469">_xlfn.TEXTSPLIT(AI469,".",,TRUE)</f>
        <v>#N/A</v>
      </c>
      <c r="AO469" t="e">
        <f>VLOOKUP(CONCATENATE(AJ469,"."),'C Identification'!$A$3:$G$500,7,FALSE)</f>
        <v>#N/A</v>
      </c>
      <c r="BF469" t="e" cm="1">
        <f t="array" ref="BF469">_xlfn.TEXTSPLIT(AI469,".",,TRUE)</f>
        <v>#N/A</v>
      </c>
      <c r="BL469" t="e">
        <f t="shared" si="113"/>
        <v>#N/A</v>
      </c>
      <c r="BM469">
        <f t="shared" si="114"/>
        <v>0</v>
      </c>
      <c r="BN469" t="e">
        <f t="shared" si="115"/>
        <v>#N/A</v>
      </c>
      <c r="BO469" t="e">
        <f t="shared" si="116"/>
        <v>#N/A</v>
      </c>
      <c r="BP469" t="e">
        <f t="shared" si="117"/>
        <v>#N/A</v>
      </c>
      <c r="BQ469" t="e">
        <f t="shared" si="118"/>
        <v>#N/A</v>
      </c>
      <c r="BR469">
        <f t="shared" si="119"/>
        <v>0</v>
      </c>
      <c r="BS469" t="e">
        <f t="shared" si="120"/>
        <v>#N/A</v>
      </c>
      <c r="BT469">
        <f t="shared" si="121"/>
        <v>0</v>
      </c>
      <c r="BU469" t="e">
        <f t="shared" si="128"/>
        <v>#N/A</v>
      </c>
      <c r="BV469" t="e">
        <f>VLOOKUP(BN469,Scales!$X$28:$Y$38,2,FALSE)</f>
        <v>#N/A</v>
      </c>
      <c r="BW469" t="e">
        <f>VLOOKUP(BQ469,Scales!$X$28:$Y$38,2,FALSE)</f>
        <v>#N/A</v>
      </c>
      <c r="BX469" t="e">
        <f>VLOOKUP(BU469,Scales!$X$28:$Y$38,2,FALSE)</f>
        <v>#N/A</v>
      </c>
      <c r="BY469" t="e">
        <f t="shared" si="122"/>
        <v>#N/A</v>
      </c>
      <c r="BZ469" t="e">
        <f>VLOOKUP(BY469,Scales!$Y$28:$Z$38,2,FALSE)</f>
        <v>#N/A</v>
      </c>
      <c r="CA469" t="str">
        <f>IFERROR(INDEX(Scales!$Q$28:$U$32,MATCH(BZ469,Scales!$P$28:$P$32,0),MATCH(BQ469,Scales!$Q$27:$U$27,0)),"")</f>
        <v/>
      </c>
      <c r="CB469">
        <f t="shared" si="123"/>
        <v>0</v>
      </c>
      <c r="CC469" t="e">
        <f t="shared" si="124"/>
        <v>#N/A</v>
      </c>
      <c r="CD469" t="str">
        <f>IFERROR(INDEX(Scales!$B$44:$F$48,MATCH(CA469,Scales!$A$44:$A$48,0),MATCH(CC469,Scales!$B$43:$F$43,0)),"")</f>
        <v/>
      </c>
      <c r="CE469" t="e">
        <f t="shared" si="125"/>
        <v>#N/A</v>
      </c>
      <c r="CF469" t="e">
        <f t="shared" si="126"/>
        <v>#N/A</v>
      </c>
    </row>
    <row r="470" spans="1:84" x14ac:dyDescent="0.25">
      <c r="A470">
        <v>0</v>
      </c>
      <c r="B470" s="108" t="e">
        <f>VLOOKUP(A470,'TS Identification'!A$3:H$500,5,FALSE)</f>
        <v>#N/A</v>
      </c>
      <c r="C470" s="108" t="e">
        <f>VLOOKUP(B470,Scales!$A$3:$D$7,3,FALSE)</f>
        <v>#N/A</v>
      </c>
      <c r="D470" t="e">
        <f>VLOOKUP(A470,'TS Identification'!A$3:H$500,6,FALSE)</f>
        <v>#N/A</v>
      </c>
      <c r="E470" t="e">
        <f>VLOOKUP(D470,Scales!$F$3:$I$7,3,FALSE)</f>
        <v>#N/A</v>
      </c>
      <c r="F470" s="108" t="e">
        <f>VLOOKUP(A470,'TS Identification'!A$3:H$500,7,FALSE)</f>
        <v>#N/A</v>
      </c>
      <c r="G470" s="108" t="e">
        <f>VLOOKUP(F470,Scales!$K$3:$N$7,3,FALSE)</f>
        <v>#N/A</v>
      </c>
      <c r="H470" t="e">
        <f>VLOOKUP(A470,'TS Identification'!A$3:H$500,8,FALSE)</f>
        <v>#N/A</v>
      </c>
      <c r="I470" t="e">
        <f>VLOOKUP(H470,Scales!$P$3:$S$7,3,FALSE)</f>
        <v>#N/A</v>
      </c>
      <c r="J470" s="108" t="e">
        <f>VLOOKUP(K470,Scales!$W$28:$X$38,2,FALSE)</f>
        <v>#N/A</v>
      </c>
      <c r="K470" s="108" t="e">
        <f t="shared" si="127"/>
        <v>#N/A</v>
      </c>
      <c r="M470" t="e">
        <v>#N/A</v>
      </c>
      <c r="N470" t="e" cm="1">
        <f t="array" ref="N470">_xlfn.TEXTSPLIT(M470,".",,TRUE)</f>
        <v>#N/A</v>
      </c>
      <c r="P470" s="108" t="e">
        <f>VLOOKUP(CONCATENATE(N470,"."),'TE Identification'!$A$3:$E$500,5,FALSE)</f>
        <v>#N/A</v>
      </c>
      <c r="R470" t="e">
        <v>#N/A</v>
      </c>
      <c r="S470" t="e" cm="1">
        <f t="array" ref="S470">_xlfn.TEXTSPLIT(R470,".",,TRUE)</f>
        <v>#N/A</v>
      </c>
      <c r="V470" t="e">
        <f>VLOOKUP(CONCATENATE(S470,"."),'V Identification'!$A$3:$E$500,5,FALSE)</f>
        <v>#N/A</v>
      </c>
      <c r="Z470" t="e">
        <v>#N/A</v>
      </c>
      <c r="AA470" t="e" cm="1">
        <f t="array" ref="AA470">_xlfn.TEXTSPLIT(Z470,".",,TRUE)</f>
        <v>#N/A</v>
      </c>
      <c r="AE470" t="e">
        <f>VLOOKUP(CONCATENATE(AA470,"."),'I Identification'!$A$3:$F$500,6,FALSE)</f>
        <v>#N/A</v>
      </c>
      <c r="AI470" t="e">
        <v>#N/A</v>
      </c>
      <c r="AJ470" t="e" cm="1">
        <f t="array" ref="AJ470">_xlfn.TEXTSPLIT(AI470,".",,TRUE)</f>
        <v>#N/A</v>
      </c>
      <c r="AO470" t="e">
        <f>VLOOKUP(CONCATENATE(AJ470,"."),'C Identification'!$A$3:$G$500,7,FALSE)</f>
        <v>#N/A</v>
      </c>
      <c r="BF470" t="e" cm="1">
        <f t="array" ref="BF470">_xlfn.TEXTSPLIT(AI470,".",,TRUE)</f>
        <v>#N/A</v>
      </c>
      <c r="BL470" t="e">
        <f t="shared" si="113"/>
        <v>#N/A</v>
      </c>
      <c r="BM470">
        <f t="shared" si="114"/>
        <v>0</v>
      </c>
      <c r="BN470" t="e">
        <f t="shared" si="115"/>
        <v>#N/A</v>
      </c>
      <c r="BO470" t="e">
        <f t="shared" si="116"/>
        <v>#N/A</v>
      </c>
      <c r="BP470" t="e">
        <f t="shared" si="117"/>
        <v>#N/A</v>
      </c>
      <c r="BQ470" t="e">
        <f t="shared" si="118"/>
        <v>#N/A</v>
      </c>
      <c r="BR470">
        <f t="shared" si="119"/>
        <v>0</v>
      </c>
      <c r="BS470" t="e">
        <f t="shared" si="120"/>
        <v>#N/A</v>
      </c>
      <c r="BT470">
        <f t="shared" si="121"/>
        <v>0</v>
      </c>
      <c r="BU470" t="e">
        <f t="shared" si="128"/>
        <v>#N/A</v>
      </c>
      <c r="BV470" t="e">
        <f>VLOOKUP(BN470,Scales!$X$28:$Y$38,2,FALSE)</f>
        <v>#N/A</v>
      </c>
      <c r="BW470" t="e">
        <f>VLOOKUP(BQ470,Scales!$X$28:$Y$38,2,FALSE)</f>
        <v>#N/A</v>
      </c>
      <c r="BX470" t="e">
        <f>VLOOKUP(BU470,Scales!$X$28:$Y$38,2,FALSE)</f>
        <v>#N/A</v>
      </c>
      <c r="BY470" t="e">
        <f t="shared" si="122"/>
        <v>#N/A</v>
      </c>
      <c r="BZ470" t="e">
        <f>VLOOKUP(BY470,Scales!$Y$28:$Z$38,2,FALSE)</f>
        <v>#N/A</v>
      </c>
      <c r="CA470" t="str">
        <f>IFERROR(INDEX(Scales!$Q$28:$U$32,MATCH(BZ470,Scales!$P$28:$P$32,0),MATCH(BQ470,Scales!$Q$27:$U$27,0)),"")</f>
        <v/>
      </c>
      <c r="CB470">
        <f t="shared" si="123"/>
        <v>0</v>
      </c>
      <c r="CC470" t="e">
        <f t="shared" si="124"/>
        <v>#N/A</v>
      </c>
      <c r="CD470" t="str">
        <f>IFERROR(INDEX(Scales!$B$44:$F$48,MATCH(CA470,Scales!$A$44:$A$48,0),MATCH(CC470,Scales!$B$43:$F$43,0)),"")</f>
        <v/>
      </c>
      <c r="CE470" t="e">
        <f t="shared" si="125"/>
        <v>#N/A</v>
      </c>
      <c r="CF470" t="e">
        <f t="shared" si="126"/>
        <v>#N/A</v>
      </c>
    </row>
    <row r="471" spans="1:84" x14ac:dyDescent="0.25">
      <c r="A471">
        <v>0</v>
      </c>
      <c r="B471" s="108" t="e">
        <f>VLOOKUP(A471,'TS Identification'!A$3:H$500,5,FALSE)</f>
        <v>#N/A</v>
      </c>
      <c r="C471" s="108" t="e">
        <f>VLOOKUP(B471,Scales!$A$3:$D$7,3,FALSE)</f>
        <v>#N/A</v>
      </c>
      <c r="D471" t="e">
        <f>VLOOKUP(A471,'TS Identification'!A$3:H$500,6,FALSE)</f>
        <v>#N/A</v>
      </c>
      <c r="E471" t="e">
        <f>VLOOKUP(D471,Scales!$F$3:$I$7,3,FALSE)</f>
        <v>#N/A</v>
      </c>
      <c r="F471" s="108" t="e">
        <f>VLOOKUP(A471,'TS Identification'!A$3:H$500,7,FALSE)</f>
        <v>#N/A</v>
      </c>
      <c r="G471" s="108" t="e">
        <f>VLOOKUP(F471,Scales!$K$3:$N$7,3,FALSE)</f>
        <v>#N/A</v>
      </c>
      <c r="H471" t="e">
        <f>VLOOKUP(A471,'TS Identification'!A$3:H$500,8,FALSE)</f>
        <v>#N/A</v>
      </c>
      <c r="I471" t="e">
        <f>VLOOKUP(H471,Scales!$P$3:$S$7,3,FALSE)</f>
        <v>#N/A</v>
      </c>
      <c r="J471" s="108" t="e">
        <f>VLOOKUP(K471,Scales!$W$28:$X$38,2,FALSE)</f>
        <v>#N/A</v>
      </c>
      <c r="K471" s="108" t="e">
        <f t="shared" si="127"/>
        <v>#N/A</v>
      </c>
      <c r="M471" t="e">
        <v>#N/A</v>
      </c>
      <c r="N471" t="e" cm="1">
        <f t="array" ref="N471">_xlfn.TEXTSPLIT(M471,".",,TRUE)</f>
        <v>#N/A</v>
      </c>
      <c r="P471" s="108" t="e">
        <f>VLOOKUP(CONCATENATE(N471,"."),'TE Identification'!$A$3:$E$500,5,FALSE)</f>
        <v>#N/A</v>
      </c>
      <c r="R471" t="e">
        <v>#N/A</v>
      </c>
      <c r="S471" t="e" cm="1">
        <f t="array" ref="S471">_xlfn.TEXTSPLIT(R471,".",,TRUE)</f>
        <v>#N/A</v>
      </c>
      <c r="V471" t="e">
        <f>VLOOKUP(CONCATENATE(S471,"."),'V Identification'!$A$3:$E$500,5,FALSE)</f>
        <v>#N/A</v>
      </c>
      <c r="Z471" t="e">
        <v>#N/A</v>
      </c>
      <c r="AA471" t="e" cm="1">
        <f t="array" ref="AA471">_xlfn.TEXTSPLIT(Z471,".",,TRUE)</f>
        <v>#N/A</v>
      </c>
      <c r="AE471" t="e">
        <f>VLOOKUP(CONCATENATE(AA471,"."),'I Identification'!$A$3:$F$500,6,FALSE)</f>
        <v>#N/A</v>
      </c>
      <c r="AI471" t="e">
        <v>#N/A</v>
      </c>
      <c r="AJ471" t="e" cm="1">
        <f t="array" ref="AJ471">_xlfn.TEXTSPLIT(AI471,".",,TRUE)</f>
        <v>#N/A</v>
      </c>
      <c r="AO471" t="e">
        <f>VLOOKUP(CONCATENATE(AJ471,"."),'C Identification'!$A$3:$G$500,7,FALSE)</f>
        <v>#N/A</v>
      </c>
      <c r="BF471" t="e" cm="1">
        <f t="array" ref="BF471">_xlfn.TEXTSPLIT(AI471,".",,TRUE)</f>
        <v>#N/A</v>
      </c>
      <c r="BL471" t="e">
        <f t="shared" si="113"/>
        <v>#N/A</v>
      </c>
      <c r="BM471">
        <f t="shared" si="114"/>
        <v>0</v>
      </c>
      <c r="BN471" t="e">
        <f t="shared" si="115"/>
        <v>#N/A</v>
      </c>
      <c r="BO471" t="e">
        <f t="shared" si="116"/>
        <v>#N/A</v>
      </c>
      <c r="BP471" t="e">
        <f t="shared" si="117"/>
        <v>#N/A</v>
      </c>
      <c r="BQ471" t="e">
        <f t="shared" si="118"/>
        <v>#N/A</v>
      </c>
      <c r="BR471">
        <f t="shared" si="119"/>
        <v>0</v>
      </c>
      <c r="BS471" t="e">
        <f t="shared" si="120"/>
        <v>#N/A</v>
      </c>
      <c r="BT471">
        <f t="shared" si="121"/>
        <v>0</v>
      </c>
      <c r="BU471" t="e">
        <f t="shared" si="128"/>
        <v>#N/A</v>
      </c>
      <c r="BV471" t="e">
        <f>VLOOKUP(BN471,Scales!$X$28:$Y$38,2,FALSE)</f>
        <v>#N/A</v>
      </c>
      <c r="BW471" t="e">
        <f>VLOOKUP(BQ471,Scales!$X$28:$Y$38,2,FALSE)</f>
        <v>#N/A</v>
      </c>
      <c r="BX471" t="e">
        <f>VLOOKUP(BU471,Scales!$X$28:$Y$38,2,FALSE)</f>
        <v>#N/A</v>
      </c>
      <c r="BY471" t="e">
        <f t="shared" si="122"/>
        <v>#N/A</v>
      </c>
      <c r="BZ471" t="e">
        <f>VLOOKUP(BY471,Scales!$Y$28:$Z$38,2,FALSE)</f>
        <v>#N/A</v>
      </c>
      <c r="CA471" t="str">
        <f>IFERROR(INDEX(Scales!$Q$28:$U$32,MATCH(BZ471,Scales!$P$28:$P$32,0),MATCH(BQ471,Scales!$Q$27:$U$27,0)),"")</f>
        <v/>
      </c>
      <c r="CB471">
        <f t="shared" si="123"/>
        <v>0</v>
      </c>
      <c r="CC471" t="e">
        <f t="shared" si="124"/>
        <v>#N/A</v>
      </c>
      <c r="CD471" t="str">
        <f>IFERROR(INDEX(Scales!$B$44:$F$48,MATCH(CA471,Scales!$A$44:$A$48,0),MATCH(CC471,Scales!$B$43:$F$43,0)),"")</f>
        <v/>
      </c>
      <c r="CE471" t="e">
        <f t="shared" si="125"/>
        <v>#N/A</v>
      </c>
      <c r="CF471" t="e">
        <f t="shared" si="126"/>
        <v>#N/A</v>
      </c>
    </row>
    <row r="472" spans="1:84" x14ac:dyDescent="0.25">
      <c r="A472">
        <v>0</v>
      </c>
      <c r="B472" s="108" t="e">
        <f>VLOOKUP(A472,'TS Identification'!A$3:H$500,5,FALSE)</f>
        <v>#N/A</v>
      </c>
      <c r="C472" s="108" t="e">
        <f>VLOOKUP(B472,Scales!$A$3:$D$7,3,FALSE)</f>
        <v>#N/A</v>
      </c>
      <c r="D472" t="e">
        <f>VLOOKUP(A472,'TS Identification'!A$3:H$500,6,FALSE)</f>
        <v>#N/A</v>
      </c>
      <c r="E472" t="e">
        <f>VLOOKUP(D472,Scales!$F$3:$I$7,3,FALSE)</f>
        <v>#N/A</v>
      </c>
      <c r="F472" s="108" t="e">
        <f>VLOOKUP(A472,'TS Identification'!A$3:H$500,7,FALSE)</f>
        <v>#N/A</v>
      </c>
      <c r="G472" s="108" t="e">
        <f>VLOOKUP(F472,Scales!$K$3:$N$7,3,FALSE)</f>
        <v>#N/A</v>
      </c>
      <c r="H472" t="e">
        <f>VLOOKUP(A472,'TS Identification'!A$3:H$500,8,FALSE)</f>
        <v>#N/A</v>
      </c>
      <c r="I472" t="e">
        <f>VLOOKUP(H472,Scales!$P$3:$S$7,3,FALSE)</f>
        <v>#N/A</v>
      </c>
      <c r="J472" s="108" t="e">
        <f>VLOOKUP(K472,Scales!$W$28:$X$38,2,FALSE)</f>
        <v>#N/A</v>
      </c>
      <c r="K472" s="108" t="e">
        <f t="shared" si="127"/>
        <v>#N/A</v>
      </c>
      <c r="M472" t="e">
        <v>#N/A</v>
      </c>
      <c r="N472" t="e" cm="1">
        <f t="array" ref="N472">_xlfn.TEXTSPLIT(M472,".",,TRUE)</f>
        <v>#N/A</v>
      </c>
      <c r="P472" s="108" t="e">
        <f>VLOOKUP(CONCATENATE(N472,"."),'TE Identification'!$A$3:$E$500,5,FALSE)</f>
        <v>#N/A</v>
      </c>
      <c r="R472" t="e">
        <v>#N/A</v>
      </c>
      <c r="S472" t="e" cm="1">
        <f t="array" ref="S472">_xlfn.TEXTSPLIT(R472,".",,TRUE)</f>
        <v>#N/A</v>
      </c>
      <c r="V472" t="e">
        <f>VLOOKUP(CONCATENATE(S472,"."),'V Identification'!$A$3:$E$500,5,FALSE)</f>
        <v>#N/A</v>
      </c>
      <c r="Z472" t="e">
        <v>#N/A</v>
      </c>
      <c r="AA472" t="e" cm="1">
        <f t="array" ref="AA472">_xlfn.TEXTSPLIT(Z472,".",,TRUE)</f>
        <v>#N/A</v>
      </c>
      <c r="AE472" t="e">
        <f>VLOOKUP(CONCATENATE(AA472,"."),'I Identification'!$A$3:$F$500,6,FALSE)</f>
        <v>#N/A</v>
      </c>
      <c r="AI472" t="e">
        <v>#N/A</v>
      </c>
      <c r="AJ472" t="e" cm="1">
        <f t="array" ref="AJ472">_xlfn.TEXTSPLIT(AI472,".",,TRUE)</f>
        <v>#N/A</v>
      </c>
      <c r="AO472" t="e">
        <f>VLOOKUP(CONCATENATE(AJ472,"."),'C Identification'!$A$3:$G$500,7,FALSE)</f>
        <v>#N/A</v>
      </c>
      <c r="BF472" t="e" cm="1">
        <f t="array" ref="BF472">_xlfn.TEXTSPLIT(AI472,".",,TRUE)</f>
        <v>#N/A</v>
      </c>
      <c r="BL472" t="e">
        <f t="shared" si="113"/>
        <v>#N/A</v>
      </c>
      <c r="BM472">
        <f t="shared" si="114"/>
        <v>0</v>
      </c>
      <c r="BN472" t="e">
        <f t="shared" si="115"/>
        <v>#N/A</v>
      </c>
      <c r="BO472" t="e">
        <f t="shared" si="116"/>
        <v>#N/A</v>
      </c>
      <c r="BP472" t="e">
        <f t="shared" si="117"/>
        <v>#N/A</v>
      </c>
      <c r="BQ472" t="e">
        <f t="shared" si="118"/>
        <v>#N/A</v>
      </c>
      <c r="BR472">
        <f t="shared" si="119"/>
        <v>0</v>
      </c>
      <c r="BS472" t="e">
        <f t="shared" si="120"/>
        <v>#N/A</v>
      </c>
      <c r="BT472">
        <f t="shared" si="121"/>
        <v>0</v>
      </c>
      <c r="BU472" t="e">
        <f t="shared" si="128"/>
        <v>#N/A</v>
      </c>
      <c r="BV472" t="e">
        <f>VLOOKUP(BN472,Scales!$X$28:$Y$38,2,FALSE)</f>
        <v>#N/A</v>
      </c>
      <c r="BW472" t="e">
        <f>VLOOKUP(BQ472,Scales!$X$28:$Y$38,2,FALSE)</f>
        <v>#N/A</v>
      </c>
      <c r="BX472" t="e">
        <f>VLOOKUP(BU472,Scales!$X$28:$Y$38,2,FALSE)</f>
        <v>#N/A</v>
      </c>
      <c r="BY472" t="e">
        <f t="shared" si="122"/>
        <v>#N/A</v>
      </c>
      <c r="BZ472" t="e">
        <f>VLOOKUP(BY472,Scales!$Y$28:$Z$38,2,FALSE)</f>
        <v>#N/A</v>
      </c>
      <c r="CA472" t="str">
        <f>IFERROR(INDEX(Scales!$Q$28:$U$32,MATCH(BZ472,Scales!$P$28:$P$32,0),MATCH(BQ472,Scales!$Q$27:$U$27,0)),"")</f>
        <v/>
      </c>
      <c r="CB472">
        <f t="shared" si="123"/>
        <v>0</v>
      </c>
      <c r="CC472" t="e">
        <f t="shared" si="124"/>
        <v>#N/A</v>
      </c>
      <c r="CD472" t="str">
        <f>IFERROR(INDEX(Scales!$B$44:$F$48,MATCH(CA472,Scales!$A$44:$A$48,0),MATCH(CC472,Scales!$B$43:$F$43,0)),"")</f>
        <v/>
      </c>
      <c r="CE472" t="e">
        <f t="shared" si="125"/>
        <v>#N/A</v>
      </c>
      <c r="CF472" t="e">
        <f t="shared" si="126"/>
        <v>#N/A</v>
      </c>
    </row>
    <row r="473" spans="1:84" x14ac:dyDescent="0.25">
      <c r="A473">
        <v>0</v>
      </c>
      <c r="B473" s="108" t="e">
        <f>VLOOKUP(A473,'TS Identification'!A$3:H$500,5,FALSE)</f>
        <v>#N/A</v>
      </c>
      <c r="C473" s="108" t="e">
        <f>VLOOKUP(B473,Scales!$A$3:$D$7,3,FALSE)</f>
        <v>#N/A</v>
      </c>
      <c r="D473" t="e">
        <f>VLOOKUP(A473,'TS Identification'!A$3:H$500,6,FALSE)</f>
        <v>#N/A</v>
      </c>
      <c r="E473" t="e">
        <f>VLOOKUP(D473,Scales!$F$3:$I$7,3,FALSE)</f>
        <v>#N/A</v>
      </c>
      <c r="F473" s="108" t="e">
        <f>VLOOKUP(A473,'TS Identification'!A$3:H$500,7,FALSE)</f>
        <v>#N/A</v>
      </c>
      <c r="G473" s="108" t="e">
        <f>VLOOKUP(F473,Scales!$K$3:$N$7,3,FALSE)</f>
        <v>#N/A</v>
      </c>
      <c r="H473" t="e">
        <f>VLOOKUP(A473,'TS Identification'!A$3:H$500,8,FALSE)</f>
        <v>#N/A</v>
      </c>
      <c r="I473" t="e">
        <f>VLOOKUP(H473,Scales!$P$3:$S$7,3,FALSE)</f>
        <v>#N/A</v>
      </c>
      <c r="J473" s="108" t="e">
        <f>VLOOKUP(K473,Scales!$W$28:$X$38,2,FALSE)</f>
        <v>#N/A</v>
      </c>
      <c r="K473" s="108" t="e">
        <f t="shared" si="127"/>
        <v>#N/A</v>
      </c>
      <c r="M473" t="e">
        <v>#N/A</v>
      </c>
      <c r="N473" t="e" cm="1">
        <f t="array" ref="N473">_xlfn.TEXTSPLIT(M473,".",,TRUE)</f>
        <v>#N/A</v>
      </c>
      <c r="P473" s="108" t="e">
        <f>VLOOKUP(CONCATENATE(N473,"."),'TE Identification'!$A$3:$E$500,5,FALSE)</f>
        <v>#N/A</v>
      </c>
      <c r="R473" t="e">
        <v>#N/A</v>
      </c>
      <c r="S473" t="e" cm="1">
        <f t="array" ref="S473">_xlfn.TEXTSPLIT(R473,".",,TRUE)</f>
        <v>#N/A</v>
      </c>
      <c r="V473" t="e">
        <f>VLOOKUP(CONCATENATE(S473,"."),'V Identification'!$A$3:$E$500,5,FALSE)</f>
        <v>#N/A</v>
      </c>
      <c r="Z473" t="e">
        <v>#N/A</v>
      </c>
      <c r="AA473" t="e" cm="1">
        <f t="array" ref="AA473">_xlfn.TEXTSPLIT(Z473,".",,TRUE)</f>
        <v>#N/A</v>
      </c>
      <c r="AE473" t="e">
        <f>VLOOKUP(CONCATENATE(AA473,"."),'I Identification'!$A$3:$F$500,6,FALSE)</f>
        <v>#N/A</v>
      </c>
      <c r="AI473" t="e">
        <v>#N/A</v>
      </c>
      <c r="AJ473" t="e" cm="1">
        <f t="array" ref="AJ473">_xlfn.TEXTSPLIT(AI473,".",,TRUE)</f>
        <v>#N/A</v>
      </c>
      <c r="AO473" t="e">
        <f>VLOOKUP(CONCATENATE(AJ473,"."),'C Identification'!$A$3:$G$500,7,FALSE)</f>
        <v>#N/A</v>
      </c>
      <c r="BF473" t="e" cm="1">
        <f t="array" ref="BF473">_xlfn.TEXTSPLIT(AI473,".",,TRUE)</f>
        <v>#N/A</v>
      </c>
      <c r="BL473" t="e">
        <f t="shared" si="113"/>
        <v>#N/A</v>
      </c>
      <c r="BM473">
        <f t="shared" si="114"/>
        <v>0</v>
      </c>
      <c r="BN473" t="e">
        <f t="shared" si="115"/>
        <v>#N/A</v>
      </c>
      <c r="BO473" t="e">
        <f t="shared" si="116"/>
        <v>#N/A</v>
      </c>
      <c r="BP473" t="e">
        <f t="shared" si="117"/>
        <v>#N/A</v>
      </c>
      <c r="BQ473" t="e">
        <f t="shared" si="118"/>
        <v>#N/A</v>
      </c>
      <c r="BR473">
        <f t="shared" si="119"/>
        <v>0</v>
      </c>
      <c r="BS473" t="e">
        <f t="shared" si="120"/>
        <v>#N/A</v>
      </c>
      <c r="BT473">
        <f t="shared" si="121"/>
        <v>0</v>
      </c>
      <c r="BU473" t="e">
        <f t="shared" si="128"/>
        <v>#N/A</v>
      </c>
      <c r="BV473" t="e">
        <f>VLOOKUP(BN473,Scales!$X$28:$Y$38,2,FALSE)</f>
        <v>#N/A</v>
      </c>
      <c r="BW473" t="e">
        <f>VLOOKUP(BQ473,Scales!$X$28:$Y$38,2,FALSE)</f>
        <v>#N/A</v>
      </c>
      <c r="BX473" t="e">
        <f>VLOOKUP(BU473,Scales!$X$28:$Y$38,2,FALSE)</f>
        <v>#N/A</v>
      </c>
      <c r="BY473" t="e">
        <f t="shared" si="122"/>
        <v>#N/A</v>
      </c>
      <c r="BZ473" t="e">
        <f>VLOOKUP(BY473,Scales!$Y$28:$Z$38,2,FALSE)</f>
        <v>#N/A</v>
      </c>
      <c r="CA473" t="str">
        <f>IFERROR(INDEX(Scales!$Q$28:$U$32,MATCH(BZ473,Scales!$P$28:$P$32,0),MATCH(BQ473,Scales!$Q$27:$U$27,0)),"")</f>
        <v/>
      </c>
      <c r="CB473">
        <f t="shared" si="123"/>
        <v>0</v>
      </c>
      <c r="CC473" t="e">
        <f t="shared" si="124"/>
        <v>#N/A</v>
      </c>
      <c r="CD473" t="str">
        <f>IFERROR(INDEX(Scales!$B$44:$F$48,MATCH(CA473,Scales!$A$44:$A$48,0),MATCH(CC473,Scales!$B$43:$F$43,0)),"")</f>
        <v/>
      </c>
      <c r="CE473" t="e">
        <f t="shared" si="125"/>
        <v>#N/A</v>
      </c>
      <c r="CF473" t="e">
        <f t="shared" si="126"/>
        <v>#N/A</v>
      </c>
    </row>
    <row r="474" spans="1:84" x14ac:dyDescent="0.25">
      <c r="A474">
        <v>0</v>
      </c>
      <c r="B474" s="108" t="e">
        <f>VLOOKUP(A474,'TS Identification'!A$3:H$500,5,FALSE)</f>
        <v>#N/A</v>
      </c>
      <c r="C474" s="108" t="e">
        <f>VLOOKUP(B474,Scales!$A$3:$D$7,3,FALSE)</f>
        <v>#N/A</v>
      </c>
      <c r="D474" t="e">
        <f>VLOOKUP(A474,'TS Identification'!A$3:H$500,6,FALSE)</f>
        <v>#N/A</v>
      </c>
      <c r="E474" t="e">
        <f>VLOOKUP(D474,Scales!$F$3:$I$7,3,FALSE)</f>
        <v>#N/A</v>
      </c>
      <c r="F474" s="108" t="e">
        <f>VLOOKUP(A474,'TS Identification'!A$3:H$500,7,FALSE)</f>
        <v>#N/A</v>
      </c>
      <c r="G474" s="108" t="e">
        <f>VLOOKUP(F474,Scales!$K$3:$N$7,3,FALSE)</f>
        <v>#N/A</v>
      </c>
      <c r="H474" t="e">
        <f>VLOOKUP(A474,'TS Identification'!A$3:H$500,8,FALSE)</f>
        <v>#N/A</v>
      </c>
      <c r="I474" t="e">
        <f>VLOOKUP(H474,Scales!$P$3:$S$7,3,FALSE)</f>
        <v>#N/A</v>
      </c>
      <c r="J474" s="108" t="e">
        <f>VLOOKUP(K474,Scales!$W$28:$X$38,2,FALSE)</f>
        <v>#N/A</v>
      </c>
      <c r="K474" s="108" t="e">
        <f t="shared" si="127"/>
        <v>#N/A</v>
      </c>
      <c r="M474" t="e">
        <v>#N/A</v>
      </c>
      <c r="N474" t="e" cm="1">
        <f t="array" ref="N474">_xlfn.TEXTSPLIT(M474,".",,TRUE)</f>
        <v>#N/A</v>
      </c>
      <c r="P474" s="108" t="e">
        <f>VLOOKUP(CONCATENATE(N474,"."),'TE Identification'!$A$3:$E$500,5,FALSE)</f>
        <v>#N/A</v>
      </c>
      <c r="R474" t="e">
        <v>#N/A</v>
      </c>
      <c r="S474" t="e" cm="1">
        <f t="array" ref="S474">_xlfn.TEXTSPLIT(R474,".",,TRUE)</f>
        <v>#N/A</v>
      </c>
      <c r="V474" t="e">
        <f>VLOOKUP(CONCATENATE(S474,"."),'V Identification'!$A$3:$E$500,5,FALSE)</f>
        <v>#N/A</v>
      </c>
      <c r="Z474" t="e">
        <v>#N/A</v>
      </c>
      <c r="AA474" t="e" cm="1">
        <f t="array" ref="AA474">_xlfn.TEXTSPLIT(Z474,".",,TRUE)</f>
        <v>#N/A</v>
      </c>
      <c r="AE474" t="e">
        <f>VLOOKUP(CONCATENATE(AA474,"."),'I Identification'!$A$3:$F$500,6,FALSE)</f>
        <v>#N/A</v>
      </c>
      <c r="AI474" t="e">
        <v>#N/A</v>
      </c>
      <c r="AJ474" t="e" cm="1">
        <f t="array" ref="AJ474">_xlfn.TEXTSPLIT(AI474,".",,TRUE)</f>
        <v>#N/A</v>
      </c>
      <c r="AO474" t="e">
        <f>VLOOKUP(CONCATENATE(AJ474,"."),'C Identification'!$A$3:$G$500,7,FALSE)</f>
        <v>#N/A</v>
      </c>
      <c r="BF474" t="e" cm="1">
        <f t="array" ref="BF474">_xlfn.TEXTSPLIT(AI474,".",,TRUE)</f>
        <v>#N/A</v>
      </c>
      <c r="BL474" t="e">
        <f t="shared" si="113"/>
        <v>#N/A</v>
      </c>
      <c r="BM474">
        <f t="shared" si="114"/>
        <v>0</v>
      </c>
      <c r="BN474" t="e">
        <f t="shared" si="115"/>
        <v>#N/A</v>
      </c>
      <c r="BO474" t="e">
        <f t="shared" si="116"/>
        <v>#N/A</v>
      </c>
      <c r="BP474" t="e">
        <f t="shared" si="117"/>
        <v>#N/A</v>
      </c>
      <c r="BQ474" t="e">
        <f t="shared" si="118"/>
        <v>#N/A</v>
      </c>
      <c r="BR474">
        <f t="shared" si="119"/>
        <v>0</v>
      </c>
      <c r="BS474" t="e">
        <f t="shared" si="120"/>
        <v>#N/A</v>
      </c>
      <c r="BT474">
        <f t="shared" si="121"/>
        <v>0</v>
      </c>
      <c r="BU474" t="e">
        <f t="shared" si="128"/>
        <v>#N/A</v>
      </c>
      <c r="BV474" t="e">
        <f>VLOOKUP(BN474,Scales!$X$28:$Y$38,2,FALSE)</f>
        <v>#N/A</v>
      </c>
      <c r="BW474" t="e">
        <f>VLOOKUP(BQ474,Scales!$X$28:$Y$38,2,FALSE)</f>
        <v>#N/A</v>
      </c>
      <c r="BX474" t="e">
        <f>VLOOKUP(BU474,Scales!$X$28:$Y$38,2,FALSE)</f>
        <v>#N/A</v>
      </c>
      <c r="BY474" t="e">
        <f t="shared" si="122"/>
        <v>#N/A</v>
      </c>
      <c r="BZ474" t="e">
        <f>VLOOKUP(BY474,Scales!$Y$28:$Z$38,2,FALSE)</f>
        <v>#N/A</v>
      </c>
      <c r="CA474" t="str">
        <f>IFERROR(INDEX(Scales!$Q$28:$U$32,MATCH(BZ474,Scales!$P$28:$P$32,0),MATCH(BQ474,Scales!$Q$27:$U$27,0)),"")</f>
        <v/>
      </c>
      <c r="CB474">
        <f t="shared" si="123"/>
        <v>0</v>
      </c>
      <c r="CC474" t="e">
        <f t="shared" si="124"/>
        <v>#N/A</v>
      </c>
      <c r="CD474" t="str">
        <f>IFERROR(INDEX(Scales!$B$44:$F$48,MATCH(CA474,Scales!$A$44:$A$48,0),MATCH(CC474,Scales!$B$43:$F$43,0)),"")</f>
        <v/>
      </c>
      <c r="CE474" t="e">
        <f t="shared" si="125"/>
        <v>#N/A</v>
      </c>
      <c r="CF474" t="e">
        <f t="shared" si="126"/>
        <v>#N/A</v>
      </c>
    </row>
    <row r="475" spans="1:84" x14ac:dyDescent="0.25">
      <c r="A475">
        <v>0</v>
      </c>
      <c r="B475" s="108" t="e">
        <f>VLOOKUP(A475,'TS Identification'!A$3:H$500,5,FALSE)</f>
        <v>#N/A</v>
      </c>
      <c r="C475" s="108" t="e">
        <f>VLOOKUP(B475,Scales!$A$3:$D$7,3,FALSE)</f>
        <v>#N/A</v>
      </c>
      <c r="D475" t="e">
        <f>VLOOKUP(A475,'TS Identification'!A$3:H$500,6,FALSE)</f>
        <v>#N/A</v>
      </c>
      <c r="E475" t="e">
        <f>VLOOKUP(D475,Scales!$F$3:$I$7,3,FALSE)</f>
        <v>#N/A</v>
      </c>
      <c r="F475" s="108" t="e">
        <f>VLOOKUP(A475,'TS Identification'!A$3:H$500,7,FALSE)</f>
        <v>#N/A</v>
      </c>
      <c r="G475" s="108" t="e">
        <f>VLOOKUP(F475,Scales!$K$3:$N$7,3,FALSE)</f>
        <v>#N/A</v>
      </c>
      <c r="H475" t="e">
        <f>VLOOKUP(A475,'TS Identification'!A$3:H$500,8,FALSE)</f>
        <v>#N/A</v>
      </c>
      <c r="I475" t="e">
        <f>VLOOKUP(H475,Scales!$P$3:$S$7,3,FALSE)</f>
        <v>#N/A</v>
      </c>
      <c r="J475" s="108" t="e">
        <f>VLOOKUP(K475,Scales!$W$28:$X$38,2,FALSE)</f>
        <v>#N/A</v>
      </c>
      <c r="K475" s="108" t="e">
        <f t="shared" si="127"/>
        <v>#N/A</v>
      </c>
      <c r="M475" t="e">
        <v>#N/A</v>
      </c>
      <c r="N475" t="e" cm="1">
        <f t="array" ref="N475">_xlfn.TEXTSPLIT(M475,".",,TRUE)</f>
        <v>#N/A</v>
      </c>
      <c r="P475" s="108" t="e">
        <f>VLOOKUP(CONCATENATE(N475,"."),'TE Identification'!$A$3:$E$500,5,FALSE)</f>
        <v>#N/A</v>
      </c>
      <c r="R475" t="e">
        <v>#N/A</v>
      </c>
      <c r="S475" t="e" cm="1">
        <f t="array" ref="S475">_xlfn.TEXTSPLIT(R475,".",,TRUE)</f>
        <v>#N/A</v>
      </c>
      <c r="V475" t="e">
        <f>VLOOKUP(CONCATENATE(S475,"."),'V Identification'!$A$3:$E$500,5,FALSE)</f>
        <v>#N/A</v>
      </c>
      <c r="Z475" t="e">
        <v>#N/A</v>
      </c>
      <c r="AA475" t="e" cm="1">
        <f t="array" ref="AA475">_xlfn.TEXTSPLIT(Z475,".",,TRUE)</f>
        <v>#N/A</v>
      </c>
      <c r="AE475" t="e">
        <f>VLOOKUP(CONCATENATE(AA475,"."),'I Identification'!$A$3:$F$500,6,FALSE)</f>
        <v>#N/A</v>
      </c>
      <c r="AI475" t="e">
        <v>#N/A</v>
      </c>
      <c r="AJ475" t="e" cm="1">
        <f t="array" ref="AJ475">_xlfn.TEXTSPLIT(AI475,".",,TRUE)</f>
        <v>#N/A</v>
      </c>
      <c r="AO475" t="e">
        <f>VLOOKUP(CONCATENATE(AJ475,"."),'C Identification'!$A$3:$G$500,7,FALSE)</f>
        <v>#N/A</v>
      </c>
      <c r="BF475" t="e" cm="1">
        <f t="array" ref="BF475">_xlfn.TEXTSPLIT(AI475,".",,TRUE)</f>
        <v>#N/A</v>
      </c>
      <c r="BL475" t="e">
        <f t="shared" si="113"/>
        <v>#N/A</v>
      </c>
      <c r="BM475">
        <f t="shared" si="114"/>
        <v>0</v>
      </c>
      <c r="BN475" t="e">
        <f t="shared" si="115"/>
        <v>#N/A</v>
      </c>
      <c r="BO475" t="e">
        <f t="shared" si="116"/>
        <v>#N/A</v>
      </c>
      <c r="BP475" t="e">
        <f t="shared" si="117"/>
        <v>#N/A</v>
      </c>
      <c r="BQ475" t="e">
        <f t="shared" si="118"/>
        <v>#N/A</v>
      </c>
      <c r="BR475">
        <f t="shared" si="119"/>
        <v>0</v>
      </c>
      <c r="BS475" t="e">
        <f t="shared" si="120"/>
        <v>#N/A</v>
      </c>
      <c r="BT475">
        <f t="shared" si="121"/>
        <v>0</v>
      </c>
      <c r="BU475" t="e">
        <f t="shared" si="128"/>
        <v>#N/A</v>
      </c>
      <c r="BV475" t="e">
        <f>VLOOKUP(BN475,Scales!$X$28:$Y$38,2,FALSE)</f>
        <v>#N/A</v>
      </c>
      <c r="BW475" t="e">
        <f>VLOOKUP(BQ475,Scales!$X$28:$Y$38,2,FALSE)</f>
        <v>#N/A</v>
      </c>
      <c r="BX475" t="e">
        <f>VLOOKUP(BU475,Scales!$X$28:$Y$38,2,FALSE)</f>
        <v>#N/A</v>
      </c>
      <c r="BY475" t="e">
        <f t="shared" si="122"/>
        <v>#N/A</v>
      </c>
      <c r="BZ475" t="e">
        <f>VLOOKUP(BY475,Scales!$Y$28:$Z$38,2,FALSE)</f>
        <v>#N/A</v>
      </c>
      <c r="CA475" t="str">
        <f>IFERROR(INDEX(Scales!$Q$28:$U$32,MATCH(BZ475,Scales!$P$28:$P$32,0),MATCH(BQ475,Scales!$Q$27:$U$27,0)),"")</f>
        <v/>
      </c>
      <c r="CB475">
        <f t="shared" si="123"/>
        <v>0</v>
      </c>
      <c r="CC475" t="e">
        <f t="shared" si="124"/>
        <v>#N/A</v>
      </c>
      <c r="CD475" t="str">
        <f>IFERROR(INDEX(Scales!$B$44:$F$48,MATCH(CA475,Scales!$A$44:$A$48,0),MATCH(CC475,Scales!$B$43:$F$43,0)),"")</f>
        <v/>
      </c>
      <c r="CE475" t="e">
        <f t="shared" si="125"/>
        <v>#N/A</v>
      </c>
      <c r="CF475" t="e">
        <f t="shared" si="126"/>
        <v>#N/A</v>
      </c>
    </row>
    <row r="476" spans="1:84" x14ac:dyDescent="0.25">
      <c r="A476">
        <v>0</v>
      </c>
      <c r="B476" s="108" t="e">
        <f>VLOOKUP(A476,'TS Identification'!A$3:H$500,5,FALSE)</f>
        <v>#N/A</v>
      </c>
      <c r="C476" s="108" t="e">
        <f>VLOOKUP(B476,Scales!$A$3:$D$7,3,FALSE)</f>
        <v>#N/A</v>
      </c>
      <c r="D476" t="e">
        <f>VLOOKUP(A476,'TS Identification'!A$3:H$500,6,FALSE)</f>
        <v>#N/A</v>
      </c>
      <c r="E476" t="e">
        <f>VLOOKUP(D476,Scales!$F$3:$I$7,3,FALSE)</f>
        <v>#N/A</v>
      </c>
      <c r="F476" s="108" t="e">
        <f>VLOOKUP(A476,'TS Identification'!A$3:H$500,7,FALSE)</f>
        <v>#N/A</v>
      </c>
      <c r="G476" s="108" t="e">
        <f>VLOOKUP(F476,Scales!$K$3:$N$7,3,FALSE)</f>
        <v>#N/A</v>
      </c>
      <c r="H476" t="e">
        <f>VLOOKUP(A476,'TS Identification'!A$3:H$500,8,FALSE)</f>
        <v>#N/A</v>
      </c>
      <c r="I476" t="e">
        <f>VLOOKUP(H476,Scales!$P$3:$S$7,3,FALSE)</f>
        <v>#N/A</v>
      </c>
      <c r="J476" s="108" t="e">
        <f>VLOOKUP(K476,Scales!$W$28:$X$38,2,FALSE)</f>
        <v>#N/A</v>
      </c>
      <c r="K476" s="108" t="e">
        <f t="shared" si="127"/>
        <v>#N/A</v>
      </c>
      <c r="M476" t="e">
        <v>#N/A</v>
      </c>
      <c r="N476" t="e" cm="1">
        <f t="array" ref="N476">_xlfn.TEXTSPLIT(M476,".",,TRUE)</f>
        <v>#N/A</v>
      </c>
      <c r="P476" s="108" t="e">
        <f>VLOOKUP(CONCATENATE(N476,"."),'TE Identification'!$A$3:$E$500,5,FALSE)</f>
        <v>#N/A</v>
      </c>
      <c r="R476" t="e">
        <v>#N/A</v>
      </c>
      <c r="S476" t="e" cm="1">
        <f t="array" ref="S476">_xlfn.TEXTSPLIT(R476,".",,TRUE)</f>
        <v>#N/A</v>
      </c>
      <c r="V476" t="e">
        <f>VLOOKUP(CONCATENATE(S476,"."),'V Identification'!$A$3:$E$500,5,FALSE)</f>
        <v>#N/A</v>
      </c>
      <c r="Z476" t="e">
        <v>#N/A</v>
      </c>
      <c r="AA476" t="e" cm="1">
        <f t="array" ref="AA476">_xlfn.TEXTSPLIT(Z476,".",,TRUE)</f>
        <v>#N/A</v>
      </c>
      <c r="AE476" t="e">
        <f>VLOOKUP(CONCATENATE(AA476,"."),'I Identification'!$A$3:$F$500,6,FALSE)</f>
        <v>#N/A</v>
      </c>
      <c r="AI476" t="e">
        <v>#N/A</v>
      </c>
      <c r="AJ476" t="e" cm="1">
        <f t="array" ref="AJ476">_xlfn.TEXTSPLIT(AI476,".",,TRUE)</f>
        <v>#N/A</v>
      </c>
      <c r="AO476" t="e">
        <f>VLOOKUP(CONCATENATE(AJ476,"."),'C Identification'!$A$3:$G$500,7,FALSE)</f>
        <v>#N/A</v>
      </c>
      <c r="BF476" t="e" cm="1">
        <f t="array" ref="BF476">_xlfn.TEXTSPLIT(AI476,".",,TRUE)</f>
        <v>#N/A</v>
      </c>
      <c r="BL476" t="e">
        <f t="shared" si="113"/>
        <v>#N/A</v>
      </c>
      <c r="BM476">
        <f t="shared" si="114"/>
        <v>0</v>
      </c>
      <c r="BN476" t="e">
        <f t="shared" si="115"/>
        <v>#N/A</v>
      </c>
      <c r="BO476" t="e">
        <f t="shared" si="116"/>
        <v>#N/A</v>
      </c>
      <c r="BP476" t="e">
        <f t="shared" si="117"/>
        <v>#N/A</v>
      </c>
      <c r="BQ476" t="e">
        <f t="shared" si="118"/>
        <v>#N/A</v>
      </c>
      <c r="BR476">
        <f t="shared" si="119"/>
        <v>0</v>
      </c>
      <c r="BS476" t="e">
        <f t="shared" si="120"/>
        <v>#N/A</v>
      </c>
      <c r="BT476">
        <f t="shared" si="121"/>
        <v>0</v>
      </c>
      <c r="BU476" t="e">
        <f t="shared" si="128"/>
        <v>#N/A</v>
      </c>
      <c r="BV476" t="e">
        <f>VLOOKUP(BN476,Scales!$X$28:$Y$38,2,FALSE)</f>
        <v>#N/A</v>
      </c>
      <c r="BW476" t="e">
        <f>VLOOKUP(BQ476,Scales!$X$28:$Y$38,2,FALSE)</f>
        <v>#N/A</v>
      </c>
      <c r="BX476" t="e">
        <f>VLOOKUP(BU476,Scales!$X$28:$Y$38,2,FALSE)</f>
        <v>#N/A</v>
      </c>
      <c r="BY476" t="e">
        <f t="shared" si="122"/>
        <v>#N/A</v>
      </c>
      <c r="BZ476" t="e">
        <f>VLOOKUP(BY476,Scales!$Y$28:$Z$38,2,FALSE)</f>
        <v>#N/A</v>
      </c>
      <c r="CA476" t="str">
        <f>IFERROR(INDEX(Scales!$Q$28:$U$32,MATCH(BZ476,Scales!$P$28:$P$32,0),MATCH(BQ476,Scales!$Q$27:$U$27,0)),"")</f>
        <v/>
      </c>
      <c r="CB476">
        <f t="shared" si="123"/>
        <v>0</v>
      </c>
      <c r="CC476" t="e">
        <f t="shared" si="124"/>
        <v>#N/A</v>
      </c>
      <c r="CD476" t="str">
        <f>IFERROR(INDEX(Scales!$B$44:$F$48,MATCH(CA476,Scales!$A$44:$A$48,0),MATCH(CC476,Scales!$B$43:$F$43,0)),"")</f>
        <v/>
      </c>
      <c r="CE476" t="e">
        <f t="shared" si="125"/>
        <v>#N/A</v>
      </c>
      <c r="CF476" t="e">
        <f t="shared" si="126"/>
        <v>#N/A</v>
      </c>
    </row>
    <row r="477" spans="1:84" x14ac:dyDescent="0.25">
      <c r="A477">
        <v>0</v>
      </c>
      <c r="B477" s="108" t="e">
        <f>VLOOKUP(A477,'TS Identification'!A$3:H$500,5,FALSE)</f>
        <v>#N/A</v>
      </c>
      <c r="C477" s="108" t="e">
        <f>VLOOKUP(B477,Scales!$A$3:$D$7,3,FALSE)</f>
        <v>#N/A</v>
      </c>
      <c r="D477" t="e">
        <f>VLOOKUP(A477,'TS Identification'!A$3:H$500,6,FALSE)</f>
        <v>#N/A</v>
      </c>
      <c r="E477" t="e">
        <f>VLOOKUP(D477,Scales!$F$3:$I$7,3,FALSE)</f>
        <v>#N/A</v>
      </c>
      <c r="F477" s="108" t="e">
        <f>VLOOKUP(A477,'TS Identification'!A$3:H$500,7,FALSE)</f>
        <v>#N/A</v>
      </c>
      <c r="G477" s="108" t="e">
        <f>VLOOKUP(F477,Scales!$K$3:$N$7,3,FALSE)</f>
        <v>#N/A</v>
      </c>
      <c r="H477" t="e">
        <f>VLOOKUP(A477,'TS Identification'!A$3:H$500,8,FALSE)</f>
        <v>#N/A</v>
      </c>
      <c r="I477" t="e">
        <f>VLOOKUP(H477,Scales!$P$3:$S$7,3,FALSE)</f>
        <v>#N/A</v>
      </c>
      <c r="J477" s="108" t="e">
        <f>VLOOKUP(K477,Scales!$W$28:$X$38,2,FALSE)</f>
        <v>#N/A</v>
      </c>
      <c r="K477" s="108" t="e">
        <f t="shared" si="127"/>
        <v>#N/A</v>
      </c>
      <c r="M477" t="e">
        <v>#N/A</v>
      </c>
      <c r="N477" t="e" cm="1">
        <f t="array" ref="N477">_xlfn.TEXTSPLIT(M477,".",,TRUE)</f>
        <v>#N/A</v>
      </c>
      <c r="P477" s="108" t="e">
        <f>VLOOKUP(CONCATENATE(N477,"."),'TE Identification'!$A$3:$E$500,5,FALSE)</f>
        <v>#N/A</v>
      </c>
      <c r="R477" t="e">
        <v>#N/A</v>
      </c>
      <c r="S477" t="e" cm="1">
        <f t="array" ref="S477">_xlfn.TEXTSPLIT(R477,".",,TRUE)</f>
        <v>#N/A</v>
      </c>
      <c r="V477" t="e">
        <f>VLOOKUP(CONCATENATE(S477,"."),'V Identification'!$A$3:$E$500,5,FALSE)</f>
        <v>#N/A</v>
      </c>
      <c r="Z477" t="e">
        <v>#N/A</v>
      </c>
      <c r="AA477" t="e" cm="1">
        <f t="array" ref="AA477">_xlfn.TEXTSPLIT(Z477,".",,TRUE)</f>
        <v>#N/A</v>
      </c>
      <c r="AE477" t="e">
        <f>VLOOKUP(CONCATENATE(AA477,"."),'I Identification'!$A$3:$F$500,6,FALSE)</f>
        <v>#N/A</v>
      </c>
      <c r="AI477" t="e">
        <v>#N/A</v>
      </c>
      <c r="AJ477" t="e" cm="1">
        <f t="array" ref="AJ477">_xlfn.TEXTSPLIT(AI477,".",,TRUE)</f>
        <v>#N/A</v>
      </c>
      <c r="AO477" t="e">
        <f>VLOOKUP(CONCATENATE(AJ477,"."),'C Identification'!$A$3:$G$500,7,FALSE)</f>
        <v>#N/A</v>
      </c>
      <c r="BF477" t="e" cm="1">
        <f t="array" ref="BF477">_xlfn.TEXTSPLIT(AI477,".",,TRUE)</f>
        <v>#N/A</v>
      </c>
      <c r="BL477" t="e">
        <f t="shared" si="113"/>
        <v>#N/A</v>
      </c>
      <c r="BM477">
        <f t="shared" si="114"/>
        <v>0</v>
      </c>
      <c r="BN477" t="e">
        <f t="shared" si="115"/>
        <v>#N/A</v>
      </c>
      <c r="BO477" t="e">
        <f t="shared" si="116"/>
        <v>#N/A</v>
      </c>
      <c r="BP477" t="e">
        <f t="shared" si="117"/>
        <v>#N/A</v>
      </c>
      <c r="BQ477" t="e">
        <f t="shared" si="118"/>
        <v>#N/A</v>
      </c>
      <c r="BR477">
        <f t="shared" si="119"/>
        <v>0</v>
      </c>
      <c r="BS477" t="e">
        <f t="shared" si="120"/>
        <v>#N/A</v>
      </c>
      <c r="BT477">
        <f t="shared" si="121"/>
        <v>0</v>
      </c>
      <c r="BU477" t="e">
        <f t="shared" si="128"/>
        <v>#N/A</v>
      </c>
      <c r="BV477" t="e">
        <f>VLOOKUP(BN477,Scales!$X$28:$Y$38,2,FALSE)</f>
        <v>#N/A</v>
      </c>
      <c r="BW477" t="e">
        <f>VLOOKUP(BQ477,Scales!$X$28:$Y$38,2,FALSE)</f>
        <v>#N/A</v>
      </c>
      <c r="BX477" t="e">
        <f>VLOOKUP(BU477,Scales!$X$28:$Y$38,2,FALSE)</f>
        <v>#N/A</v>
      </c>
      <c r="BY477" t="e">
        <f t="shared" si="122"/>
        <v>#N/A</v>
      </c>
      <c r="BZ477" t="e">
        <f>VLOOKUP(BY477,Scales!$Y$28:$Z$38,2,FALSE)</f>
        <v>#N/A</v>
      </c>
      <c r="CA477" t="str">
        <f>IFERROR(INDEX(Scales!$Q$28:$U$32,MATCH(BZ477,Scales!$P$28:$P$32,0),MATCH(BQ477,Scales!$Q$27:$U$27,0)),"")</f>
        <v/>
      </c>
      <c r="CB477">
        <f t="shared" si="123"/>
        <v>0</v>
      </c>
      <c r="CC477" t="e">
        <f t="shared" si="124"/>
        <v>#N/A</v>
      </c>
      <c r="CD477" t="str">
        <f>IFERROR(INDEX(Scales!$B$44:$F$48,MATCH(CA477,Scales!$A$44:$A$48,0),MATCH(CC477,Scales!$B$43:$F$43,0)),"")</f>
        <v/>
      </c>
      <c r="CE477" t="e">
        <f t="shared" si="125"/>
        <v>#N/A</v>
      </c>
      <c r="CF477" t="e">
        <f t="shared" si="126"/>
        <v>#N/A</v>
      </c>
    </row>
    <row r="478" spans="1:84" x14ac:dyDescent="0.25">
      <c r="A478">
        <v>0</v>
      </c>
      <c r="B478" s="108" t="e">
        <f>VLOOKUP(A478,'TS Identification'!A$3:H$500,5,FALSE)</f>
        <v>#N/A</v>
      </c>
      <c r="C478" s="108" t="e">
        <f>VLOOKUP(B478,Scales!$A$3:$D$7,3,FALSE)</f>
        <v>#N/A</v>
      </c>
      <c r="D478" t="e">
        <f>VLOOKUP(A478,'TS Identification'!A$3:H$500,6,FALSE)</f>
        <v>#N/A</v>
      </c>
      <c r="E478" t="e">
        <f>VLOOKUP(D478,Scales!$F$3:$I$7,3,FALSE)</f>
        <v>#N/A</v>
      </c>
      <c r="F478" s="108" t="e">
        <f>VLOOKUP(A478,'TS Identification'!A$3:H$500,7,FALSE)</f>
        <v>#N/A</v>
      </c>
      <c r="G478" s="108" t="e">
        <f>VLOOKUP(F478,Scales!$K$3:$N$7,3,FALSE)</f>
        <v>#N/A</v>
      </c>
      <c r="H478" t="e">
        <f>VLOOKUP(A478,'TS Identification'!A$3:H$500,8,FALSE)</f>
        <v>#N/A</v>
      </c>
      <c r="I478" t="e">
        <f>VLOOKUP(H478,Scales!$P$3:$S$7,3,FALSE)</f>
        <v>#N/A</v>
      </c>
      <c r="J478" s="108" t="e">
        <f>VLOOKUP(K478,Scales!$W$28:$X$38,2,FALSE)</f>
        <v>#N/A</v>
      </c>
      <c r="K478" s="108" t="e">
        <f t="shared" si="127"/>
        <v>#N/A</v>
      </c>
      <c r="M478" t="e">
        <v>#N/A</v>
      </c>
      <c r="N478" t="e" cm="1">
        <f t="array" ref="N478">_xlfn.TEXTSPLIT(M478,".",,TRUE)</f>
        <v>#N/A</v>
      </c>
      <c r="P478" s="108" t="e">
        <f>VLOOKUP(CONCATENATE(N478,"."),'TE Identification'!$A$3:$E$500,5,FALSE)</f>
        <v>#N/A</v>
      </c>
      <c r="R478" t="e">
        <v>#N/A</v>
      </c>
      <c r="S478" t="e" cm="1">
        <f t="array" ref="S478">_xlfn.TEXTSPLIT(R478,".",,TRUE)</f>
        <v>#N/A</v>
      </c>
      <c r="V478" t="e">
        <f>VLOOKUP(CONCATENATE(S478,"."),'V Identification'!$A$3:$E$500,5,FALSE)</f>
        <v>#N/A</v>
      </c>
      <c r="Z478" t="e">
        <v>#N/A</v>
      </c>
      <c r="AA478" t="e" cm="1">
        <f t="array" ref="AA478">_xlfn.TEXTSPLIT(Z478,".",,TRUE)</f>
        <v>#N/A</v>
      </c>
      <c r="AE478" t="e">
        <f>VLOOKUP(CONCATENATE(AA478,"."),'I Identification'!$A$3:$F$500,6,FALSE)</f>
        <v>#N/A</v>
      </c>
      <c r="AI478" t="e">
        <v>#N/A</v>
      </c>
      <c r="AJ478" t="e" cm="1">
        <f t="array" ref="AJ478">_xlfn.TEXTSPLIT(AI478,".",,TRUE)</f>
        <v>#N/A</v>
      </c>
      <c r="AO478" t="e">
        <f>VLOOKUP(CONCATENATE(AJ478,"."),'C Identification'!$A$3:$G$500,7,FALSE)</f>
        <v>#N/A</v>
      </c>
      <c r="BF478" t="e" cm="1">
        <f t="array" ref="BF478">_xlfn.TEXTSPLIT(AI478,".",,TRUE)</f>
        <v>#N/A</v>
      </c>
      <c r="BL478" t="e">
        <f t="shared" si="113"/>
        <v>#N/A</v>
      </c>
      <c r="BM478">
        <f t="shared" si="114"/>
        <v>0</v>
      </c>
      <c r="BN478" t="e">
        <f t="shared" si="115"/>
        <v>#N/A</v>
      </c>
      <c r="BO478" t="e">
        <f t="shared" si="116"/>
        <v>#N/A</v>
      </c>
      <c r="BP478" t="e">
        <f t="shared" si="117"/>
        <v>#N/A</v>
      </c>
      <c r="BQ478" t="e">
        <f t="shared" si="118"/>
        <v>#N/A</v>
      </c>
      <c r="BR478">
        <f t="shared" si="119"/>
        <v>0</v>
      </c>
      <c r="BS478" t="e">
        <f t="shared" si="120"/>
        <v>#N/A</v>
      </c>
      <c r="BT478">
        <f t="shared" si="121"/>
        <v>0</v>
      </c>
      <c r="BU478" t="e">
        <f t="shared" si="128"/>
        <v>#N/A</v>
      </c>
      <c r="BV478" t="e">
        <f>VLOOKUP(BN478,Scales!$X$28:$Y$38,2,FALSE)</f>
        <v>#N/A</v>
      </c>
      <c r="BW478" t="e">
        <f>VLOOKUP(BQ478,Scales!$X$28:$Y$38,2,FALSE)</f>
        <v>#N/A</v>
      </c>
      <c r="BX478" t="e">
        <f>VLOOKUP(BU478,Scales!$X$28:$Y$38,2,FALSE)</f>
        <v>#N/A</v>
      </c>
      <c r="BY478" t="e">
        <f t="shared" si="122"/>
        <v>#N/A</v>
      </c>
      <c r="BZ478" t="e">
        <f>VLOOKUP(BY478,Scales!$Y$28:$Z$38,2,FALSE)</f>
        <v>#N/A</v>
      </c>
      <c r="CA478" t="str">
        <f>IFERROR(INDEX(Scales!$Q$28:$U$32,MATCH(BZ478,Scales!$P$28:$P$32,0),MATCH(BQ478,Scales!$Q$27:$U$27,0)),"")</f>
        <v/>
      </c>
      <c r="CB478">
        <f t="shared" si="123"/>
        <v>0</v>
      </c>
      <c r="CC478" t="e">
        <f t="shared" si="124"/>
        <v>#N/A</v>
      </c>
      <c r="CD478" t="str">
        <f>IFERROR(INDEX(Scales!$B$44:$F$48,MATCH(CA478,Scales!$A$44:$A$48,0),MATCH(CC478,Scales!$B$43:$F$43,0)),"")</f>
        <v/>
      </c>
      <c r="CE478" t="e">
        <f t="shared" si="125"/>
        <v>#N/A</v>
      </c>
      <c r="CF478" t="e">
        <f t="shared" si="126"/>
        <v>#N/A</v>
      </c>
    </row>
    <row r="479" spans="1:84" x14ac:dyDescent="0.25">
      <c r="A479">
        <v>0</v>
      </c>
      <c r="B479" s="108" t="e">
        <f>VLOOKUP(A479,'TS Identification'!A$3:H$500,5,FALSE)</f>
        <v>#N/A</v>
      </c>
      <c r="C479" s="108" t="e">
        <f>VLOOKUP(B479,Scales!$A$3:$D$7,3,FALSE)</f>
        <v>#N/A</v>
      </c>
      <c r="D479" t="e">
        <f>VLOOKUP(A479,'TS Identification'!A$3:H$500,6,FALSE)</f>
        <v>#N/A</v>
      </c>
      <c r="E479" t="e">
        <f>VLOOKUP(D479,Scales!$F$3:$I$7,3,FALSE)</f>
        <v>#N/A</v>
      </c>
      <c r="F479" s="108" t="e">
        <f>VLOOKUP(A479,'TS Identification'!A$3:H$500,7,FALSE)</f>
        <v>#N/A</v>
      </c>
      <c r="G479" s="108" t="e">
        <f>VLOOKUP(F479,Scales!$K$3:$N$7,3,FALSE)</f>
        <v>#N/A</v>
      </c>
      <c r="H479" t="e">
        <f>VLOOKUP(A479,'TS Identification'!A$3:H$500,8,FALSE)</f>
        <v>#N/A</v>
      </c>
      <c r="I479" t="e">
        <f>VLOOKUP(H479,Scales!$P$3:$S$7,3,FALSE)</f>
        <v>#N/A</v>
      </c>
      <c r="J479" s="108" t="e">
        <f>VLOOKUP(K479,Scales!$W$28:$X$38,2,FALSE)</f>
        <v>#N/A</v>
      </c>
      <c r="K479" s="108" t="e">
        <f t="shared" si="127"/>
        <v>#N/A</v>
      </c>
      <c r="M479" t="e">
        <v>#N/A</v>
      </c>
      <c r="N479" t="e" cm="1">
        <f t="array" ref="N479">_xlfn.TEXTSPLIT(M479,".",,TRUE)</f>
        <v>#N/A</v>
      </c>
      <c r="P479" s="108" t="e">
        <f>VLOOKUP(CONCATENATE(N479,"."),'TE Identification'!$A$3:$E$500,5,FALSE)</f>
        <v>#N/A</v>
      </c>
      <c r="R479" t="e">
        <v>#N/A</v>
      </c>
      <c r="S479" t="e" cm="1">
        <f t="array" ref="S479">_xlfn.TEXTSPLIT(R479,".",,TRUE)</f>
        <v>#N/A</v>
      </c>
      <c r="V479" t="e">
        <f>VLOOKUP(CONCATENATE(S479,"."),'V Identification'!$A$3:$E$500,5,FALSE)</f>
        <v>#N/A</v>
      </c>
      <c r="Z479" t="e">
        <v>#N/A</v>
      </c>
      <c r="AA479" t="e" cm="1">
        <f t="array" ref="AA479">_xlfn.TEXTSPLIT(Z479,".",,TRUE)</f>
        <v>#N/A</v>
      </c>
      <c r="AE479" t="e">
        <f>VLOOKUP(CONCATENATE(AA479,"."),'I Identification'!$A$3:$F$500,6,FALSE)</f>
        <v>#N/A</v>
      </c>
      <c r="AI479" t="e">
        <v>#N/A</v>
      </c>
      <c r="AJ479" t="e" cm="1">
        <f t="array" ref="AJ479">_xlfn.TEXTSPLIT(AI479,".",,TRUE)</f>
        <v>#N/A</v>
      </c>
      <c r="AO479" t="e">
        <f>VLOOKUP(CONCATENATE(AJ479,"."),'C Identification'!$A$3:$G$500,7,FALSE)</f>
        <v>#N/A</v>
      </c>
      <c r="BF479" t="e" cm="1">
        <f t="array" ref="BF479">_xlfn.TEXTSPLIT(AI479,".",,TRUE)</f>
        <v>#N/A</v>
      </c>
      <c r="BL479" t="e">
        <f t="shared" si="113"/>
        <v>#N/A</v>
      </c>
      <c r="BM479">
        <f t="shared" si="114"/>
        <v>0</v>
      </c>
      <c r="BN479" t="e">
        <f t="shared" si="115"/>
        <v>#N/A</v>
      </c>
      <c r="BO479" t="e">
        <f t="shared" si="116"/>
        <v>#N/A</v>
      </c>
      <c r="BP479" t="e">
        <f t="shared" si="117"/>
        <v>#N/A</v>
      </c>
      <c r="BQ479" t="e">
        <f t="shared" si="118"/>
        <v>#N/A</v>
      </c>
      <c r="BR479">
        <f t="shared" si="119"/>
        <v>0</v>
      </c>
      <c r="BS479" t="e">
        <f t="shared" si="120"/>
        <v>#N/A</v>
      </c>
      <c r="BT479">
        <f t="shared" si="121"/>
        <v>0</v>
      </c>
      <c r="BU479" t="e">
        <f t="shared" si="128"/>
        <v>#N/A</v>
      </c>
      <c r="BV479" t="e">
        <f>VLOOKUP(BN479,Scales!$X$28:$Y$38,2,FALSE)</f>
        <v>#N/A</v>
      </c>
      <c r="BW479" t="e">
        <f>VLOOKUP(BQ479,Scales!$X$28:$Y$38,2,FALSE)</f>
        <v>#N/A</v>
      </c>
      <c r="BX479" t="e">
        <f>VLOOKUP(BU479,Scales!$X$28:$Y$38,2,FALSE)</f>
        <v>#N/A</v>
      </c>
      <c r="BY479" t="e">
        <f t="shared" si="122"/>
        <v>#N/A</v>
      </c>
      <c r="BZ479" t="e">
        <f>VLOOKUP(BY479,Scales!$Y$28:$Z$38,2,FALSE)</f>
        <v>#N/A</v>
      </c>
      <c r="CA479" t="str">
        <f>IFERROR(INDEX(Scales!$Q$28:$U$32,MATCH(BZ479,Scales!$P$28:$P$32,0),MATCH(BQ479,Scales!$Q$27:$U$27,0)),"")</f>
        <v/>
      </c>
      <c r="CB479">
        <f t="shared" si="123"/>
        <v>0</v>
      </c>
      <c r="CC479" t="e">
        <f t="shared" si="124"/>
        <v>#N/A</v>
      </c>
      <c r="CD479" t="str">
        <f>IFERROR(INDEX(Scales!$B$44:$F$48,MATCH(CA479,Scales!$A$44:$A$48,0),MATCH(CC479,Scales!$B$43:$F$43,0)),"")</f>
        <v/>
      </c>
      <c r="CE479" t="e">
        <f t="shared" si="125"/>
        <v>#N/A</v>
      </c>
      <c r="CF479" t="e">
        <f t="shared" si="126"/>
        <v>#N/A</v>
      </c>
    </row>
    <row r="480" spans="1:84" x14ac:dyDescent="0.25">
      <c r="A480">
        <v>0</v>
      </c>
      <c r="B480" s="108" t="e">
        <f>VLOOKUP(A480,'TS Identification'!A$3:H$500,5,FALSE)</f>
        <v>#N/A</v>
      </c>
      <c r="C480" s="108" t="e">
        <f>VLOOKUP(B480,Scales!$A$3:$D$7,3,FALSE)</f>
        <v>#N/A</v>
      </c>
      <c r="D480" t="e">
        <f>VLOOKUP(A480,'TS Identification'!A$3:H$500,6,FALSE)</f>
        <v>#N/A</v>
      </c>
      <c r="E480" t="e">
        <f>VLOOKUP(D480,Scales!$F$3:$I$7,3,FALSE)</f>
        <v>#N/A</v>
      </c>
      <c r="F480" s="108" t="e">
        <f>VLOOKUP(A480,'TS Identification'!A$3:H$500,7,FALSE)</f>
        <v>#N/A</v>
      </c>
      <c r="G480" s="108" t="e">
        <f>VLOOKUP(F480,Scales!$K$3:$N$7,3,FALSE)</f>
        <v>#N/A</v>
      </c>
      <c r="H480" t="e">
        <f>VLOOKUP(A480,'TS Identification'!A$3:H$500,8,FALSE)</f>
        <v>#N/A</v>
      </c>
      <c r="I480" t="e">
        <f>VLOOKUP(H480,Scales!$P$3:$S$7,3,FALSE)</f>
        <v>#N/A</v>
      </c>
      <c r="J480" s="108" t="e">
        <f>VLOOKUP(K480,Scales!$W$28:$X$38,2,FALSE)</f>
        <v>#N/A</v>
      </c>
      <c r="K480" s="108" t="e">
        <f t="shared" si="127"/>
        <v>#N/A</v>
      </c>
      <c r="M480" t="e">
        <v>#N/A</v>
      </c>
      <c r="N480" t="e" cm="1">
        <f t="array" ref="N480">_xlfn.TEXTSPLIT(M480,".",,TRUE)</f>
        <v>#N/A</v>
      </c>
      <c r="P480" s="108" t="e">
        <f>VLOOKUP(CONCATENATE(N480,"."),'TE Identification'!$A$3:$E$500,5,FALSE)</f>
        <v>#N/A</v>
      </c>
      <c r="R480" t="e">
        <v>#N/A</v>
      </c>
      <c r="S480" t="e" cm="1">
        <f t="array" ref="S480">_xlfn.TEXTSPLIT(R480,".",,TRUE)</f>
        <v>#N/A</v>
      </c>
      <c r="V480" t="e">
        <f>VLOOKUP(CONCATENATE(S480,"."),'V Identification'!$A$3:$E$500,5,FALSE)</f>
        <v>#N/A</v>
      </c>
      <c r="Z480" t="e">
        <v>#N/A</v>
      </c>
      <c r="AA480" t="e" cm="1">
        <f t="array" ref="AA480">_xlfn.TEXTSPLIT(Z480,".",,TRUE)</f>
        <v>#N/A</v>
      </c>
      <c r="AE480" t="e">
        <f>VLOOKUP(CONCATENATE(AA480,"."),'I Identification'!$A$3:$F$500,6,FALSE)</f>
        <v>#N/A</v>
      </c>
      <c r="AI480" t="e">
        <v>#N/A</v>
      </c>
      <c r="AJ480" t="e" cm="1">
        <f t="array" ref="AJ480">_xlfn.TEXTSPLIT(AI480,".",,TRUE)</f>
        <v>#N/A</v>
      </c>
      <c r="AO480" t="e">
        <f>VLOOKUP(CONCATENATE(AJ480,"."),'C Identification'!$A$3:$G$500,7,FALSE)</f>
        <v>#N/A</v>
      </c>
      <c r="BF480" t="e" cm="1">
        <f t="array" ref="BF480">_xlfn.TEXTSPLIT(AI480,".",,TRUE)</f>
        <v>#N/A</v>
      </c>
      <c r="BL480" t="e">
        <f t="shared" si="113"/>
        <v>#N/A</v>
      </c>
      <c r="BM480">
        <f t="shared" si="114"/>
        <v>0</v>
      </c>
      <c r="BN480" t="e">
        <f t="shared" si="115"/>
        <v>#N/A</v>
      </c>
      <c r="BO480" t="e">
        <f t="shared" si="116"/>
        <v>#N/A</v>
      </c>
      <c r="BP480" t="e">
        <f t="shared" si="117"/>
        <v>#N/A</v>
      </c>
      <c r="BQ480" t="e">
        <f t="shared" si="118"/>
        <v>#N/A</v>
      </c>
      <c r="BR480">
        <f t="shared" si="119"/>
        <v>0</v>
      </c>
      <c r="BS480" t="e">
        <f t="shared" si="120"/>
        <v>#N/A</v>
      </c>
      <c r="BT480">
        <f t="shared" si="121"/>
        <v>0</v>
      </c>
      <c r="BU480" t="e">
        <f t="shared" si="128"/>
        <v>#N/A</v>
      </c>
      <c r="BV480" t="e">
        <f>VLOOKUP(BN480,Scales!$X$28:$Y$38,2,FALSE)</f>
        <v>#N/A</v>
      </c>
      <c r="BW480" t="e">
        <f>VLOOKUP(BQ480,Scales!$X$28:$Y$38,2,FALSE)</f>
        <v>#N/A</v>
      </c>
      <c r="BX480" t="e">
        <f>VLOOKUP(BU480,Scales!$X$28:$Y$38,2,FALSE)</f>
        <v>#N/A</v>
      </c>
      <c r="BY480" t="e">
        <f t="shared" si="122"/>
        <v>#N/A</v>
      </c>
      <c r="BZ480" t="e">
        <f>VLOOKUP(BY480,Scales!$Y$28:$Z$38,2,FALSE)</f>
        <v>#N/A</v>
      </c>
      <c r="CA480" t="str">
        <f>IFERROR(INDEX(Scales!$Q$28:$U$32,MATCH(BZ480,Scales!$P$28:$P$32,0),MATCH(BQ480,Scales!$Q$27:$U$27,0)),"")</f>
        <v/>
      </c>
      <c r="CB480">
        <f t="shared" si="123"/>
        <v>0</v>
      </c>
      <c r="CC480" t="e">
        <f t="shared" si="124"/>
        <v>#N/A</v>
      </c>
      <c r="CD480" t="str">
        <f>IFERROR(INDEX(Scales!$B$44:$F$48,MATCH(CA480,Scales!$A$44:$A$48,0),MATCH(CC480,Scales!$B$43:$F$43,0)),"")</f>
        <v/>
      </c>
      <c r="CE480" t="e">
        <f t="shared" si="125"/>
        <v>#N/A</v>
      </c>
      <c r="CF480" t="e">
        <f t="shared" si="126"/>
        <v>#N/A</v>
      </c>
    </row>
    <row r="481" spans="1:84" x14ac:dyDescent="0.25">
      <c r="A481">
        <v>0</v>
      </c>
      <c r="B481" s="108" t="e">
        <f>VLOOKUP(A481,'TS Identification'!A$3:H$500,5,FALSE)</f>
        <v>#N/A</v>
      </c>
      <c r="C481" s="108" t="e">
        <f>VLOOKUP(B481,Scales!$A$3:$D$7,3,FALSE)</f>
        <v>#N/A</v>
      </c>
      <c r="D481" t="e">
        <f>VLOOKUP(A481,'TS Identification'!A$3:H$500,6,FALSE)</f>
        <v>#N/A</v>
      </c>
      <c r="E481" t="e">
        <f>VLOOKUP(D481,Scales!$F$3:$I$7,3,FALSE)</f>
        <v>#N/A</v>
      </c>
      <c r="F481" s="108" t="e">
        <f>VLOOKUP(A481,'TS Identification'!A$3:H$500,7,FALSE)</f>
        <v>#N/A</v>
      </c>
      <c r="G481" s="108" t="e">
        <f>VLOOKUP(F481,Scales!$K$3:$N$7,3,FALSE)</f>
        <v>#N/A</v>
      </c>
      <c r="H481" t="e">
        <f>VLOOKUP(A481,'TS Identification'!A$3:H$500,8,FALSE)</f>
        <v>#N/A</v>
      </c>
      <c r="I481" t="e">
        <f>VLOOKUP(H481,Scales!$P$3:$S$7,3,FALSE)</f>
        <v>#N/A</v>
      </c>
      <c r="J481" s="108" t="e">
        <f>VLOOKUP(K481,Scales!$W$28:$X$38,2,FALSE)</f>
        <v>#N/A</v>
      </c>
      <c r="K481" s="108" t="e">
        <f t="shared" si="127"/>
        <v>#N/A</v>
      </c>
      <c r="M481" t="e">
        <v>#N/A</v>
      </c>
      <c r="N481" t="e" cm="1">
        <f t="array" ref="N481">_xlfn.TEXTSPLIT(M481,".",,TRUE)</f>
        <v>#N/A</v>
      </c>
      <c r="P481" s="108" t="e">
        <f>VLOOKUP(CONCATENATE(N481,"."),'TE Identification'!$A$3:$E$500,5,FALSE)</f>
        <v>#N/A</v>
      </c>
      <c r="R481" t="e">
        <v>#N/A</v>
      </c>
      <c r="S481" t="e" cm="1">
        <f t="array" ref="S481">_xlfn.TEXTSPLIT(R481,".",,TRUE)</f>
        <v>#N/A</v>
      </c>
      <c r="V481" t="e">
        <f>VLOOKUP(CONCATENATE(S481,"."),'V Identification'!$A$3:$E$500,5,FALSE)</f>
        <v>#N/A</v>
      </c>
      <c r="Z481" t="e">
        <v>#N/A</v>
      </c>
      <c r="AA481" t="e" cm="1">
        <f t="array" ref="AA481">_xlfn.TEXTSPLIT(Z481,".",,TRUE)</f>
        <v>#N/A</v>
      </c>
      <c r="AE481" t="e">
        <f>VLOOKUP(CONCATENATE(AA481,"."),'I Identification'!$A$3:$F$500,6,FALSE)</f>
        <v>#N/A</v>
      </c>
      <c r="AI481" t="e">
        <v>#N/A</v>
      </c>
      <c r="AJ481" t="e" cm="1">
        <f t="array" ref="AJ481">_xlfn.TEXTSPLIT(AI481,".",,TRUE)</f>
        <v>#N/A</v>
      </c>
      <c r="AO481" t="e">
        <f>VLOOKUP(CONCATENATE(AJ481,"."),'C Identification'!$A$3:$G$500,7,FALSE)</f>
        <v>#N/A</v>
      </c>
      <c r="BF481" t="e" cm="1">
        <f t="array" ref="BF481">_xlfn.TEXTSPLIT(AI481,".",,TRUE)</f>
        <v>#N/A</v>
      </c>
      <c r="BL481" t="e">
        <f t="shared" si="113"/>
        <v>#N/A</v>
      </c>
      <c r="BM481">
        <f t="shared" si="114"/>
        <v>0</v>
      </c>
      <c r="BN481" t="e">
        <f t="shared" si="115"/>
        <v>#N/A</v>
      </c>
      <c r="BO481" t="e">
        <f t="shared" si="116"/>
        <v>#N/A</v>
      </c>
      <c r="BP481" t="e">
        <f t="shared" si="117"/>
        <v>#N/A</v>
      </c>
      <c r="BQ481" t="e">
        <f t="shared" si="118"/>
        <v>#N/A</v>
      </c>
      <c r="BR481">
        <f t="shared" si="119"/>
        <v>0</v>
      </c>
      <c r="BS481" t="e">
        <f t="shared" si="120"/>
        <v>#N/A</v>
      </c>
      <c r="BT481">
        <f t="shared" si="121"/>
        <v>0</v>
      </c>
      <c r="BU481" t="e">
        <f t="shared" si="128"/>
        <v>#N/A</v>
      </c>
      <c r="BV481" t="e">
        <f>VLOOKUP(BN481,Scales!$X$28:$Y$38,2,FALSE)</f>
        <v>#N/A</v>
      </c>
      <c r="BW481" t="e">
        <f>VLOOKUP(BQ481,Scales!$X$28:$Y$38,2,FALSE)</f>
        <v>#N/A</v>
      </c>
      <c r="BX481" t="e">
        <f>VLOOKUP(BU481,Scales!$X$28:$Y$38,2,FALSE)</f>
        <v>#N/A</v>
      </c>
      <c r="BY481" t="e">
        <f t="shared" si="122"/>
        <v>#N/A</v>
      </c>
      <c r="BZ481" t="e">
        <f>VLOOKUP(BY481,Scales!$Y$28:$Z$38,2,FALSE)</f>
        <v>#N/A</v>
      </c>
      <c r="CA481" t="str">
        <f>IFERROR(INDEX(Scales!$Q$28:$U$32,MATCH(BZ481,Scales!$P$28:$P$32,0),MATCH(BQ481,Scales!$Q$27:$U$27,0)),"")</f>
        <v/>
      </c>
      <c r="CB481">
        <f t="shared" si="123"/>
        <v>0</v>
      </c>
      <c r="CC481" t="e">
        <f t="shared" si="124"/>
        <v>#N/A</v>
      </c>
      <c r="CD481" t="str">
        <f>IFERROR(INDEX(Scales!$B$44:$F$48,MATCH(CA481,Scales!$A$44:$A$48,0),MATCH(CC481,Scales!$B$43:$F$43,0)),"")</f>
        <v/>
      </c>
      <c r="CE481" t="e">
        <f t="shared" si="125"/>
        <v>#N/A</v>
      </c>
      <c r="CF481" t="e">
        <f t="shared" si="126"/>
        <v>#N/A</v>
      </c>
    </row>
    <row r="482" spans="1:84" x14ac:dyDescent="0.25">
      <c r="A482">
        <v>0</v>
      </c>
      <c r="B482" s="108" t="e">
        <f>VLOOKUP(A482,'TS Identification'!A$3:H$500,5,FALSE)</f>
        <v>#N/A</v>
      </c>
      <c r="C482" s="108" t="e">
        <f>VLOOKUP(B482,Scales!$A$3:$D$7,3,FALSE)</f>
        <v>#N/A</v>
      </c>
      <c r="D482" t="e">
        <f>VLOOKUP(A482,'TS Identification'!A$3:H$500,6,FALSE)</f>
        <v>#N/A</v>
      </c>
      <c r="E482" t="e">
        <f>VLOOKUP(D482,Scales!$F$3:$I$7,3,FALSE)</f>
        <v>#N/A</v>
      </c>
      <c r="F482" s="108" t="e">
        <f>VLOOKUP(A482,'TS Identification'!A$3:H$500,7,FALSE)</f>
        <v>#N/A</v>
      </c>
      <c r="G482" s="108" t="e">
        <f>VLOOKUP(F482,Scales!$K$3:$N$7,3,FALSE)</f>
        <v>#N/A</v>
      </c>
      <c r="H482" t="e">
        <f>VLOOKUP(A482,'TS Identification'!A$3:H$500,8,FALSE)</f>
        <v>#N/A</v>
      </c>
      <c r="I482" t="e">
        <f>VLOOKUP(H482,Scales!$P$3:$S$7,3,FALSE)</f>
        <v>#N/A</v>
      </c>
      <c r="J482" s="108" t="e">
        <f>VLOOKUP(K482,Scales!$W$28:$X$38,2,FALSE)</f>
        <v>#N/A</v>
      </c>
      <c r="K482" s="108" t="e">
        <f t="shared" si="127"/>
        <v>#N/A</v>
      </c>
      <c r="M482" t="e">
        <v>#N/A</v>
      </c>
      <c r="N482" t="e" cm="1">
        <f t="array" ref="N482">_xlfn.TEXTSPLIT(M482,".",,TRUE)</f>
        <v>#N/A</v>
      </c>
      <c r="P482" s="108" t="e">
        <f>VLOOKUP(CONCATENATE(N482,"."),'TE Identification'!$A$3:$E$500,5,FALSE)</f>
        <v>#N/A</v>
      </c>
      <c r="R482" t="e">
        <v>#N/A</v>
      </c>
      <c r="S482" t="e" cm="1">
        <f t="array" ref="S482">_xlfn.TEXTSPLIT(R482,".",,TRUE)</f>
        <v>#N/A</v>
      </c>
      <c r="V482" t="e">
        <f>VLOOKUP(CONCATENATE(S482,"."),'V Identification'!$A$3:$E$500,5,FALSE)</f>
        <v>#N/A</v>
      </c>
      <c r="Z482" t="e">
        <v>#N/A</v>
      </c>
      <c r="AA482" t="e" cm="1">
        <f t="array" ref="AA482">_xlfn.TEXTSPLIT(Z482,".",,TRUE)</f>
        <v>#N/A</v>
      </c>
      <c r="AE482" t="e">
        <f>VLOOKUP(CONCATENATE(AA482,"."),'I Identification'!$A$3:$F$500,6,FALSE)</f>
        <v>#N/A</v>
      </c>
      <c r="AI482" t="e">
        <v>#N/A</v>
      </c>
      <c r="AJ482" t="e" cm="1">
        <f t="array" ref="AJ482">_xlfn.TEXTSPLIT(AI482,".",,TRUE)</f>
        <v>#N/A</v>
      </c>
      <c r="AO482" t="e">
        <f>VLOOKUP(CONCATENATE(AJ482,"."),'C Identification'!$A$3:$G$500,7,FALSE)</f>
        <v>#N/A</v>
      </c>
      <c r="BF482" t="e" cm="1">
        <f t="array" ref="BF482">_xlfn.TEXTSPLIT(AI482,".",,TRUE)</f>
        <v>#N/A</v>
      </c>
      <c r="BL482" t="e">
        <f t="shared" si="113"/>
        <v>#N/A</v>
      </c>
      <c r="BM482">
        <f t="shared" si="114"/>
        <v>0</v>
      </c>
      <c r="BN482" t="e">
        <f t="shared" si="115"/>
        <v>#N/A</v>
      </c>
      <c r="BO482" t="e">
        <f t="shared" si="116"/>
        <v>#N/A</v>
      </c>
      <c r="BP482" t="e">
        <f t="shared" si="117"/>
        <v>#N/A</v>
      </c>
      <c r="BQ482" t="e">
        <f t="shared" si="118"/>
        <v>#N/A</v>
      </c>
      <c r="BR482">
        <f t="shared" si="119"/>
        <v>0</v>
      </c>
      <c r="BS482" t="e">
        <f t="shared" si="120"/>
        <v>#N/A</v>
      </c>
      <c r="BT482">
        <f t="shared" si="121"/>
        <v>0</v>
      </c>
      <c r="BU482" t="e">
        <f t="shared" si="128"/>
        <v>#N/A</v>
      </c>
      <c r="BV482" t="e">
        <f>VLOOKUP(BN482,Scales!$X$28:$Y$38,2,FALSE)</f>
        <v>#N/A</v>
      </c>
      <c r="BW482" t="e">
        <f>VLOOKUP(BQ482,Scales!$X$28:$Y$38,2,FALSE)</f>
        <v>#N/A</v>
      </c>
      <c r="BX482" t="e">
        <f>VLOOKUP(BU482,Scales!$X$28:$Y$38,2,FALSE)</f>
        <v>#N/A</v>
      </c>
      <c r="BY482" t="e">
        <f t="shared" si="122"/>
        <v>#N/A</v>
      </c>
      <c r="BZ482" t="e">
        <f>VLOOKUP(BY482,Scales!$Y$28:$Z$38,2,FALSE)</f>
        <v>#N/A</v>
      </c>
      <c r="CA482" t="str">
        <f>IFERROR(INDEX(Scales!$Q$28:$U$32,MATCH(BZ482,Scales!$P$28:$P$32,0),MATCH(BQ482,Scales!$Q$27:$U$27,0)),"")</f>
        <v/>
      </c>
      <c r="CB482">
        <f t="shared" si="123"/>
        <v>0</v>
      </c>
      <c r="CC482" t="e">
        <f t="shared" si="124"/>
        <v>#N/A</v>
      </c>
      <c r="CD482" t="str">
        <f>IFERROR(INDEX(Scales!$B$44:$F$48,MATCH(CA482,Scales!$A$44:$A$48,0),MATCH(CC482,Scales!$B$43:$F$43,0)),"")</f>
        <v/>
      </c>
      <c r="CE482" t="e">
        <f t="shared" si="125"/>
        <v>#N/A</v>
      </c>
      <c r="CF482" t="e">
        <f t="shared" si="126"/>
        <v>#N/A</v>
      </c>
    </row>
    <row r="483" spans="1:84" x14ac:dyDescent="0.25">
      <c r="A483">
        <v>0</v>
      </c>
      <c r="B483" s="108" t="e">
        <f>VLOOKUP(A483,'TS Identification'!A$3:H$500,5,FALSE)</f>
        <v>#N/A</v>
      </c>
      <c r="C483" s="108" t="e">
        <f>VLOOKUP(B483,Scales!$A$3:$D$7,3,FALSE)</f>
        <v>#N/A</v>
      </c>
      <c r="D483" t="e">
        <f>VLOOKUP(A483,'TS Identification'!A$3:H$500,6,FALSE)</f>
        <v>#N/A</v>
      </c>
      <c r="E483" t="e">
        <f>VLOOKUP(D483,Scales!$F$3:$I$7,3,FALSE)</f>
        <v>#N/A</v>
      </c>
      <c r="F483" s="108" t="e">
        <f>VLOOKUP(A483,'TS Identification'!A$3:H$500,7,FALSE)</f>
        <v>#N/A</v>
      </c>
      <c r="G483" s="108" t="e">
        <f>VLOOKUP(F483,Scales!$K$3:$N$7,3,FALSE)</f>
        <v>#N/A</v>
      </c>
      <c r="H483" t="e">
        <f>VLOOKUP(A483,'TS Identification'!A$3:H$500,8,FALSE)</f>
        <v>#N/A</v>
      </c>
      <c r="I483" t="e">
        <f>VLOOKUP(H483,Scales!$P$3:$S$7,3,FALSE)</f>
        <v>#N/A</v>
      </c>
      <c r="J483" s="108" t="e">
        <f>VLOOKUP(K483,Scales!$W$28:$X$38,2,FALSE)</f>
        <v>#N/A</v>
      </c>
      <c r="K483" s="108" t="e">
        <f t="shared" si="127"/>
        <v>#N/A</v>
      </c>
      <c r="M483" t="e">
        <v>#N/A</v>
      </c>
      <c r="N483" t="e" cm="1">
        <f t="array" ref="N483">_xlfn.TEXTSPLIT(M483,".",,TRUE)</f>
        <v>#N/A</v>
      </c>
      <c r="P483" s="108" t="e">
        <f>VLOOKUP(CONCATENATE(N483,"."),'TE Identification'!$A$3:$E$500,5,FALSE)</f>
        <v>#N/A</v>
      </c>
      <c r="R483" t="e">
        <v>#N/A</v>
      </c>
      <c r="S483" t="e" cm="1">
        <f t="array" ref="S483">_xlfn.TEXTSPLIT(R483,".",,TRUE)</f>
        <v>#N/A</v>
      </c>
      <c r="V483" t="e">
        <f>VLOOKUP(CONCATENATE(S483,"."),'V Identification'!$A$3:$E$500,5,FALSE)</f>
        <v>#N/A</v>
      </c>
      <c r="Z483" t="e">
        <v>#N/A</v>
      </c>
      <c r="AA483" t="e" cm="1">
        <f t="array" ref="AA483">_xlfn.TEXTSPLIT(Z483,".",,TRUE)</f>
        <v>#N/A</v>
      </c>
      <c r="AE483" t="e">
        <f>VLOOKUP(CONCATENATE(AA483,"."),'I Identification'!$A$3:$F$500,6,FALSE)</f>
        <v>#N/A</v>
      </c>
      <c r="AI483" t="e">
        <v>#N/A</v>
      </c>
      <c r="AJ483" t="e" cm="1">
        <f t="array" ref="AJ483">_xlfn.TEXTSPLIT(AI483,".",,TRUE)</f>
        <v>#N/A</v>
      </c>
      <c r="AO483" t="e">
        <f>VLOOKUP(CONCATENATE(AJ483,"."),'C Identification'!$A$3:$G$500,7,FALSE)</f>
        <v>#N/A</v>
      </c>
      <c r="BF483" t="e" cm="1">
        <f t="array" ref="BF483">_xlfn.TEXTSPLIT(AI483,".",,TRUE)</f>
        <v>#N/A</v>
      </c>
      <c r="BL483" t="e">
        <f t="shared" si="113"/>
        <v>#N/A</v>
      </c>
      <c r="BM483">
        <f t="shared" si="114"/>
        <v>0</v>
      </c>
      <c r="BN483" t="e">
        <f t="shared" si="115"/>
        <v>#N/A</v>
      </c>
      <c r="BO483" t="e">
        <f t="shared" si="116"/>
        <v>#N/A</v>
      </c>
      <c r="BP483" t="e">
        <f t="shared" si="117"/>
        <v>#N/A</v>
      </c>
      <c r="BQ483" t="e">
        <f t="shared" si="118"/>
        <v>#N/A</v>
      </c>
      <c r="BR483">
        <f t="shared" si="119"/>
        <v>0</v>
      </c>
      <c r="BS483" t="e">
        <f t="shared" si="120"/>
        <v>#N/A</v>
      </c>
      <c r="BT483">
        <f t="shared" si="121"/>
        <v>0</v>
      </c>
      <c r="BU483" t="e">
        <f t="shared" si="128"/>
        <v>#N/A</v>
      </c>
      <c r="BV483" t="e">
        <f>VLOOKUP(BN483,Scales!$X$28:$Y$38,2,FALSE)</f>
        <v>#N/A</v>
      </c>
      <c r="BW483" t="e">
        <f>VLOOKUP(BQ483,Scales!$X$28:$Y$38,2,FALSE)</f>
        <v>#N/A</v>
      </c>
      <c r="BX483" t="e">
        <f>VLOOKUP(BU483,Scales!$X$28:$Y$38,2,FALSE)</f>
        <v>#N/A</v>
      </c>
      <c r="BY483" t="e">
        <f t="shared" si="122"/>
        <v>#N/A</v>
      </c>
      <c r="BZ483" t="e">
        <f>VLOOKUP(BY483,Scales!$Y$28:$Z$38,2,FALSE)</f>
        <v>#N/A</v>
      </c>
      <c r="CA483" t="str">
        <f>IFERROR(INDEX(Scales!$Q$28:$U$32,MATCH(BZ483,Scales!$P$28:$P$32,0),MATCH(BQ483,Scales!$Q$27:$U$27,0)),"")</f>
        <v/>
      </c>
      <c r="CB483">
        <f t="shared" si="123"/>
        <v>0</v>
      </c>
      <c r="CC483" t="e">
        <f t="shared" si="124"/>
        <v>#N/A</v>
      </c>
      <c r="CD483" t="str">
        <f>IFERROR(INDEX(Scales!$B$44:$F$48,MATCH(CA483,Scales!$A$44:$A$48,0),MATCH(CC483,Scales!$B$43:$F$43,0)),"")</f>
        <v/>
      </c>
      <c r="CE483" t="e">
        <f t="shared" si="125"/>
        <v>#N/A</v>
      </c>
      <c r="CF483" t="e">
        <f t="shared" si="126"/>
        <v>#N/A</v>
      </c>
    </row>
    <row r="484" spans="1:84" x14ac:dyDescent="0.25">
      <c r="A484">
        <v>0</v>
      </c>
      <c r="B484" s="108" t="e">
        <f>VLOOKUP(A484,'TS Identification'!A$3:H$500,5,FALSE)</f>
        <v>#N/A</v>
      </c>
      <c r="C484" s="108" t="e">
        <f>VLOOKUP(B484,Scales!$A$3:$D$7,3,FALSE)</f>
        <v>#N/A</v>
      </c>
      <c r="D484" t="e">
        <f>VLOOKUP(A484,'TS Identification'!A$3:H$500,6,FALSE)</f>
        <v>#N/A</v>
      </c>
      <c r="E484" t="e">
        <f>VLOOKUP(D484,Scales!$F$3:$I$7,3,FALSE)</f>
        <v>#N/A</v>
      </c>
      <c r="F484" s="108" t="e">
        <f>VLOOKUP(A484,'TS Identification'!A$3:H$500,7,FALSE)</f>
        <v>#N/A</v>
      </c>
      <c r="G484" s="108" t="e">
        <f>VLOOKUP(F484,Scales!$K$3:$N$7,3,FALSE)</f>
        <v>#N/A</v>
      </c>
      <c r="H484" t="e">
        <f>VLOOKUP(A484,'TS Identification'!A$3:H$500,8,FALSE)</f>
        <v>#N/A</v>
      </c>
      <c r="I484" t="e">
        <f>VLOOKUP(H484,Scales!$P$3:$S$7,3,FALSE)</f>
        <v>#N/A</v>
      </c>
      <c r="J484" s="108" t="e">
        <f>VLOOKUP(K484,Scales!$W$28:$X$38,2,FALSE)</f>
        <v>#N/A</v>
      </c>
      <c r="K484" s="108" t="e">
        <f t="shared" si="127"/>
        <v>#N/A</v>
      </c>
      <c r="M484" t="e">
        <v>#N/A</v>
      </c>
      <c r="N484" t="e" cm="1">
        <f t="array" ref="N484">_xlfn.TEXTSPLIT(M484,".",,TRUE)</f>
        <v>#N/A</v>
      </c>
      <c r="P484" s="108" t="e">
        <f>VLOOKUP(CONCATENATE(N484,"."),'TE Identification'!$A$3:$E$500,5,FALSE)</f>
        <v>#N/A</v>
      </c>
      <c r="R484" t="e">
        <v>#N/A</v>
      </c>
      <c r="S484" t="e" cm="1">
        <f t="array" ref="S484">_xlfn.TEXTSPLIT(R484,".",,TRUE)</f>
        <v>#N/A</v>
      </c>
      <c r="V484" t="e">
        <f>VLOOKUP(CONCATENATE(S484,"."),'V Identification'!$A$3:$E$500,5,FALSE)</f>
        <v>#N/A</v>
      </c>
      <c r="Z484" t="e">
        <v>#N/A</v>
      </c>
      <c r="AA484" t="e" cm="1">
        <f t="array" ref="AA484">_xlfn.TEXTSPLIT(Z484,".",,TRUE)</f>
        <v>#N/A</v>
      </c>
      <c r="AE484" t="e">
        <f>VLOOKUP(CONCATENATE(AA484,"."),'I Identification'!$A$3:$F$500,6,FALSE)</f>
        <v>#N/A</v>
      </c>
      <c r="AI484" t="e">
        <v>#N/A</v>
      </c>
      <c r="AJ484" t="e" cm="1">
        <f t="array" ref="AJ484">_xlfn.TEXTSPLIT(AI484,".",,TRUE)</f>
        <v>#N/A</v>
      </c>
      <c r="AO484" t="e">
        <f>VLOOKUP(CONCATENATE(AJ484,"."),'C Identification'!$A$3:$G$500,7,FALSE)</f>
        <v>#N/A</v>
      </c>
      <c r="BF484" t="e" cm="1">
        <f t="array" ref="BF484">_xlfn.TEXTSPLIT(AI484,".",,TRUE)</f>
        <v>#N/A</v>
      </c>
      <c r="BL484" t="e">
        <f t="shared" si="113"/>
        <v>#N/A</v>
      </c>
      <c r="BM484">
        <f t="shared" si="114"/>
        <v>0</v>
      </c>
      <c r="BN484" t="e">
        <f t="shared" si="115"/>
        <v>#N/A</v>
      </c>
      <c r="BO484" t="e">
        <f t="shared" si="116"/>
        <v>#N/A</v>
      </c>
      <c r="BP484" t="e">
        <f t="shared" si="117"/>
        <v>#N/A</v>
      </c>
      <c r="BQ484" t="e">
        <f t="shared" si="118"/>
        <v>#N/A</v>
      </c>
      <c r="BR484">
        <f t="shared" si="119"/>
        <v>0</v>
      </c>
      <c r="BS484" t="e">
        <f t="shared" si="120"/>
        <v>#N/A</v>
      </c>
      <c r="BT484">
        <f t="shared" si="121"/>
        <v>0</v>
      </c>
      <c r="BU484" t="e">
        <f t="shared" si="128"/>
        <v>#N/A</v>
      </c>
      <c r="BV484" t="e">
        <f>VLOOKUP(BN484,Scales!$X$28:$Y$38,2,FALSE)</f>
        <v>#N/A</v>
      </c>
      <c r="BW484" t="e">
        <f>VLOOKUP(BQ484,Scales!$X$28:$Y$38,2,FALSE)</f>
        <v>#N/A</v>
      </c>
      <c r="BX484" t="e">
        <f>VLOOKUP(BU484,Scales!$X$28:$Y$38,2,FALSE)</f>
        <v>#N/A</v>
      </c>
      <c r="BY484" t="e">
        <f t="shared" si="122"/>
        <v>#N/A</v>
      </c>
      <c r="BZ484" t="e">
        <f>VLOOKUP(BY484,Scales!$Y$28:$Z$38,2,FALSE)</f>
        <v>#N/A</v>
      </c>
      <c r="CA484" t="str">
        <f>IFERROR(INDEX(Scales!$Q$28:$U$32,MATCH(BZ484,Scales!$P$28:$P$32,0),MATCH(BQ484,Scales!$Q$27:$U$27,0)),"")</f>
        <v/>
      </c>
      <c r="CB484">
        <f t="shared" si="123"/>
        <v>0</v>
      </c>
      <c r="CC484" t="e">
        <f t="shared" si="124"/>
        <v>#N/A</v>
      </c>
      <c r="CD484" t="str">
        <f>IFERROR(INDEX(Scales!$B$44:$F$48,MATCH(CA484,Scales!$A$44:$A$48,0),MATCH(CC484,Scales!$B$43:$F$43,0)),"")</f>
        <v/>
      </c>
      <c r="CE484" t="e">
        <f t="shared" si="125"/>
        <v>#N/A</v>
      </c>
      <c r="CF484" t="e">
        <f t="shared" si="126"/>
        <v>#N/A</v>
      </c>
    </row>
    <row r="485" spans="1:84" x14ac:dyDescent="0.25">
      <c r="A485">
        <v>0</v>
      </c>
      <c r="B485" s="108" t="e">
        <f>VLOOKUP(A485,'TS Identification'!A$3:H$500,5,FALSE)</f>
        <v>#N/A</v>
      </c>
      <c r="C485" s="108" t="e">
        <f>VLOOKUP(B485,Scales!$A$3:$D$7,3,FALSE)</f>
        <v>#N/A</v>
      </c>
      <c r="D485" t="e">
        <f>VLOOKUP(A485,'TS Identification'!A$3:H$500,6,FALSE)</f>
        <v>#N/A</v>
      </c>
      <c r="E485" t="e">
        <f>VLOOKUP(D485,Scales!$F$3:$I$7,3,FALSE)</f>
        <v>#N/A</v>
      </c>
      <c r="F485" s="108" t="e">
        <f>VLOOKUP(A485,'TS Identification'!A$3:H$500,7,FALSE)</f>
        <v>#N/A</v>
      </c>
      <c r="G485" s="108" t="e">
        <f>VLOOKUP(F485,Scales!$K$3:$N$7,3,FALSE)</f>
        <v>#N/A</v>
      </c>
      <c r="H485" t="e">
        <f>VLOOKUP(A485,'TS Identification'!A$3:H$500,8,FALSE)</f>
        <v>#N/A</v>
      </c>
      <c r="I485" t="e">
        <f>VLOOKUP(H485,Scales!$P$3:$S$7,3,FALSE)</f>
        <v>#N/A</v>
      </c>
      <c r="J485" s="108" t="e">
        <f>VLOOKUP(K485,Scales!$W$28:$X$38,2,FALSE)</f>
        <v>#N/A</v>
      </c>
      <c r="K485" s="108" t="e">
        <f t="shared" si="127"/>
        <v>#N/A</v>
      </c>
      <c r="M485" t="e">
        <v>#N/A</v>
      </c>
      <c r="N485" t="e" cm="1">
        <f t="array" ref="N485">_xlfn.TEXTSPLIT(M485,".",,TRUE)</f>
        <v>#N/A</v>
      </c>
      <c r="P485" s="108" t="e">
        <f>VLOOKUP(CONCATENATE(N485,"."),'TE Identification'!$A$3:$E$500,5,FALSE)</f>
        <v>#N/A</v>
      </c>
      <c r="R485" t="e">
        <v>#N/A</v>
      </c>
      <c r="S485" t="e" cm="1">
        <f t="array" ref="S485">_xlfn.TEXTSPLIT(R485,".",,TRUE)</f>
        <v>#N/A</v>
      </c>
      <c r="V485" t="e">
        <f>VLOOKUP(CONCATENATE(S485,"."),'V Identification'!$A$3:$E$500,5,FALSE)</f>
        <v>#N/A</v>
      </c>
      <c r="Z485" t="e">
        <v>#N/A</v>
      </c>
      <c r="AA485" t="e" cm="1">
        <f t="array" ref="AA485">_xlfn.TEXTSPLIT(Z485,".",,TRUE)</f>
        <v>#N/A</v>
      </c>
      <c r="AE485" t="e">
        <f>VLOOKUP(CONCATENATE(AA485,"."),'I Identification'!$A$3:$F$500,6,FALSE)</f>
        <v>#N/A</v>
      </c>
      <c r="AI485" t="e">
        <v>#N/A</v>
      </c>
      <c r="AJ485" t="e" cm="1">
        <f t="array" ref="AJ485">_xlfn.TEXTSPLIT(AI485,".",,TRUE)</f>
        <v>#N/A</v>
      </c>
      <c r="AO485" t="e">
        <f>VLOOKUP(CONCATENATE(AJ485,"."),'C Identification'!$A$3:$G$500,7,FALSE)</f>
        <v>#N/A</v>
      </c>
      <c r="BF485" t="e" cm="1">
        <f t="array" ref="BF485">_xlfn.TEXTSPLIT(AI485,".",,TRUE)</f>
        <v>#N/A</v>
      </c>
      <c r="BL485" t="e">
        <f t="shared" si="113"/>
        <v>#N/A</v>
      </c>
      <c r="BM485">
        <f t="shared" si="114"/>
        <v>0</v>
      </c>
      <c r="BN485" t="e">
        <f t="shared" si="115"/>
        <v>#N/A</v>
      </c>
      <c r="BO485" t="e">
        <f t="shared" si="116"/>
        <v>#N/A</v>
      </c>
      <c r="BP485" t="e">
        <f t="shared" si="117"/>
        <v>#N/A</v>
      </c>
      <c r="BQ485" t="e">
        <f t="shared" si="118"/>
        <v>#N/A</v>
      </c>
      <c r="BR485">
        <f t="shared" si="119"/>
        <v>0</v>
      </c>
      <c r="BS485" t="e">
        <f t="shared" si="120"/>
        <v>#N/A</v>
      </c>
      <c r="BT485">
        <f t="shared" si="121"/>
        <v>0</v>
      </c>
      <c r="BU485" t="e">
        <f t="shared" si="128"/>
        <v>#N/A</v>
      </c>
      <c r="BV485" t="e">
        <f>VLOOKUP(BN485,Scales!$X$28:$Y$38,2,FALSE)</f>
        <v>#N/A</v>
      </c>
      <c r="BW485" t="e">
        <f>VLOOKUP(BQ485,Scales!$X$28:$Y$38,2,FALSE)</f>
        <v>#N/A</v>
      </c>
      <c r="BX485" t="e">
        <f>VLOOKUP(BU485,Scales!$X$28:$Y$38,2,FALSE)</f>
        <v>#N/A</v>
      </c>
      <c r="BY485" t="e">
        <f t="shared" si="122"/>
        <v>#N/A</v>
      </c>
      <c r="BZ485" t="e">
        <f>VLOOKUP(BY485,Scales!$Y$28:$Z$38,2,FALSE)</f>
        <v>#N/A</v>
      </c>
      <c r="CA485" t="str">
        <f>IFERROR(INDEX(Scales!$Q$28:$U$32,MATCH(BZ485,Scales!$P$28:$P$32,0),MATCH(BQ485,Scales!$Q$27:$U$27,0)),"")</f>
        <v/>
      </c>
      <c r="CB485">
        <f t="shared" si="123"/>
        <v>0</v>
      </c>
      <c r="CC485" t="e">
        <f t="shared" si="124"/>
        <v>#N/A</v>
      </c>
      <c r="CD485" t="str">
        <f>IFERROR(INDEX(Scales!$B$44:$F$48,MATCH(CA485,Scales!$A$44:$A$48,0),MATCH(CC485,Scales!$B$43:$F$43,0)),"")</f>
        <v/>
      </c>
      <c r="CE485" t="e">
        <f t="shared" si="125"/>
        <v>#N/A</v>
      </c>
      <c r="CF485" t="e">
        <f t="shared" si="126"/>
        <v>#N/A</v>
      </c>
    </row>
    <row r="486" spans="1:84" x14ac:dyDescent="0.25">
      <c r="A486">
        <v>0</v>
      </c>
      <c r="B486" s="108" t="e">
        <f>VLOOKUP(A486,'TS Identification'!A$3:H$500,5,FALSE)</f>
        <v>#N/A</v>
      </c>
      <c r="C486" s="108" t="e">
        <f>VLOOKUP(B486,Scales!$A$3:$D$7,3,FALSE)</f>
        <v>#N/A</v>
      </c>
      <c r="D486" t="e">
        <f>VLOOKUP(A486,'TS Identification'!A$3:H$500,6,FALSE)</f>
        <v>#N/A</v>
      </c>
      <c r="E486" t="e">
        <f>VLOOKUP(D486,Scales!$F$3:$I$7,3,FALSE)</f>
        <v>#N/A</v>
      </c>
      <c r="F486" s="108" t="e">
        <f>VLOOKUP(A486,'TS Identification'!A$3:H$500,7,FALSE)</f>
        <v>#N/A</v>
      </c>
      <c r="G486" s="108" t="e">
        <f>VLOOKUP(F486,Scales!$K$3:$N$7,3,FALSE)</f>
        <v>#N/A</v>
      </c>
      <c r="H486" t="e">
        <f>VLOOKUP(A486,'TS Identification'!A$3:H$500,8,FALSE)</f>
        <v>#N/A</v>
      </c>
      <c r="I486" t="e">
        <f>VLOOKUP(H486,Scales!$P$3:$S$7,3,FALSE)</f>
        <v>#N/A</v>
      </c>
      <c r="J486" s="108" t="e">
        <f>VLOOKUP(K486,Scales!$W$28:$X$38,2,FALSE)</f>
        <v>#N/A</v>
      </c>
      <c r="K486" s="108" t="e">
        <f t="shared" si="127"/>
        <v>#N/A</v>
      </c>
      <c r="M486" t="e">
        <v>#N/A</v>
      </c>
      <c r="N486" t="e" cm="1">
        <f t="array" ref="N486">_xlfn.TEXTSPLIT(M486,".",,TRUE)</f>
        <v>#N/A</v>
      </c>
      <c r="P486" s="108" t="e">
        <f>VLOOKUP(CONCATENATE(N486,"."),'TE Identification'!$A$3:$E$500,5,FALSE)</f>
        <v>#N/A</v>
      </c>
      <c r="R486" t="e">
        <v>#N/A</v>
      </c>
      <c r="S486" t="e" cm="1">
        <f t="array" ref="S486">_xlfn.TEXTSPLIT(R486,".",,TRUE)</f>
        <v>#N/A</v>
      </c>
      <c r="V486" t="e">
        <f>VLOOKUP(CONCATENATE(S486,"."),'V Identification'!$A$3:$E$500,5,FALSE)</f>
        <v>#N/A</v>
      </c>
      <c r="Z486" t="e">
        <v>#N/A</v>
      </c>
      <c r="AA486" t="e" cm="1">
        <f t="array" ref="AA486">_xlfn.TEXTSPLIT(Z486,".",,TRUE)</f>
        <v>#N/A</v>
      </c>
      <c r="AE486" t="e">
        <f>VLOOKUP(CONCATENATE(AA486,"."),'I Identification'!$A$3:$F$500,6,FALSE)</f>
        <v>#N/A</v>
      </c>
      <c r="AI486" t="e">
        <v>#N/A</v>
      </c>
      <c r="AJ486" t="e" cm="1">
        <f t="array" ref="AJ486">_xlfn.TEXTSPLIT(AI486,".",,TRUE)</f>
        <v>#N/A</v>
      </c>
      <c r="AO486" t="e">
        <f>VLOOKUP(CONCATENATE(AJ486,"."),'C Identification'!$A$3:$G$500,7,FALSE)</f>
        <v>#N/A</v>
      </c>
      <c r="BF486" t="e" cm="1">
        <f t="array" ref="BF486">_xlfn.TEXTSPLIT(AI486,".",,TRUE)</f>
        <v>#N/A</v>
      </c>
      <c r="BL486" t="e">
        <f t="shared" si="113"/>
        <v>#N/A</v>
      </c>
      <c r="BM486">
        <f t="shared" si="114"/>
        <v>0</v>
      </c>
      <c r="BN486" t="e">
        <f t="shared" si="115"/>
        <v>#N/A</v>
      </c>
      <c r="BO486" t="e">
        <f t="shared" si="116"/>
        <v>#N/A</v>
      </c>
      <c r="BP486" t="e">
        <f t="shared" si="117"/>
        <v>#N/A</v>
      </c>
      <c r="BQ486" t="e">
        <f t="shared" si="118"/>
        <v>#N/A</v>
      </c>
      <c r="BR486">
        <f t="shared" si="119"/>
        <v>0</v>
      </c>
      <c r="BS486" t="e">
        <f t="shared" si="120"/>
        <v>#N/A</v>
      </c>
      <c r="BT486">
        <f t="shared" si="121"/>
        <v>0</v>
      </c>
      <c r="BU486" t="e">
        <f t="shared" si="128"/>
        <v>#N/A</v>
      </c>
      <c r="BV486" t="e">
        <f>VLOOKUP(BN486,Scales!$X$28:$Y$38,2,FALSE)</f>
        <v>#N/A</v>
      </c>
      <c r="BW486" t="e">
        <f>VLOOKUP(BQ486,Scales!$X$28:$Y$38,2,FALSE)</f>
        <v>#N/A</v>
      </c>
      <c r="BX486" t="e">
        <f>VLOOKUP(BU486,Scales!$X$28:$Y$38,2,FALSE)</f>
        <v>#N/A</v>
      </c>
      <c r="BY486" t="e">
        <f t="shared" si="122"/>
        <v>#N/A</v>
      </c>
      <c r="BZ486" t="e">
        <f>VLOOKUP(BY486,Scales!$Y$28:$Z$38,2,FALSE)</f>
        <v>#N/A</v>
      </c>
      <c r="CA486" t="str">
        <f>IFERROR(INDEX(Scales!$Q$28:$U$32,MATCH(BZ486,Scales!$P$28:$P$32,0),MATCH(BQ486,Scales!$Q$27:$U$27,0)),"")</f>
        <v/>
      </c>
      <c r="CB486">
        <f t="shared" si="123"/>
        <v>0</v>
      </c>
      <c r="CC486" t="e">
        <f t="shared" si="124"/>
        <v>#N/A</v>
      </c>
      <c r="CD486" t="str">
        <f>IFERROR(INDEX(Scales!$B$44:$F$48,MATCH(CA486,Scales!$A$44:$A$48,0),MATCH(CC486,Scales!$B$43:$F$43,0)),"")</f>
        <v/>
      </c>
      <c r="CE486" t="e">
        <f t="shared" si="125"/>
        <v>#N/A</v>
      </c>
      <c r="CF486" t="e">
        <f t="shared" si="126"/>
        <v>#N/A</v>
      </c>
    </row>
    <row r="487" spans="1:84" x14ac:dyDescent="0.25">
      <c r="A487">
        <v>0</v>
      </c>
      <c r="B487" s="108" t="e">
        <f>VLOOKUP(A487,'TS Identification'!A$3:H$500,5,FALSE)</f>
        <v>#N/A</v>
      </c>
      <c r="C487" s="108" t="e">
        <f>VLOOKUP(B487,Scales!$A$3:$D$7,3,FALSE)</f>
        <v>#N/A</v>
      </c>
      <c r="D487" t="e">
        <f>VLOOKUP(A487,'TS Identification'!A$3:H$500,6,FALSE)</f>
        <v>#N/A</v>
      </c>
      <c r="E487" t="e">
        <f>VLOOKUP(D487,Scales!$F$3:$I$7,3,FALSE)</f>
        <v>#N/A</v>
      </c>
      <c r="F487" s="108" t="e">
        <f>VLOOKUP(A487,'TS Identification'!A$3:H$500,7,FALSE)</f>
        <v>#N/A</v>
      </c>
      <c r="G487" s="108" t="e">
        <f>VLOOKUP(F487,Scales!$K$3:$N$7,3,FALSE)</f>
        <v>#N/A</v>
      </c>
      <c r="H487" t="e">
        <f>VLOOKUP(A487,'TS Identification'!A$3:H$500,8,FALSE)</f>
        <v>#N/A</v>
      </c>
      <c r="I487" t="e">
        <f>VLOOKUP(H487,Scales!$P$3:$S$7,3,FALSE)</f>
        <v>#N/A</v>
      </c>
      <c r="J487" s="108" t="e">
        <f>VLOOKUP(K487,Scales!$W$28:$X$38,2,FALSE)</f>
        <v>#N/A</v>
      </c>
      <c r="K487" s="108" t="e">
        <f t="shared" si="127"/>
        <v>#N/A</v>
      </c>
      <c r="M487" t="e">
        <v>#N/A</v>
      </c>
      <c r="N487" t="e" cm="1">
        <f t="array" ref="N487">_xlfn.TEXTSPLIT(M487,".",,TRUE)</f>
        <v>#N/A</v>
      </c>
      <c r="P487" s="108" t="e">
        <f>VLOOKUP(CONCATENATE(N487,"."),'TE Identification'!$A$3:$E$500,5,FALSE)</f>
        <v>#N/A</v>
      </c>
      <c r="R487" t="e">
        <v>#N/A</v>
      </c>
      <c r="S487" t="e" cm="1">
        <f t="array" ref="S487">_xlfn.TEXTSPLIT(R487,".",,TRUE)</f>
        <v>#N/A</v>
      </c>
      <c r="V487" t="e">
        <f>VLOOKUP(CONCATENATE(S487,"."),'V Identification'!$A$3:$E$500,5,FALSE)</f>
        <v>#N/A</v>
      </c>
      <c r="Z487" t="e">
        <v>#N/A</v>
      </c>
      <c r="AA487" t="e" cm="1">
        <f t="array" ref="AA487">_xlfn.TEXTSPLIT(Z487,".",,TRUE)</f>
        <v>#N/A</v>
      </c>
      <c r="AE487" t="e">
        <f>VLOOKUP(CONCATENATE(AA487,"."),'I Identification'!$A$3:$F$500,6,FALSE)</f>
        <v>#N/A</v>
      </c>
      <c r="AI487" t="e">
        <v>#N/A</v>
      </c>
      <c r="AJ487" t="e" cm="1">
        <f t="array" ref="AJ487">_xlfn.TEXTSPLIT(AI487,".",,TRUE)</f>
        <v>#N/A</v>
      </c>
      <c r="AO487" t="e">
        <f>VLOOKUP(CONCATENATE(AJ487,"."),'C Identification'!$A$3:$G$500,7,FALSE)</f>
        <v>#N/A</v>
      </c>
      <c r="BF487" t="e" cm="1">
        <f t="array" ref="BF487">_xlfn.TEXTSPLIT(AI487,".",,TRUE)</f>
        <v>#N/A</v>
      </c>
      <c r="BL487" t="e">
        <f t="shared" si="113"/>
        <v>#N/A</v>
      </c>
      <c r="BM487">
        <f t="shared" si="114"/>
        <v>0</v>
      </c>
      <c r="BN487" t="e">
        <f t="shared" si="115"/>
        <v>#N/A</v>
      </c>
      <c r="BO487" t="e">
        <f t="shared" si="116"/>
        <v>#N/A</v>
      </c>
      <c r="BP487" t="e">
        <f t="shared" si="117"/>
        <v>#N/A</v>
      </c>
      <c r="BQ487" t="e">
        <f t="shared" si="118"/>
        <v>#N/A</v>
      </c>
      <c r="BR487">
        <f t="shared" si="119"/>
        <v>0</v>
      </c>
      <c r="BS487" t="e">
        <f t="shared" si="120"/>
        <v>#N/A</v>
      </c>
      <c r="BT487">
        <f t="shared" si="121"/>
        <v>0</v>
      </c>
      <c r="BU487" t="e">
        <f t="shared" si="128"/>
        <v>#N/A</v>
      </c>
      <c r="BV487" t="e">
        <f>VLOOKUP(BN487,Scales!$X$28:$Y$38,2,FALSE)</f>
        <v>#N/A</v>
      </c>
      <c r="BW487" t="e">
        <f>VLOOKUP(BQ487,Scales!$X$28:$Y$38,2,FALSE)</f>
        <v>#N/A</v>
      </c>
      <c r="BX487" t="e">
        <f>VLOOKUP(BU487,Scales!$X$28:$Y$38,2,FALSE)</f>
        <v>#N/A</v>
      </c>
      <c r="BY487" t="e">
        <f t="shared" si="122"/>
        <v>#N/A</v>
      </c>
      <c r="BZ487" t="e">
        <f>VLOOKUP(BY487,Scales!$Y$28:$Z$38,2,FALSE)</f>
        <v>#N/A</v>
      </c>
      <c r="CA487" t="str">
        <f>IFERROR(INDEX(Scales!$Q$28:$U$32,MATCH(BZ487,Scales!$P$28:$P$32,0),MATCH(BQ487,Scales!$Q$27:$U$27,0)),"")</f>
        <v/>
      </c>
      <c r="CB487">
        <f t="shared" si="123"/>
        <v>0</v>
      </c>
      <c r="CC487" t="e">
        <f t="shared" si="124"/>
        <v>#N/A</v>
      </c>
      <c r="CD487" t="str">
        <f>IFERROR(INDEX(Scales!$B$44:$F$48,MATCH(CA487,Scales!$A$44:$A$48,0),MATCH(CC487,Scales!$B$43:$F$43,0)),"")</f>
        <v/>
      </c>
      <c r="CE487" t="e">
        <f t="shared" si="125"/>
        <v>#N/A</v>
      </c>
      <c r="CF487" t="e">
        <f t="shared" si="126"/>
        <v>#N/A</v>
      </c>
    </row>
    <row r="488" spans="1:84" x14ac:dyDescent="0.25">
      <c r="A488">
        <v>0</v>
      </c>
      <c r="B488" s="108" t="e">
        <f>VLOOKUP(A488,'TS Identification'!A$3:H$500,5,FALSE)</f>
        <v>#N/A</v>
      </c>
      <c r="C488" s="108" t="e">
        <f>VLOOKUP(B488,Scales!$A$3:$D$7,3,FALSE)</f>
        <v>#N/A</v>
      </c>
      <c r="D488" t="e">
        <f>VLOOKUP(A488,'TS Identification'!A$3:H$500,6,FALSE)</f>
        <v>#N/A</v>
      </c>
      <c r="E488" t="e">
        <f>VLOOKUP(D488,Scales!$F$3:$I$7,3,FALSE)</f>
        <v>#N/A</v>
      </c>
      <c r="F488" s="108" t="e">
        <f>VLOOKUP(A488,'TS Identification'!A$3:H$500,7,FALSE)</f>
        <v>#N/A</v>
      </c>
      <c r="G488" s="108" t="e">
        <f>VLOOKUP(F488,Scales!$K$3:$N$7,3,FALSE)</f>
        <v>#N/A</v>
      </c>
      <c r="H488" t="e">
        <f>VLOOKUP(A488,'TS Identification'!A$3:H$500,8,FALSE)</f>
        <v>#N/A</v>
      </c>
      <c r="I488" t="e">
        <f>VLOOKUP(H488,Scales!$P$3:$S$7,3,FALSE)</f>
        <v>#N/A</v>
      </c>
      <c r="J488" s="108" t="e">
        <f>VLOOKUP(K488,Scales!$W$28:$X$38,2,FALSE)</f>
        <v>#N/A</v>
      </c>
      <c r="K488" s="108" t="e">
        <f t="shared" si="127"/>
        <v>#N/A</v>
      </c>
      <c r="M488" t="e">
        <v>#N/A</v>
      </c>
      <c r="N488" t="e" cm="1">
        <f t="array" ref="N488">_xlfn.TEXTSPLIT(M488,".",,TRUE)</f>
        <v>#N/A</v>
      </c>
      <c r="P488" s="108" t="e">
        <f>VLOOKUP(CONCATENATE(N488,"."),'TE Identification'!$A$3:$E$500,5,FALSE)</f>
        <v>#N/A</v>
      </c>
      <c r="R488" t="e">
        <v>#N/A</v>
      </c>
      <c r="S488" t="e" cm="1">
        <f t="array" ref="S488">_xlfn.TEXTSPLIT(R488,".",,TRUE)</f>
        <v>#N/A</v>
      </c>
      <c r="V488" t="e">
        <f>VLOOKUP(CONCATENATE(S488,"."),'V Identification'!$A$3:$E$500,5,FALSE)</f>
        <v>#N/A</v>
      </c>
      <c r="Z488" t="e">
        <v>#N/A</v>
      </c>
      <c r="AA488" t="e" cm="1">
        <f t="array" ref="AA488">_xlfn.TEXTSPLIT(Z488,".",,TRUE)</f>
        <v>#N/A</v>
      </c>
      <c r="AE488" t="e">
        <f>VLOOKUP(CONCATENATE(AA488,"."),'I Identification'!$A$3:$F$500,6,FALSE)</f>
        <v>#N/A</v>
      </c>
      <c r="AI488" t="e">
        <v>#N/A</v>
      </c>
      <c r="AJ488" t="e" cm="1">
        <f t="array" ref="AJ488">_xlfn.TEXTSPLIT(AI488,".",,TRUE)</f>
        <v>#N/A</v>
      </c>
      <c r="AO488" t="e">
        <f>VLOOKUP(CONCATENATE(AJ488,"."),'C Identification'!$A$3:$G$500,7,FALSE)</f>
        <v>#N/A</v>
      </c>
      <c r="BF488" t="e" cm="1">
        <f t="array" ref="BF488">_xlfn.TEXTSPLIT(AI488,".",,TRUE)</f>
        <v>#N/A</v>
      </c>
      <c r="BL488" t="e">
        <f t="shared" si="113"/>
        <v>#N/A</v>
      </c>
      <c r="BM488">
        <f t="shared" si="114"/>
        <v>0</v>
      </c>
      <c r="BN488" t="e">
        <f t="shared" si="115"/>
        <v>#N/A</v>
      </c>
      <c r="BO488" t="e">
        <f t="shared" si="116"/>
        <v>#N/A</v>
      </c>
      <c r="BP488" t="e">
        <f t="shared" si="117"/>
        <v>#N/A</v>
      </c>
      <c r="BQ488" t="e">
        <f t="shared" si="118"/>
        <v>#N/A</v>
      </c>
      <c r="BR488">
        <f t="shared" si="119"/>
        <v>0</v>
      </c>
      <c r="BS488" t="e">
        <f t="shared" si="120"/>
        <v>#N/A</v>
      </c>
      <c r="BT488">
        <f t="shared" si="121"/>
        <v>0</v>
      </c>
      <c r="BU488" t="e">
        <f t="shared" si="128"/>
        <v>#N/A</v>
      </c>
      <c r="BV488" t="e">
        <f>VLOOKUP(BN488,Scales!$X$28:$Y$38,2,FALSE)</f>
        <v>#N/A</v>
      </c>
      <c r="BW488" t="e">
        <f>VLOOKUP(BQ488,Scales!$X$28:$Y$38,2,FALSE)</f>
        <v>#N/A</v>
      </c>
      <c r="BX488" t="e">
        <f>VLOOKUP(BU488,Scales!$X$28:$Y$38,2,FALSE)</f>
        <v>#N/A</v>
      </c>
      <c r="BY488" t="e">
        <f t="shared" si="122"/>
        <v>#N/A</v>
      </c>
      <c r="BZ488" t="e">
        <f>VLOOKUP(BY488,Scales!$Y$28:$Z$38,2,FALSE)</f>
        <v>#N/A</v>
      </c>
      <c r="CA488" t="str">
        <f>IFERROR(INDEX(Scales!$Q$28:$U$32,MATCH(BZ488,Scales!$P$28:$P$32,0),MATCH(BQ488,Scales!$Q$27:$U$27,0)),"")</f>
        <v/>
      </c>
      <c r="CB488">
        <f t="shared" si="123"/>
        <v>0</v>
      </c>
      <c r="CC488" t="e">
        <f t="shared" si="124"/>
        <v>#N/A</v>
      </c>
      <c r="CD488" t="str">
        <f>IFERROR(INDEX(Scales!$B$44:$F$48,MATCH(CA488,Scales!$A$44:$A$48,0),MATCH(CC488,Scales!$B$43:$F$43,0)),"")</f>
        <v/>
      </c>
      <c r="CE488" t="e">
        <f t="shared" si="125"/>
        <v>#N/A</v>
      </c>
      <c r="CF488" t="e">
        <f t="shared" si="126"/>
        <v>#N/A</v>
      </c>
    </row>
    <row r="489" spans="1:84" x14ac:dyDescent="0.25">
      <c r="A489">
        <v>0</v>
      </c>
      <c r="B489" s="108" t="e">
        <f>VLOOKUP(A489,'TS Identification'!A$3:H$500,5,FALSE)</f>
        <v>#N/A</v>
      </c>
      <c r="C489" s="108" t="e">
        <f>VLOOKUP(B489,Scales!$A$3:$D$7,3,FALSE)</f>
        <v>#N/A</v>
      </c>
      <c r="D489" t="e">
        <f>VLOOKUP(A489,'TS Identification'!A$3:H$500,6,FALSE)</f>
        <v>#N/A</v>
      </c>
      <c r="E489" t="e">
        <f>VLOOKUP(D489,Scales!$F$3:$I$7,3,FALSE)</f>
        <v>#N/A</v>
      </c>
      <c r="F489" s="108" t="e">
        <f>VLOOKUP(A489,'TS Identification'!A$3:H$500,7,FALSE)</f>
        <v>#N/A</v>
      </c>
      <c r="G489" s="108" t="e">
        <f>VLOOKUP(F489,Scales!$K$3:$N$7,3,FALSE)</f>
        <v>#N/A</v>
      </c>
      <c r="H489" t="e">
        <f>VLOOKUP(A489,'TS Identification'!A$3:H$500,8,FALSE)</f>
        <v>#N/A</v>
      </c>
      <c r="I489" t="e">
        <f>VLOOKUP(H489,Scales!$P$3:$S$7,3,FALSE)</f>
        <v>#N/A</v>
      </c>
      <c r="J489" s="108" t="e">
        <f>VLOOKUP(K489,Scales!$W$28:$X$38,2,FALSE)</f>
        <v>#N/A</v>
      </c>
      <c r="K489" s="108" t="e">
        <f t="shared" si="127"/>
        <v>#N/A</v>
      </c>
      <c r="M489" t="e">
        <v>#N/A</v>
      </c>
      <c r="N489" t="e" cm="1">
        <f t="array" ref="N489">_xlfn.TEXTSPLIT(M489,".",,TRUE)</f>
        <v>#N/A</v>
      </c>
      <c r="P489" s="108" t="e">
        <f>VLOOKUP(CONCATENATE(N489,"."),'TE Identification'!$A$3:$E$500,5,FALSE)</f>
        <v>#N/A</v>
      </c>
      <c r="R489" t="e">
        <v>#N/A</v>
      </c>
      <c r="S489" t="e" cm="1">
        <f t="array" ref="S489">_xlfn.TEXTSPLIT(R489,".",,TRUE)</f>
        <v>#N/A</v>
      </c>
      <c r="V489" t="e">
        <f>VLOOKUP(CONCATENATE(S489,"."),'V Identification'!$A$3:$E$500,5,FALSE)</f>
        <v>#N/A</v>
      </c>
      <c r="Z489" t="e">
        <v>#N/A</v>
      </c>
      <c r="AA489" t="e" cm="1">
        <f t="array" ref="AA489">_xlfn.TEXTSPLIT(Z489,".",,TRUE)</f>
        <v>#N/A</v>
      </c>
      <c r="AE489" t="e">
        <f>VLOOKUP(CONCATENATE(AA489,"."),'I Identification'!$A$3:$F$500,6,FALSE)</f>
        <v>#N/A</v>
      </c>
      <c r="AI489" t="e">
        <v>#N/A</v>
      </c>
      <c r="AJ489" t="e" cm="1">
        <f t="array" ref="AJ489">_xlfn.TEXTSPLIT(AI489,".",,TRUE)</f>
        <v>#N/A</v>
      </c>
      <c r="AO489" t="e">
        <f>VLOOKUP(CONCATENATE(AJ489,"."),'C Identification'!$A$3:$G$500,7,FALSE)</f>
        <v>#N/A</v>
      </c>
      <c r="BF489" t="e" cm="1">
        <f t="array" ref="BF489">_xlfn.TEXTSPLIT(AI489,".",,TRUE)</f>
        <v>#N/A</v>
      </c>
      <c r="BL489" t="e">
        <f t="shared" si="113"/>
        <v>#N/A</v>
      </c>
      <c r="BM489">
        <f t="shared" si="114"/>
        <v>0</v>
      </c>
      <c r="BN489" t="e">
        <f t="shared" si="115"/>
        <v>#N/A</v>
      </c>
      <c r="BO489" t="e">
        <f t="shared" si="116"/>
        <v>#N/A</v>
      </c>
      <c r="BP489" t="e">
        <f t="shared" si="117"/>
        <v>#N/A</v>
      </c>
      <c r="BQ489" t="e">
        <f t="shared" si="118"/>
        <v>#N/A</v>
      </c>
      <c r="BR489">
        <f t="shared" si="119"/>
        <v>0</v>
      </c>
      <c r="BS489" t="e">
        <f t="shared" si="120"/>
        <v>#N/A</v>
      </c>
      <c r="BT489">
        <f t="shared" si="121"/>
        <v>0</v>
      </c>
      <c r="BU489" t="e">
        <f t="shared" si="128"/>
        <v>#N/A</v>
      </c>
      <c r="BV489" t="e">
        <f>VLOOKUP(BN489,Scales!$X$28:$Y$38,2,FALSE)</f>
        <v>#N/A</v>
      </c>
      <c r="BW489" t="e">
        <f>VLOOKUP(BQ489,Scales!$X$28:$Y$38,2,FALSE)</f>
        <v>#N/A</v>
      </c>
      <c r="BX489" t="e">
        <f>VLOOKUP(BU489,Scales!$X$28:$Y$38,2,FALSE)</f>
        <v>#N/A</v>
      </c>
      <c r="BY489" t="e">
        <f t="shared" si="122"/>
        <v>#N/A</v>
      </c>
      <c r="BZ489" t="e">
        <f>VLOOKUP(BY489,Scales!$Y$28:$Z$38,2,FALSE)</f>
        <v>#N/A</v>
      </c>
      <c r="CA489" t="str">
        <f>IFERROR(INDEX(Scales!$Q$28:$U$32,MATCH(BZ489,Scales!$P$28:$P$32,0),MATCH(BQ489,Scales!$Q$27:$U$27,0)),"")</f>
        <v/>
      </c>
      <c r="CB489">
        <f t="shared" si="123"/>
        <v>0</v>
      </c>
      <c r="CC489" t="e">
        <f t="shared" si="124"/>
        <v>#N/A</v>
      </c>
      <c r="CD489" t="str">
        <f>IFERROR(INDEX(Scales!$B$44:$F$48,MATCH(CA489,Scales!$A$44:$A$48,0),MATCH(CC489,Scales!$B$43:$F$43,0)),"")</f>
        <v/>
      </c>
      <c r="CE489" t="e">
        <f t="shared" si="125"/>
        <v>#N/A</v>
      </c>
      <c r="CF489" t="e">
        <f t="shared" si="126"/>
        <v>#N/A</v>
      </c>
    </row>
    <row r="490" spans="1:84" x14ac:dyDescent="0.25">
      <c r="A490">
        <v>0</v>
      </c>
      <c r="B490" s="108" t="e">
        <f>VLOOKUP(A490,'TS Identification'!A$3:H$500,5,FALSE)</f>
        <v>#N/A</v>
      </c>
      <c r="C490" s="108" t="e">
        <f>VLOOKUP(B490,Scales!$A$3:$D$7,3,FALSE)</f>
        <v>#N/A</v>
      </c>
      <c r="D490" t="e">
        <f>VLOOKUP(A490,'TS Identification'!A$3:H$500,6,FALSE)</f>
        <v>#N/A</v>
      </c>
      <c r="E490" t="e">
        <f>VLOOKUP(D490,Scales!$F$3:$I$7,3,FALSE)</f>
        <v>#N/A</v>
      </c>
      <c r="F490" s="108" t="e">
        <f>VLOOKUP(A490,'TS Identification'!A$3:H$500,7,FALSE)</f>
        <v>#N/A</v>
      </c>
      <c r="G490" s="108" t="e">
        <f>VLOOKUP(F490,Scales!$K$3:$N$7,3,FALSE)</f>
        <v>#N/A</v>
      </c>
      <c r="H490" t="e">
        <f>VLOOKUP(A490,'TS Identification'!A$3:H$500,8,FALSE)</f>
        <v>#N/A</v>
      </c>
      <c r="I490" t="e">
        <f>VLOOKUP(H490,Scales!$P$3:$S$7,3,FALSE)</f>
        <v>#N/A</v>
      </c>
      <c r="J490" s="108" t="e">
        <f>VLOOKUP(K490,Scales!$W$28:$X$38,2,FALSE)</f>
        <v>#N/A</v>
      </c>
      <c r="K490" s="108" t="e">
        <f t="shared" si="127"/>
        <v>#N/A</v>
      </c>
      <c r="M490" t="e">
        <v>#N/A</v>
      </c>
      <c r="N490" t="e" cm="1">
        <f t="array" ref="N490">_xlfn.TEXTSPLIT(M490,".",,TRUE)</f>
        <v>#N/A</v>
      </c>
      <c r="P490" s="108" t="e">
        <f>VLOOKUP(CONCATENATE(N490,"."),'TE Identification'!$A$3:$E$500,5,FALSE)</f>
        <v>#N/A</v>
      </c>
      <c r="R490" t="e">
        <v>#N/A</v>
      </c>
      <c r="S490" t="e" cm="1">
        <f t="array" ref="S490">_xlfn.TEXTSPLIT(R490,".",,TRUE)</f>
        <v>#N/A</v>
      </c>
      <c r="V490" t="e">
        <f>VLOOKUP(CONCATENATE(S490,"."),'V Identification'!$A$3:$E$500,5,FALSE)</f>
        <v>#N/A</v>
      </c>
      <c r="Z490" t="e">
        <v>#N/A</v>
      </c>
      <c r="AA490" t="e" cm="1">
        <f t="array" ref="AA490">_xlfn.TEXTSPLIT(Z490,".",,TRUE)</f>
        <v>#N/A</v>
      </c>
      <c r="AE490" t="e">
        <f>VLOOKUP(CONCATENATE(AA490,"."),'I Identification'!$A$3:$F$500,6,FALSE)</f>
        <v>#N/A</v>
      </c>
      <c r="AI490" t="e">
        <v>#N/A</v>
      </c>
      <c r="AJ490" t="e" cm="1">
        <f t="array" ref="AJ490">_xlfn.TEXTSPLIT(AI490,".",,TRUE)</f>
        <v>#N/A</v>
      </c>
      <c r="AO490" t="e">
        <f>VLOOKUP(CONCATENATE(AJ490,"."),'C Identification'!$A$3:$G$500,7,FALSE)</f>
        <v>#N/A</v>
      </c>
      <c r="BF490" t="e" cm="1">
        <f t="array" ref="BF490">_xlfn.TEXTSPLIT(AI490,".",,TRUE)</f>
        <v>#N/A</v>
      </c>
      <c r="BL490" t="e">
        <f t="shared" si="113"/>
        <v>#N/A</v>
      </c>
      <c r="BM490">
        <f t="shared" si="114"/>
        <v>0</v>
      </c>
      <c r="BN490" t="e">
        <f t="shared" si="115"/>
        <v>#N/A</v>
      </c>
      <c r="BO490" t="e">
        <f t="shared" si="116"/>
        <v>#N/A</v>
      </c>
      <c r="BP490" t="e">
        <f t="shared" si="117"/>
        <v>#N/A</v>
      </c>
      <c r="BQ490" t="e">
        <f t="shared" si="118"/>
        <v>#N/A</v>
      </c>
      <c r="BR490">
        <f t="shared" si="119"/>
        <v>0</v>
      </c>
      <c r="BS490" t="e">
        <f t="shared" si="120"/>
        <v>#N/A</v>
      </c>
      <c r="BT490">
        <f t="shared" si="121"/>
        <v>0</v>
      </c>
      <c r="BU490" t="e">
        <f t="shared" si="128"/>
        <v>#N/A</v>
      </c>
      <c r="BV490" t="e">
        <f>VLOOKUP(BN490,Scales!$X$28:$Y$38,2,FALSE)</f>
        <v>#N/A</v>
      </c>
      <c r="BW490" t="e">
        <f>VLOOKUP(BQ490,Scales!$X$28:$Y$38,2,FALSE)</f>
        <v>#N/A</v>
      </c>
      <c r="BX490" t="e">
        <f>VLOOKUP(BU490,Scales!$X$28:$Y$38,2,FALSE)</f>
        <v>#N/A</v>
      </c>
      <c r="BY490" t="e">
        <f t="shared" si="122"/>
        <v>#N/A</v>
      </c>
      <c r="BZ490" t="e">
        <f>VLOOKUP(BY490,Scales!$Y$28:$Z$38,2,FALSE)</f>
        <v>#N/A</v>
      </c>
      <c r="CA490" t="str">
        <f>IFERROR(INDEX(Scales!$Q$28:$U$32,MATCH(BZ490,Scales!$P$28:$P$32,0),MATCH(BQ490,Scales!$Q$27:$U$27,0)),"")</f>
        <v/>
      </c>
      <c r="CB490">
        <f t="shared" si="123"/>
        <v>0</v>
      </c>
      <c r="CC490" t="e">
        <f t="shared" si="124"/>
        <v>#N/A</v>
      </c>
      <c r="CD490" t="str">
        <f>IFERROR(INDEX(Scales!$B$44:$F$48,MATCH(CA490,Scales!$A$44:$A$48,0),MATCH(CC490,Scales!$B$43:$F$43,0)),"")</f>
        <v/>
      </c>
      <c r="CE490" t="e">
        <f t="shared" si="125"/>
        <v>#N/A</v>
      </c>
      <c r="CF490" t="e">
        <f t="shared" si="126"/>
        <v>#N/A</v>
      </c>
    </row>
    <row r="491" spans="1:84" x14ac:dyDescent="0.25">
      <c r="A491">
        <v>0</v>
      </c>
      <c r="B491" s="108" t="e">
        <f>VLOOKUP(A491,'TS Identification'!A$3:H$500,5,FALSE)</f>
        <v>#N/A</v>
      </c>
      <c r="C491" s="108" t="e">
        <f>VLOOKUP(B491,Scales!$A$3:$D$7,3,FALSE)</f>
        <v>#N/A</v>
      </c>
      <c r="D491" t="e">
        <f>VLOOKUP(A491,'TS Identification'!A$3:H$500,6,FALSE)</f>
        <v>#N/A</v>
      </c>
      <c r="E491" t="e">
        <f>VLOOKUP(D491,Scales!$F$3:$I$7,3,FALSE)</f>
        <v>#N/A</v>
      </c>
      <c r="F491" s="108" t="e">
        <f>VLOOKUP(A491,'TS Identification'!A$3:H$500,7,FALSE)</f>
        <v>#N/A</v>
      </c>
      <c r="G491" s="108" t="e">
        <f>VLOOKUP(F491,Scales!$K$3:$N$7,3,FALSE)</f>
        <v>#N/A</v>
      </c>
      <c r="H491" t="e">
        <f>VLOOKUP(A491,'TS Identification'!A$3:H$500,8,FALSE)</f>
        <v>#N/A</v>
      </c>
      <c r="I491" t="e">
        <f>VLOOKUP(H491,Scales!$P$3:$S$7,3,FALSE)</f>
        <v>#N/A</v>
      </c>
      <c r="J491" s="108" t="e">
        <f>VLOOKUP(K491,Scales!$W$28:$X$38,2,FALSE)</f>
        <v>#N/A</v>
      </c>
      <c r="K491" s="108" t="e">
        <f t="shared" si="127"/>
        <v>#N/A</v>
      </c>
      <c r="M491" t="e">
        <v>#N/A</v>
      </c>
      <c r="N491" t="e" cm="1">
        <f t="array" ref="N491">_xlfn.TEXTSPLIT(M491,".",,TRUE)</f>
        <v>#N/A</v>
      </c>
      <c r="P491" s="108" t="e">
        <f>VLOOKUP(CONCATENATE(N491,"."),'TE Identification'!$A$3:$E$500,5,FALSE)</f>
        <v>#N/A</v>
      </c>
      <c r="R491" t="e">
        <v>#N/A</v>
      </c>
      <c r="S491" t="e" cm="1">
        <f t="array" ref="S491">_xlfn.TEXTSPLIT(R491,".",,TRUE)</f>
        <v>#N/A</v>
      </c>
      <c r="V491" t="e">
        <f>VLOOKUP(CONCATENATE(S491,"."),'V Identification'!$A$3:$E$500,5,FALSE)</f>
        <v>#N/A</v>
      </c>
      <c r="Z491" t="e">
        <v>#N/A</v>
      </c>
      <c r="AA491" t="e" cm="1">
        <f t="array" ref="AA491">_xlfn.TEXTSPLIT(Z491,".",,TRUE)</f>
        <v>#N/A</v>
      </c>
      <c r="AE491" t="e">
        <f>VLOOKUP(CONCATENATE(AA491,"."),'I Identification'!$A$3:$F$500,6,FALSE)</f>
        <v>#N/A</v>
      </c>
      <c r="AI491" t="e">
        <v>#N/A</v>
      </c>
      <c r="AJ491" t="e" cm="1">
        <f t="array" ref="AJ491">_xlfn.TEXTSPLIT(AI491,".",,TRUE)</f>
        <v>#N/A</v>
      </c>
      <c r="AO491" t="e">
        <f>VLOOKUP(CONCATENATE(AJ491,"."),'C Identification'!$A$3:$G$500,7,FALSE)</f>
        <v>#N/A</v>
      </c>
      <c r="BF491" t="e" cm="1">
        <f t="array" ref="BF491">_xlfn.TEXTSPLIT(AI491,".",,TRUE)</f>
        <v>#N/A</v>
      </c>
      <c r="BL491" t="e">
        <f t="shared" si="113"/>
        <v>#N/A</v>
      </c>
      <c r="BM491">
        <f t="shared" si="114"/>
        <v>0</v>
      </c>
      <c r="BN491" t="e">
        <f t="shared" si="115"/>
        <v>#N/A</v>
      </c>
      <c r="BO491" t="e">
        <f t="shared" si="116"/>
        <v>#N/A</v>
      </c>
      <c r="BP491" t="e">
        <f t="shared" si="117"/>
        <v>#N/A</v>
      </c>
      <c r="BQ491" t="e">
        <f t="shared" si="118"/>
        <v>#N/A</v>
      </c>
      <c r="BR491">
        <f t="shared" si="119"/>
        <v>0</v>
      </c>
      <c r="BS491" t="e">
        <f t="shared" si="120"/>
        <v>#N/A</v>
      </c>
      <c r="BT491">
        <f t="shared" si="121"/>
        <v>0</v>
      </c>
      <c r="BU491" t="e">
        <f t="shared" si="128"/>
        <v>#N/A</v>
      </c>
      <c r="BV491" t="e">
        <f>VLOOKUP(BN491,Scales!$X$28:$Y$38,2,FALSE)</f>
        <v>#N/A</v>
      </c>
      <c r="BW491" t="e">
        <f>VLOOKUP(BQ491,Scales!$X$28:$Y$38,2,FALSE)</f>
        <v>#N/A</v>
      </c>
      <c r="BX491" t="e">
        <f>VLOOKUP(BU491,Scales!$X$28:$Y$38,2,FALSE)</f>
        <v>#N/A</v>
      </c>
      <c r="BY491" t="e">
        <f t="shared" si="122"/>
        <v>#N/A</v>
      </c>
      <c r="BZ491" t="e">
        <f>VLOOKUP(BY491,Scales!$Y$28:$Z$38,2,FALSE)</f>
        <v>#N/A</v>
      </c>
      <c r="CA491" t="str">
        <f>IFERROR(INDEX(Scales!$Q$28:$U$32,MATCH(BZ491,Scales!$P$28:$P$32,0),MATCH(BQ491,Scales!$Q$27:$U$27,0)),"")</f>
        <v/>
      </c>
      <c r="CB491">
        <f t="shared" si="123"/>
        <v>0</v>
      </c>
      <c r="CC491" t="e">
        <f t="shared" si="124"/>
        <v>#N/A</v>
      </c>
      <c r="CD491" t="str">
        <f>IFERROR(INDEX(Scales!$B$44:$F$48,MATCH(CA491,Scales!$A$44:$A$48,0),MATCH(CC491,Scales!$B$43:$F$43,0)),"")</f>
        <v/>
      </c>
      <c r="CE491" t="e">
        <f t="shared" si="125"/>
        <v>#N/A</v>
      </c>
      <c r="CF491" t="e">
        <f t="shared" si="126"/>
        <v>#N/A</v>
      </c>
    </row>
    <row r="492" spans="1:84" x14ac:dyDescent="0.25">
      <c r="A492">
        <v>0</v>
      </c>
      <c r="B492" s="108" t="e">
        <f>VLOOKUP(A492,'TS Identification'!A$3:H$500,5,FALSE)</f>
        <v>#N/A</v>
      </c>
      <c r="C492" s="108" t="e">
        <f>VLOOKUP(B492,Scales!$A$3:$D$7,3,FALSE)</f>
        <v>#N/A</v>
      </c>
      <c r="D492" t="e">
        <f>VLOOKUP(A492,'TS Identification'!A$3:H$500,6,FALSE)</f>
        <v>#N/A</v>
      </c>
      <c r="E492" t="e">
        <f>VLOOKUP(D492,Scales!$F$3:$I$7,3,FALSE)</f>
        <v>#N/A</v>
      </c>
      <c r="F492" s="108" t="e">
        <f>VLOOKUP(A492,'TS Identification'!A$3:H$500,7,FALSE)</f>
        <v>#N/A</v>
      </c>
      <c r="G492" s="108" t="e">
        <f>VLOOKUP(F492,Scales!$K$3:$N$7,3,FALSE)</f>
        <v>#N/A</v>
      </c>
      <c r="H492" t="e">
        <f>VLOOKUP(A492,'TS Identification'!A$3:H$500,8,FALSE)</f>
        <v>#N/A</v>
      </c>
      <c r="I492" t="e">
        <f>VLOOKUP(H492,Scales!$P$3:$S$7,3,FALSE)</f>
        <v>#N/A</v>
      </c>
      <c r="J492" s="108" t="e">
        <f>VLOOKUP(K492,Scales!$W$28:$X$38,2,FALSE)</f>
        <v>#N/A</v>
      </c>
      <c r="K492" s="108" t="e">
        <f t="shared" si="127"/>
        <v>#N/A</v>
      </c>
      <c r="M492" t="e">
        <v>#N/A</v>
      </c>
      <c r="N492" t="e" cm="1">
        <f t="array" ref="N492">_xlfn.TEXTSPLIT(M492,".",,TRUE)</f>
        <v>#N/A</v>
      </c>
      <c r="P492" s="108" t="e">
        <f>VLOOKUP(CONCATENATE(N492,"."),'TE Identification'!$A$3:$E$500,5,FALSE)</f>
        <v>#N/A</v>
      </c>
      <c r="R492" t="e">
        <v>#N/A</v>
      </c>
      <c r="S492" t="e" cm="1">
        <f t="array" ref="S492">_xlfn.TEXTSPLIT(R492,".",,TRUE)</f>
        <v>#N/A</v>
      </c>
      <c r="V492" t="e">
        <f>VLOOKUP(CONCATENATE(S492,"."),'V Identification'!$A$3:$E$500,5,FALSE)</f>
        <v>#N/A</v>
      </c>
      <c r="Z492" t="e">
        <v>#N/A</v>
      </c>
      <c r="AA492" t="e" cm="1">
        <f t="array" ref="AA492">_xlfn.TEXTSPLIT(Z492,".",,TRUE)</f>
        <v>#N/A</v>
      </c>
      <c r="AE492" t="e">
        <f>VLOOKUP(CONCATENATE(AA492,"."),'I Identification'!$A$3:$F$500,6,FALSE)</f>
        <v>#N/A</v>
      </c>
      <c r="AI492" t="e">
        <v>#N/A</v>
      </c>
      <c r="AJ492" t="e" cm="1">
        <f t="array" ref="AJ492">_xlfn.TEXTSPLIT(AI492,".",,TRUE)</f>
        <v>#N/A</v>
      </c>
      <c r="AO492" t="e">
        <f>VLOOKUP(CONCATENATE(AJ492,"."),'C Identification'!$A$3:$G$500,7,FALSE)</f>
        <v>#N/A</v>
      </c>
      <c r="BF492" t="e" cm="1">
        <f t="array" ref="BF492">_xlfn.TEXTSPLIT(AI492,".",,TRUE)</f>
        <v>#N/A</v>
      </c>
      <c r="BL492" t="e">
        <f t="shared" si="113"/>
        <v>#N/A</v>
      </c>
      <c r="BM492">
        <f t="shared" si="114"/>
        <v>0</v>
      </c>
      <c r="BN492" t="e">
        <f t="shared" si="115"/>
        <v>#N/A</v>
      </c>
      <c r="BO492" t="e">
        <f t="shared" si="116"/>
        <v>#N/A</v>
      </c>
      <c r="BP492" t="e">
        <f t="shared" si="117"/>
        <v>#N/A</v>
      </c>
      <c r="BQ492" t="e">
        <f t="shared" si="118"/>
        <v>#N/A</v>
      </c>
      <c r="BR492">
        <f t="shared" si="119"/>
        <v>0</v>
      </c>
      <c r="BS492" t="e">
        <f t="shared" si="120"/>
        <v>#N/A</v>
      </c>
      <c r="BT492">
        <f t="shared" si="121"/>
        <v>0</v>
      </c>
      <c r="BU492" t="e">
        <f t="shared" si="128"/>
        <v>#N/A</v>
      </c>
      <c r="BV492" t="e">
        <f>VLOOKUP(BN492,Scales!$X$28:$Y$38,2,FALSE)</f>
        <v>#N/A</v>
      </c>
      <c r="BW492" t="e">
        <f>VLOOKUP(BQ492,Scales!$X$28:$Y$38,2,FALSE)</f>
        <v>#N/A</v>
      </c>
      <c r="BX492" t="e">
        <f>VLOOKUP(BU492,Scales!$X$28:$Y$38,2,FALSE)</f>
        <v>#N/A</v>
      </c>
      <c r="BY492" t="e">
        <f t="shared" si="122"/>
        <v>#N/A</v>
      </c>
      <c r="BZ492" t="e">
        <f>VLOOKUP(BY492,Scales!$Y$28:$Z$38,2,FALSE)</f>
        <v>#N/A</v>
      </c>
      <c r="CA492" t="str">
        <f>IFERROR(INDEX(Scales!$Q$28:$U$32,MATCH(BZ492,Scales!$P$28:$P$32,0),MATCH(BQ492,Scales!$Q$27:$U$27,0)),"")</f>
        <v/>
      </c>
      <c r="CB492">
        <f t="shared" si="123"/>
        <v>0</v>
      </c>
      <c r="CC492" t="e">
        <f t="shared" si="124"/>
        <v>#N/A</v>
      </c>
      <c r="CD492" t="str">
        <f>IFERROR(INDEX(Scales!$B$44:$F$48,MATCH(CA492,Scales!$A$44:$A$48,0),MATCH(CC492,Scales!$B$43:$F$43,0)),"")</f>
        <v/>
      </c>
      <c r="CE492" t="e">
        <f t="shared" si="125"/>
        <v>#N/A</v>
      </c>
      <c r="CF492" t="e">
        <f t="shared" si="126"/>
        <v>#N/A</v>
      </c>
    </row>
    <row r="493" spans="1:84" x14ac:dyDescent="0.25">
      <c r="A493">
        <v>0</v>
      </c>
      <c r="B493" s="108" t="e">
        <f>VLOOKUP(A493,'TS Identification'!A$3:H$500,5,FALSE)</f>
        <v>#N/A</v>
      </c>
      <c r="C493" s="108" t="e">
        <f>VLOOKUP(B493,Scales!$A$3:$D$7,3,FALSE)</f>
        <v>#N/A</v>
      </c>
      <c r="D493" t="e">
        <f>VLOOKUP(A493,'TS Identification'!A$3:H$500,6,FALSE)</f>
        <v>#N/A</v>
      </c>
      <c r="E493" t="e">
        <f>VLOOKUP(D493,Scales!$F$3:$I$7,3,FALSE)</f>
        <v>#N/A</v>
      </c>
      <c r="F493" s="108" t="e">
        <f>VLOOKUP(A493,'TS Identification'!A$3:H$500,7,FALSE)</f>
        <v>#N/A</v>
      </c>
      <c r="G493" s="108" t="e">
        <f>VLOOKUP(F493,Scales!$K$3:$N$7,3,FALSE)</f>
        <v>#N/A</v>
      </c>
      <c r="H493" t="e">
        <f>VLOOKUP(A493,'TS Identification'!A$3:H$500,8,FALSE)</f>
        <v>#N/A</v>
      </c>
      <c r="I493" t="e">
        <f>VLOOKUP(H493,Scales!$P$3:$S$7,3,FALSE)</f>
        <v>#N/A</v>
      </c>
      <c r="J493" s="108" t="e">
        <f>VLOOKUP(K493,Scales!$W$28:$X$38,2,FALSE)</f>
        <v>#N/A</v>
      </c>
      <c r="K493" s="108" t="e">
        <f t="shared" si="127"/>
        <v>#N/A</v>
      </c>
      <c r="M493" t="e">
        <v>#N/A</v>
      </c>
      <c r="N493" t="e" cm="1">
        <f t="array" ref="N493">_xlfn.TEXTSPLIT(M493,".",,TRUE)</f>
        <v>#N/A</v>
      </c>
      <c r="P493" s="108" t="e">
        <f>VLOOKUP(CONCATENATE(N493,"."),'TE Identification'!$A$3:$E$500,5,FALSE)</f>
        <v>#N/A</v>
      </c>
      <c r="R493" t="e">
        <v>#N/A</v>
      </c>
      <c r="S493" t="e" cm="1">
        <f t="array" ref="S493">_xlfn.TEXTSPLIT(R493,".",,TRUE)</f>
        <v>#N/A</v>
      </c>
      <c r="V493" t="e">
        <f>VLOOKUP(CONCATENATE(S493,"."),'V Identification'!$A$3:$E$500,5,FALSE)</f>
        <v>#N/A</v>
      </c>
      <c r="Z493" t="e">
        <v>#N/A</v>
      </c>
      <c r="AA493" t="e" cm="1">
        <f t="array" ref="AA493">_xlfn.TEXTSPLIT(Z493,".",,TRUE)</f>
        <v>#N/A</v>
      </c>
      <c r="AE493" t="e">
        <f>VLOOKUP(CONCATENATE(AA493,"."),'I Identification'!$A$3:$F$500,6,FALSE)</f>
        <v>#N/A</v>
      </c>
      <c r="AI493" t="e">
        <v>#N/A</v>
      </c>
      <c r="AJ493" t="e" cm="1">
        <f t="array" ref="AJ493">_xlfn.TEXTSPLIT(AI493,".",,TRUE)</f>
        <v>#N/A</v>
      </c>
      <c r="AO493" t="e">
        <f>VLOOKUP(CONCATENATE(AJ493,"."),'C Identification'!$A$3:$G$500,7,FALSE)</f>
        <v>#N/A</v>
      </c>
      <c r="BF493" t="e" cm="1">
        <f t="array" ref="BF493">_xlfn.TEXTSPLIT(AI493,".",,TRUE)</f>
        <v>#N/A</v>
      </c>
      <c r="BL493" t="e">
        <f t="shared" si="113"/>
        <v>#N/A</v>
      </c>
      <c r="BM493">
        <f t="shared" si="114"/>
        <v>0</v>
      </c>
      <c r="BN493" t="e">
        <f t="shared" si="115"/>
        <v>#N/A</v>
      </c>
      <c r="BO493" t="e">
        <f t="shared" si="116"/>
        <v>#N/A</v>
      </c>
      <c r="BP493" t="e">
        <f t="shared" si="117"/>
        <v>#N/A</v>
      </c>
      <c r="BQ493" t="e">
        <f t="shared" si="118"/>
        <v>#N/A</v>
      </c>
      <c r="BR493">
        <f t="shared" si="119"/>
        <v>0</v>
      </c>
      <c r="BS493" t="e">
        <f t="shared" si="120"/>
        <v>#N/A</v>
      </c>
      <c r="BT493">
        <f t="shared" si="121"/>
        <v>0</v>
      </c>
      <c r="BU493" t="e">
        <f t="shared" si="128"/>
        <v>#N/A</v>
      </c>
      <c r="BV493" t="e">
        <f>VLOOKUP(BN493,Scales!$X$28:$Y$38,2,FALSE)</f>
        <v>#N/A</v>
      </c>
      <c r="BW493" t="e">
        <f>VLOOKUP(BQ493,Scales!$X$28:$Y$38,2,FALSE)</f>
        <v>#N/A</v>
      </c>
      <c r="BX493" t="e">
        <f>VLOOKUP(BU493,Scales!$X$28:$Y$38,2,FALSE)</f>
        <v>#N/A</v>
      </c>
      <c r="BY493" t="e">
        <f t="shared" si="122"/>
        <v>#N/A</v>
      </c>
      <c r="BZ493" t="e">
        <f>VLOOKUP(BY493,Scales!$Y$28:$Z$38,2,FALSE)</f>
        <v>#N/A</v>
      </c>
      <c r="CA493" t="str">
        <f>IFERROR(INDEX(Scales!$Q$28:$U$32,MATCH(BZ493,Scales!$P$28:$P$32,0),MATCH(BQ493,Scales!$Q$27:$U$27,0)),"")</f>
        <v/>
      </c>
      <c r="CB493">
        <f t="shared" si="123"/>
        <v>0</v>
      </c>
      <c r="CC493" t="e">
        <f t="shared" si="124"/>
        <v>#N/A</v>
      </c>
      <c r="CD493" t="str">
        <f>IFERROR(INDEX(Scales!$B$44:$F$48,MATCH(CA493,Scales!$A$44:$A$48,0),MATCH(CC493,Scales!$B$43:$F$43,0)),"")</f>
        <v/>
      </c>
      <c r="CE493" t="e">
        <f t="shared" si="125"/>
        <v>#N/A</v>
      </c>
      <c r="CF493" t="e">
        <f t="shared" si="126"/>
        <v>#N/A</v>
      </c>
    </row>
    <row r="494" spans="1:84" x14ac:dyDescent="0.25">
      <c r="A494">
        <v>0</v>
      </c>
      <c r="B494" s="108" t="e">
        <f>VLOOKUP(A494,'TS Identification'!A$3:H$500,5,FALSE)</f>
        <v>#N/A</v>
      </c>
      <c r="C494" s="108" t="e">
        <f>VLOOKUP(B494,Scales!$A$3:$D$7,3,FALSE)</f>
        <v>#N/A</v>
      </c>
      <c r="D494" t="e">
        <f>VLOOKUP(A494,'TS Identification'!A$3:H$500,6,FALSE)</f>
        <v>#N/A</v>
      </c>
      <c r="E494" t="e">
        <f>VLOOKUP(D494,Scales!$F$3:$I$7,3,FALSE)</f>
        <v>#N/A</v>
      </c>
      <c r="F494" s="108" t="e">
        <f>VLOOKUP(A494,'TS Identification'!A$3:H$500,7,FALSE)</f>
        <v>#N/A</v>
      </c>
      <c r="G494" s="108" t="e">
        <f>VLOOKUP(F494,Scales!$K$3:$N$7,3,FALSE)</f>
        <v>#N/A</v>
      </c>
      <c r="H494" t="e">
        <f>VLOOKUP(A494,'TS Identification'!A$3:H$500,8,FALSE)</f>
        <v>#N/A</v>
      </c>
      <c r="I494" t="e">
        <f>VLOOKUP(H494,Scales!$P$3:$S$7,3,FALSE)</f>
        <v>#N/A</v>
      </c>
      <c r="J494" s="108" t="e">
        <f>VLOOKUP(K494,Scales!$W$28:$X$38,2,FALSE)</f>
        <v>#N/A</v>
      </c>
      <c r="K494" s="108" t="e">
        <f t="shared" si="127"/>
        <v>#N/A</v>
      </c>
      <c r="M494" t="e">
        <v>#N/A</v>
      </c>
      <c r="N494" t="e" cm="1">
        <f t="array" ref="N494">_xlfn.TEXTSPLIT(M494,".",,TRUE)</f>
        <v>#N/A</v>
      </c>
      <c r="P494" s="108" t="e">
        <f>VLOOKUP(CONCATENATE(N494,"."),'TE Identification'!$A$3:$E$500,5,FALSE)</f>
        <v>#N/A</v>
      </c>
      <c r="R494" t="e">
        <v>#N/A</v>
      </c>
      <c r="S494" t="e" cm="1">
        <f t="array" ref="S494">_xlfn.TEXTSPLIT(R494,".",,TRUE)</f>
        <v>#N/A</v>
      </c>
      <c r="V494" t="e">
        <f>VLOOKUP(CONCATENATE(S494,"."),'V Identification'!$A$3:$E$500,5,FALSE)</f>
        <v>#N/A</v>
      </c>
      <c r="Z494" t="e">
        <v>#N/A</v>
      </c>
      <c r="AA494" t="e" cm="1">
        <f t="array" ref="AA494">_xlfn.TEXTSPLIT(Z494,".",,TRUE)</f>
        <v>#N/A</v>
      </c>
      <c r="AE494" t="e">
        <f>VLOOKUP(CONCATENATE(AA494,"."),'I Identification'!$A$3:$F$500,6,FALSE)</f>
        <v>#N/A</v>
      </c>
      <c r="AI494" t="e">
        <v>#N/A</v>
      </c>
      <c r="AJ494" t="e" cm="1">
        <f t="array" ref="AJ494">_xlfn.TEXTSPLIT(AI494,".",,TRUE)</f>
        <v>#N/A</v>
      </c>
      <c r="AO494" t="e">
        <f>VLOOKUP(CONCATENATE(AJ494,"."),'C Identification'!$A$3:$G$500,7,FALSE)</f>
        <v>#N/A</v>
      </c>
      <c r="BF494" t="e" cm="1">
        <f t="array" ref="BF494">_xlfn.TEXTSPLIT(AI494,".",,TRUE)</f>
        <v>#N/A</v>
      </c>
      <c r="BL494" t="e">
        <f t="shared" si="113"/>
        <v>#N/A</v>
      </c>
      <c r="BM494">
        <f t="shared" si="114"/>
        <v>0</v>
      </c>
      <c r="BN494" t="e">
        <f t="shared" si="115"/>
        <v>#N/A</v>
      </c>
      <c r="BO494" t="e">
        <f t="shared" si="116"/>
        <v>#N/A</v>
      </c>
      <c r="BP494" t="e">
        <f t="shared" si="117"/>
        <v>#N/A</v>
      </c>
      <c r="BQ494" t="e">
        <f t="shared" si="118"/>
        <v>#N/A</v>
      </c>
      <c r="BR494">
        <f t="shared" si="119"/>
        <v>0</v>
      </c>
      <c r="BS494" t="e">
        <f t="shared" si="120"/>
        <v>#N/A</v>
      </c>
      <c r="BT494">
        <f t="shared" si="121"/>
        <v>0</v>
      </c>
      <c r="BU494" t="e">
        <f t="shared" si="128"/>
        <v>#N/A</v>
      </c>
      <c r="BV494" t="e">
        <f>VLOOKUP(BN494,Scales!$X$28:$Y$38,2,FALSE)</f>
        <v>#N/A</v>
      </c>
      <c r="BW494" t="e">
        <f>VLOOKUP(BQ494,Scales!$X$28:$Y$38,2,FALSE)</f>
        <v>#N/A</v>
      </c>
      <c r="BX494" t="e">
        <f>VLOOKUP(BU494,Scales!$X$28:$Y$38,2,FALSE)</f>
        <v>#N/A</v>
      </c>
      <c r="BY494" t="e">
        <f t="shared" si="122"/>
        <v>#N/A</v>
      </c>
      <c r="BZ494" t="e">
        <f>VLOOKUP(BY494,Scales!$Y$28:$Z$38,2,FALSE)</f>
        <v>#N/A</v>
      </c>
      <c r="CA494" t="str">
        <f>IFERROR(INDEX(Scales!$Q$28:$U$32,MATCH(BZ494,Scales!$P$28:$P$32,0),MATCH(BQ494,Scales!$Q$27:$U$27,0)),"")</f>
        <v/>
      </c>
      <c r="CB494">
        <f t="shared" si="123"/>
        <v>0</v>
      </c>
      <c r="CC494" t="e">
        <f t="shared" si="124"/>
        <v>#N/A</v>
      </c>
      <c r="CD494" t="str">
        <f>IFERROR(INDEX(Scales!$B$44:$F$48,MATCH(CA494,Scales!$A$44:$A$48,0),MATCH(CC494,Scales!$B$43:$F$43,0)),"")</f>
        <v/>
      </c>
      <c r="CE494" t="e">
        <f t="shared" si="125"/>
        <v>#N/A</v>
      </c>
      <c r="CF494" t="e">
        <f t="shared" si="126"/>
        <v>#N/A</v>
      </c>
    </row>
    <row r="495" spans="1:84" x14ac:dyDescent="0.25">
      <c r="A495">
        <v>0</v>
      </c>
      <c r="B495" s="108" t="e">
        <f>VLOOKUP(A495,'TS Identification'!A$3:H$500,5,FALSE)</f>
        <v>#N/A</v>
      </c>
      <c r="C495" s="108" t="e">
        <f>VLOOKUP(B495,Scales!$A$3:$D$7,3,FALSE)</f>
        <v>#N/A</v>
      </c>
      <c r="D495" t="e">
        <f>VLOOKUP(A495,'TS Identification'!A$3:H$500,6,FALSE)</f>
        <v>#N/A</v>
      </c>
      <c r="E495" t="e">
        <f>VLOOKUP(D495,Scales!$F$3:$I$7,3,FALSE)</f>
        <v>#N/A</v>
      </c>
      <c r="F495" s="108" t="e">
        <f>VLOOKUP(A495,'TS Identification'!A$3:H$500,7,FALSE)</f>
        <v>#N/A</v>
      </c>
      <c r="G495" s="108" t="e">
        <f>VLOOKUP(F495,Scales!$K$3:$N$7,3,FALSE)</f>
        <v>#N/A</v>
      </c>
      <c r="H495" t="e">
        <f>VLOOKUP(A495,'TS Identification'!A$3:H$500,8,FALSE)</f>
        <v>#N/A</v>
      </c>
      <c r="I495" t="e">
        <f>VLOOKUP(H495,Scales!$P$3:$S$7,3,FALSE)</f>
        <v>#N/A</v>
      </c>
      <c r="J495" s="108" t="e">
        <f>VLOOKUP(K495,Scales!$W$28:$X$38,2,FALSE)</f>
        <v>#N/A</v>
      </c>
      <c r="K495" s="108" t="e">
        <f t="shared" si="127"/>
        <v>#N/A</v>
      </c>
      <c r="M495" t="e">
        <v>#N/A</v>
      </c>
      <c r="N495" t="e" cm="1">
        <f t="array" ref="N495">_xlfn.TEXTSPLIT(M495,".",,TRUE)</f>
        <v>#N/A</v>
      </c>
      <c r="P495" s="108" t="e">
        <f>VLOOKUP(CONCATENATE(N495,"."),'TE Identification'!$A$3:$E$500,5,FALSE)</f>
        <v>#N/A</v>
      </c>
      <c r="R495" t="e">
        <v>#N/A</v>
      </c>
      <c r="S495" t="e" cm="1">
        <f t="array" ref="S495">_xlfn.TEXTSPLIT(R495,".",,TRUE)</f>
        <v>#N/A</v>
      </c>
      <c r="V495" t="e">
        <f>VLOOKUP(CONCATENATE(S495,"."),'V Identification'!$A$3:$E$500,5,FALSE)</f>
        <v>#N/A</v>
      </c>
      <c r="Z495" t="e">
        <v>#N/A</v>
      </c>
      <c r="AA495" t="e" cm="1">
        <f t="array" ref="AA495">_xlfn.TEXTSPLIT(Z495,".",,TRUE)</f>
        <v>#N/A</v>
      </c>
      <c r="AE495" t="e">
        <f>VLOOKUP(CONCATENATE(AA495,"."),'I Identification'!$A$3:$F$500,6,FALSE)</f>
        <v>#N/A</v>
      </c>
      <c r="AI495" t="e">
        <v>#N/A</v>
      </c>
      <c r="AJ495" t="e" cm="1">
        <f t="array" ref="AJ495">_xlfn.TEXTSPLIT(AI495,".",,TRUE)</f>
        <v>#N/A</v>
      </c>
      <c r="AO495" t="e">
        <f>VLOOKUP(CONCATENATE(AJ495,"."),'C Identification'!$A$3:$G$500,7,FALSE)</f>
        <v>#N/A</v>
      </c>
      <c r="BF495" t="e" cm="1">
        <f t="array" ref="BF495">_xlfn.TEXTSPLIT(AI495,".",,TRUE)</f>
        <v>#N/A</v>
      </c>
      <c r="BL495" t="e">
        <f t="shared" si="113"/>
        <v>#N/A</v>
      </c>
      <c r="BM495">
        <f t="shared" si="114"/>
        <v>0</v>
      </c>
      <c r="BN495" t="e">
        <f t="shared" si="115"/>
        <v>#N/A</v>
      </c>
      <c r="BO495" t="e">
        <f t="shared" si="116"/>
        <v>#N/A</v>
      </c>
      <c r="BP495" t="e">
        <f t="shared" si="117"/>
        <v>#N/A</v>
      </c>
      <c r="BQ495" t="e">
        <f t="shared" si="118"/>
        <v>#N/A</v>
      </c>
      <c r="BR495">
        <f t="shared" si="119"/>
        <v>0</v>
      </c>
      <c r="BS495" t="e">
        <f t="shared" si="120"/>
        <v>#N/A</v>
      </c>
      <c r="BT495">
        <f t="shared" si="121"/>
        <v>0</v>
      </c>
      <c r="BU495" t="e">
        <f t="shared" si="128"/>
        <v>#N/A</v>
      </c>
      <c r="BV495" t="e">
        <f>VLOOKUP(BN495,Scales!$X$28:$Y$38,2,FALSE)</f>
        <v>#N/A</v>
      </c>
      <c r="BW495" t="e">
        <f>VLOOKUP(BQ495,Scales!$X$28:$Y$38,2,FALSE)</f>
        <v>#N/A</v>
      </c>
      <c r="BX495" t="e">
        <f>VLOOKUP(BU495,Scales!$X$28:$Y$38,2,FALSE)</f>
        <v>#N/A</v>
      </c>
      <c r="BY495" t="e">
        <f t="shared" si="122"/>
        <v>#N/A</v>
      </c>
      <c r="BZ495" t="e">
        <f>VLOOKUP(BY495,Scales!$Y$28:$Z$38,2,FALSE)</f>
        <v>#N/A</v>
      </c>
      <c r="CA495" t="str">
        <f>IFERROR(INDEX(Scales!$Q$28:$U$32,MATCH(BZ495,Scales!$P$28:$P$32,0),MATCH(BQ495,Scales!$Q$27:$U$27,0)),"")</f>
        <v/>
      </c>
      <c r="CB495">
        <f t="shared" si="123"/>
        <v>0</v>
      </c>
      <c r="CC495" t="e">
        <f t="shared" si="124"/>
        <v>#N/A</v>
      </c>
      <c r="CD495" t="str">
        <f>IFERROR(INDEX(Scales!$B$44:$F$48,MATCH(CA495,Scales!$A$44:$A$48,0),MATCH(CC495,Scales!$B$43:$F$43,0)),"")</f>
        <v/>
      </c>
      <c r="CE495" t="e">
        <f t="shared" si="125"/>
        <v>#N/A</v>
      </c>
      <c r="CF495" t="e">
        <f t="shared" si="126"/>
        <v>#N/A</v>
      </c>
    </row>
    <row r="496" spans="1:84" x14ac:dyDescent="0.25">
      <c r="A496">
        <v>0</v>
      </c>
      <c r="B496" s="108" t="e">
        <f>VLOOKUP(A496,'TS Identification'!A$3:H$500,5,FALSE)</f>
        <v>#N/A</v>
      </c>
      <c r="C496" s="108" t="e">
        <f>VLOOKUP(B496,Scales!$A$3:$D$7,3,FALSE)</f>
        <v>#N/A</v>
      </c>
      <c r="D496" t="e">
        <f>VLOOKUP(A496,'TS Identification'!A$3:H$500,6,FALSE)</f>
        <v>#N/A</v>
      </c>
      <c r="E496" t="e">
        <f>VLOOKUP(D496,Scales!$F$3:$I$7,3,FALSE)</f>
        <v>#N/A</v>
      </c>
      <c r="F496" s="108" t="e">
        <f>VLOOKUP(A496,'TS Identification'!A$3:H$500,7,FALSE)</f>
        <v>#N/A</v>
      </c>
      <c r="G496" s="108" t="e">
        <f>VLOOKUP(F496,Scales!$K$3:$N$7,3,FALSE)</f>
        <v>#N/A</v>
      </c>
      <c r="H496" t="e">
        <f>VLOOKUP(A496,'TS Identification'!A$3:H$500,8,FALSE)</f>
        <v>#N/A</v>
      </c>
      <c r="I496" t="e">
        <f>VLOOKUP(H496,Scales!$P$3:$S$7,3,FALSE)</f>
        <v>#N/A</v>
      </c>
      <c r="J496" s="108" t="e">
        <f>VLOOKUP(K496,Scales!$W$28:$X$38,2,FALSE)</f>
        <v>#N/A</v>
      </c>
      <c r="K496" s="108" t="e">
        <f t="shared" si="127"/>
        <v>#N/A</v>
      </c>
      <c r="M496" t="e">
        <v>#N/A</v>
      </c>
      <c r="N496" t="e" cm="1">
        <f t="array" ref="N496">_xlfn.TEXTSPLIT(M496,".",,TRUE)</f>
        <v>#N/A</v>
      </c>
      <c r="P496" s="108" t="e">
        <f>VLOOKUP(CONCATENATE(N496,"."),'TE Identification'!$A$3:$E$500,5,FALSE)</f>
        <v>#N/A</v>
      </c>
      <c r="R496" t="e">
        <v>#N/A</v>
      </c>
      <c r="S496" t="e" cm="1">
        <f t="array" ref="S496">_xlfn.TEXTSPLIT(R496,".",,TRUE)</f>
        <v>#N/A</v>
      </c>
      <c r="V496" t="e">
        <f>VLOOKUP(CONCATENATE(S496,"."),'V Identification'!$A$3:$E$500,5,FALSE)</f>
        <v>#N/A</v>
      </c>
      <c r="Z496" t="e">
        <v>#N/A</v>
      </c>
      <c r="AA496" t="e" cm="1">
        <f t="array" ref="AA496">_xlfn.TEXTSPLIT(Z496,".",,TRUE)</f>
        <v>#N/A</v>
      </c>
      <c r="AE496" t="e">
        <f>VLOOKUP(CONCATENATE(AA496,"."),'I Identification'!$A$3:$F$500,6,FALSE)</f>
        <v>#N/A</v>
      </c>
      <c r="AI496" t="e">
        <v>#N/A</v>
      </c>
      <c r="AJ496" t="e" cm="1">
        <f t="array" ref="AJ496">_xlfn.TEXTSPLIT(AI496,".",,TRUE)</f>
        <v>#N/A</v>
      </c>
      <c r="AO496" t="e">
        <f>VLOOKUP(CONCATENATE(AJ496,"."),'C Identification'!$A$3:$G$500,7,FALSE)</f>
        <v>#N/A</v>
      </c>
      <c r="BF496" t="e" cm="1">
        <f t="array" ref="BF496">_xlfn.TEXTSPLIT(AI496,".",,TRUE)</f>
        <v>#N/A</v>
      </c>
      <c r="BL496" t="e">
        <f t="shared" si="113"/>
        <v>#N/A</v>
      </c>
      <c r="BM496">
        <f t="shared" si="114"/>
        <v>0</v>
      </c>
      <c r="BN496" t="e">
        <f t="shared" si="115"/>
        <v>#N/A</v>
      </c>
      <c r="BO496" t="e">
        <f t="shared" si="116"/>
        <v>#N/A</v>
      </c>
      <c r="BP496" t="e">
        <f t="shared" si="117"/>
        <v>#N/A</v>
      </c>
      <c r="BQ496" t="e">
        <f t="shared" si="118"/>
        <v>#N/A</v>
      </c>
      <c r="BR496">
        <f t="shared" si="119"/>
        <v>0</v>
      </c>
      <c r="BS496" t="e">
        <f t="shared" si="120"/>
        <v>#N/A</v>
      </c>
      <c r="BT496">
        <f t="shared" si="121"/>
        <v>0</v>
      </c>
      <c r="BU496" t="e">
        <f t="shared" si="128"/>
        <v>#N/A</v>
      </c>
      <c r="BV496" t="e">
        <f>VLOOKUP(BN496,Scales!$X$28:$Y$38,2,FALSE)</f>
        <v>#N/A</v>
      </c>
      <c r="BW496" t="e">
        <f>VLOOKUP(BQ496,Scales!$X$28:$Y$38,2,FALSE)</f>
        <v>#N/A</v>
      </c>
      <c r="BX496" t="e">
        <f>VLOOKUP(BU496,Scales!$X$28:$Y$38,2,FALSE)</f>
        <v>#N/A</v>
      </c>
      <c r="BY496" t="e">
        <f t="shared" si="122"/>
        <v>#N/A</v>
      </c>
      <c r="BZ496" t="e">
        <f>VLOOKUP(BY496,Scales!$Y$28:$Z$38,2,FALSE)</f>
        <v>#N/A</v>
      </c>
      <c r="CA496" t="str">
        <f>IFERROR(INDEX(Scales!$Q$28:$U$32,MATCH(BZ496,Scales!$P$28:$P$32,0),MATCH(BQ496,Scales!$Q$27:$U$27,0)),"")</f>
        <v/>
      </c>
      <c r="CB496">
        <f t="shared" si="123"/>
        <v>0</v>
      </c>
      <c r="CC496" t="e">
        <f t="shared" si="124"/>
        <v>#N/A</v>
      </c>
      <c r="CD496" t="str">
        <f>IFERROR(INDEX(Scales!$B$44:$F$48,MATCH(CA496,Scales!$A$44:$A$48,0),MATCH(CC496,Scales!$B$43:$F$43,0)),"")</f>
        <v/>
      </c>
      <c r="CE496" t="e">
        <f t="shared" si="125"/>
        <v>#N/A</v>
      </c>
      <c r="CF496" t="e">
        <f t="shared" si="126"/>
        <v>#N/A</v>
      </c>
    </row>
    <row r="497" spans="1:84" x14ac:dyDescent="0.25">
      <c r="A497">
        <v>0</v>
      </c>
      <c r="B497" s="108" t="e">
        <f>VLOOKUP(A497,'TS Identification'!A$3:H$500,5,FALSE)</f>
        <v>#N/A</v>
      </c>
      <c r="C497" s="108" t="e">
        <f>VLOOKUP(B497,Scales!$A$3:$D$7,3,FALSE)</f>
        <v>#N/A</v>
      </c>
      <c r="D497" t="e">
        <f>VLOOKUP(A497,'TS Identification'!A$3:H$500,6,FALSE)</f>
        <v>#N/A</v>
      </c>
      <c r="E497" t="e">
        <f>VLOOKUP(D497,Scales!$F$3:$I$7,3,FALSE)</f>
        <v>#N/A</v>
      </c>
      <c r="F497" s="108" t="e">
        <f>VLOOKUP(A497,'TS Identification'!A$3:H$500,7,FALSE)</f>
        <v>#N/A</v>
      </c>
      <c r="G497" s="108" t="e">
        <f>VLOOKUP(F497,Scales!$K$3:$N$7,3,FALSE)</f>
        <v>#N/A</v>
      </c>
      <c r="H497" t="e">
        <f>VLOOKUP(A497,'TS Identification'!A$3:H$500,8,FALSE)</f>
        <v>#N/A</v>
      </c>
      <c r="I497" t="e">
        <f>VLOOKUP(H497,Scales!$P$3:$S$7,3,FALSE)</f>
        <v>#N/A</v>
      </c>
      <c r="J497" s="108" t="e">
        <f>VLOOKUP(K497,Scales!$W$28:$X$38,2,FALSE)</f>
        <v>#N/A</v>
      </c>
      <c r="K497" s="108" t="e">
        <f t="shared" si="127"/>
        <v>#N/A</v>
      </c>
      <c r="M497" t="e">
        <v>#N/A</v>
      </c>
      <c r="N497" t="e" cm="1">
        <f t="array" ref="N497">_xlfn.TEXTSPLIT(M497,".",,TRUE)</f>
        <v>#N/A</v>
      </c>
      <c r="P497" s="108" t="e">
        <f>VLOOKUP(CONCATENATE(N497,"."),'TE Identification'!$A$3:$E$500,5,FALSE)</f>
        <v>#N/A</v>
      </c>
      <c r="R497" t="e">
        <v>#N/A</v>
      </c>
      <c r="S497" t="e" cm="1">
        <f t="array" ref="S497">_xlfn.TEXTSPLIT(R497,".",,TRUE)</f>
        <v>#N/A</v>
      </c>
      <c r="V497" t="e">
        <f>VLOOKUP(CONCATENATE(S497,"."),'V Identification'!$A$3:$E$500,5,FALSE)</f>
        <v>#N/A</v>
      </c>
      <c r="Z497" t="e">
        <v>#N/A</v>
      </c>
      <c r="AA497" t="e" cm="1">
        <f t="array" ref="AA497">_xlfn.TEXTSPLIT(Z497,".",,TRUE)</f>
        <v>#N/A</v>
      </c>
      <c r="AE497" t="e">
        <f>VLOOKUP(CONCATENATE(AA497,"."),'I Identification'!$A$3:$F$500,6,FALSE)</f>
        <v>#N/A</v>
      </c>
      <c r="AI497" t="e">
        <v>#N/A</v>
      </c>
      <c r="AJ497" t="e" cm="1">
        <f t="array" ref="AJ497">_xlfn.TEXTSPLIT(AI497,".",,TRUE)</f>
        <v>#N/A</v>
      </c>
      <c r="AO497" t="e">
        <f>VLOOKUP(CONCATENATE(AJ497,"."),'C Identification'!$A$3:$G$500,7,FALSE)</f>
        <v>#N/A</v>
      </c>
      <c r="BF497" t="e" cm="1">
        <f t="array" ref="BF497">_xlfn.TEXTSPLIT(AI497,".",,TRUE)</f>
        <v>#N/A</v>
      </c>
      <c r="BL497" t="e">
        <f t="shared" si="113"/>
        <v>#N/A</v>
      </c>
      <c r="BM497">
        <f t="shared" si="114"/>
        <v>0</v>
      </c>
      <c r="BN497" t="e">
        <f t="shared" si="115"/>
        <v>#N/A</v>
      </c>
      <c r="BO497" t="e">
        <f t="shared" si="116"/>
        <v>#N/A</v>
      </c>
      <c r="BP497" t="e">
        <f t="shared" si="117"/>
        <v>#N/A</v>
      </c>
      <c r="BQ497" t="e">
        <f t="shared" si="118"/>
        <v>#N/A</v>
      </c>
      <c r="BR497">
        <f t="shared" si="119"/>
        <v>0</v>
      </c>
      <c r="BS497" t="e">
        <f t="shared" si="120"/>
        <v>#N/A</v>
      </c>
      <c r="BT497">
        <f t="shared" si="121"/>
        <v>0</v>
      </c>
      <c r="BU497" t="e">
        <f t="shared" si="128"/>
        <v>#N/A</v>
      </c>
      <c r="BV497" t="e">
        <f>VLOOKUP(BN497,Scales!$X$28:$Y$38,2,FALSE)</f>
        <v>#N/A</v>
      </c>
      <c r="BW497" t="e">
        <f>VLOOKUP(BQ497,Scales!$X$28:$Y$38,2,FALSE)</f>
        <v>#N/A</v>
      </c>
      <c r="BX497" t="e">
        <f>VLOOKUP(BU497,Scales!$X$28:$Y$38,2,FALSE)</f>
        <v>#N/A</v>
      </c>
      <c r="BY497" t="e">
        <f t="shared" si="122"/>
        <v>#N/A</v>
      </c>
      <c r="BZ497" t="e">
        <f>VLOOKUP(BY497,Scales!$Y$28:$Z$38,2,FALSE)</f>
        <v>#N/A</v>
      </c>
      <c r="CA497" t="str">
        <f>IFERROR(INDEX(Scales!$Q$28:$U$32,MATCH(BZ497,Scales!$P$28:$P$32,0),MATCH(BQ497,Scales!$Q$27:$U$27,0)),"")</f>
        <v/>
      </c>
      <c r="CB497">
        <f t="shared" si="123"/>
        <v>0</v>
      </c>
      <c r="CC497" t="e">
        <f t="shared" si="124"/>
        <v>#N/A</v>
      </c>
      <c r="CD497" t="str">
        <f>IFERROR(INDEX(Scales!$B$44:$F$48,MATCH(CA497,Scales!$A$44:$A$48,0),MATCH(CC497,Scales!$B$43:$F$43,0)),"")</f>
        <v/>
      </c>
      <c r="CE497" t="e">
        <f t="shared" si="125"/>
        <v>#N/A</v>
      </c>
      <c r="CF497" t="e">
        <f t="shared" si="126"/>
        <v>#N/A</v>
      </c>
    </row>
    <row r="498" spans="1:84" x14ac:dyDescent="0.25">
      <c r="A498">
        <v>0</v>
      </c>
      <c r="B498" s="108" t="e">
        <f>VLOOKUP(A498,'TS Identification'!A$3:H$500,5,FALSE)</f>
        <v>#N/A</v>
      </c>
      <c r="C498" s="108" t="e">
        <f>VLOOKUP(B498,Scales!$A$3:$D$7,3,FALSE)</f>
        <v>#N/A</v>
      </c>
      <c r="D498" t="e">
        <f>VLOOKUP(A498,'TS Identification'!A$3:H$500,6,FALSE)</f>
        <v>#N/A</v>
      </c>
      <c r="E498" t="e">
        <f>VLOOKUP(D498,Scales!$F$3:$I$7,3,FALSE)</f>
        <v>#N/A</v>
      </c>
      <c r="F498" s="108" t="e">
        <f>VLOOKUP(A498,'TS Identification'!A$3:H$500,7,FALSE)</f>
        <v>#N/A</v>
      </c>
      <c r="G498" s="108" t="e">
        <f>VLOOKUP(F498,Scales!$K$3:$N$7,3,FALSE)</f>
        <v>#N/A</v>
      </c>
      <c r="H498" t="e">
        <f>VLOOKUP(A498,'TS Identification'!A$3:H$500,8,FALSE)</f>
        <v>#N/A</v>
      </c>
      <c r="I498" t="e">
        <f>VLOOKUP(H498,Scales!$P$3:$S$7,3,FALSE)</f>
        <v>#N/A</v>
      </c>
      <c r="J498" s="108" t="e">
        <f>VLOOKUP(K498,Scales!$W$28:$X$38,2,FALSE)</f>
        <v>#N/A</v>
      </c>
      <c r="K498" s="108" t="e">
        <f t="shared" si="127"/>
        <v>#N/A</v>
      </c>
      <c r="M498" t="e">
        <v>#N/A</v>
      </c>
      <c r="N498" t="e" cm="1">
        <f t="array" ref="N498">_xlfn.TEXTSPLIT(M498,".",,TRUE)</f>
        <v>#N/A</v>
      </c>
      <c r="P498" s="108" t="e">
        <f>VLOOKUP(CONCATENATE(N498,"."),'TE Identification'!$A$3:$E$500,5,FALSE)</f>
        <v>#N/A</v>
      </c>
      <c r="R498" t="e">
        <v>#N/A</v>
      </c>
      <c r="S498" t="e" cm="1">
        <f t="array" ref="S498">_xlfn.TEXTSPLIT(R498,".",,TRUE)</f>
        <v>#N/A</v>
      </c>
      <c r="V498" t="e">
        <f>VLOOKUP(CONCATENATE(S498,"."),'V Identification'!$A$3:$E$500,5,FALSE)</f>
        <v>#N/A</v>
      </c>
      <c r="Z498" t="e">
        <v>#N/A</v>
      </c>
      <c r="AA498" t="e" cm="1">
        <f t="array" ref="AA498">_xlfn.TEXTSPLIT(Z498,".",,TRUE)</f>
        <v>#N/A</v>
      </c>
      <c r="AE498" t="e">
        <f>VLOOKUP(CONCATENATE(AA498,"."),'I Identification'!$A$3:$F$500,6,FALSE)</f>
        <v>#N/A</v>
      </c>
      <c r="AI498" t="e">
        <v>#N/A</v>
      </c>
      <c r="AJ498" t="e" cm="1">
        <f t="array" ref="AJ498">_xlfn.TEXTSPLIT(AI498,".",,TRUE)</f>
        <v>#N/A</v>
      </c>
      <c r="AO498" t="e">
        <f>VLOOKUP(CONCATENATE(AJ498,"."),'C Identification'!$A$3:$G$500,7,FALSE)</f>
        <v>#N/A</v>
      </c>
      <c r="BF498" t="e" cm="1">
        <f t="array" ref="BF498">_xlfn.TEXTSPLIT(AI498,".",,TRUE)</f>
        <v>#N/A</v>
      </c>
      <c r="BL498" t="e">
        <f t="shared" si="113"/>
        <v>#N/A</v>
      </c>
      <c r="BM498">
        <f t="shared" si="114"/>
        <v>0</v>
      </c>
      <c r="BN498" t="e">
        <f t="shared" si="115"/>
        <v>#N/A</v>
      </c>
      <c r="BO498" t="e">
        <f t="shared" si="116"/>
        <v>#N/A</v>
      </c>
      <c r="BP498" t="e">
        <f t="shared" si="117"/>
        <v>#N/A</v>
      </c>
      <c r="BQ498" t="e">
        <f t="shared" si="118"/>
        <v>#N/A</v>
      </c>
      <c r="BR498">
        <f t="shared" si="119"/>
        <v>0</v>
      </c>
      <c r="BS498" t="e">
        <f t="shared" si="120"/>
        <v>#N/A</v>
      </c>
      <c r="BT498">
        <f t="shared" si="121"/>
        <v>0</v>
      </c>
      <c r="BU498" t="e">
        <f t="shared" si="128"/>
        <v>#N/A</v>
      </c>
      <c r="BV498" t="e">
        <f>VLOOKUP(BN498,Scales!$X$28:$Y$38,2,FALSE)</f>
        <v>#N/A</v>
      </c>
      <c r="BW498" t="e">
        <f>VLOOKUP(BQ498,Scales!$X$28:$Y$38,2,FALSE)</f>
        <v>#N/A</v>
      </c>
      <c r="BX498" t="e">
        <f>VLOOKUP(BU498,Scales!$X$28:$Y$38,2,FALSE)</f>
        <v>#N/A</v>
      </c>
      <c r="BY498" t="e">
        <f t="shared" si="122"/>
        <v>#N/A</v>
      </c>
      <c r="BZ498" t="e">
        <f>VLOOKUP(BY498,Scales!$Y$28:$Z$38,2,FALSE)</f>
        <v>#N/A</v>
      </c>
      <c r="CA498" t="str">
        <f>IFERROR(INDEX(Scales!$Q$28:$U$32,MATCH(BZ498,Scales!$P$28:$P$32,0),MATCH(BQ498,Scales!$Q$27:$U$27,0)),"")</f>
        <v/>
      </c>
      <c r="CB498">
        <f t="shared" si="123"/>
        <v>0</v>
      </c>
      <c r="CC498" t="e">
        <f t="shared" si="124"/>
        <v>#N/A</v>
      </c>
      <c r="CD498" t="str">
        <f>IFERROR(INDEX(Scales!$B$44:$F$48,MATCH(CA498,Scales!$A$44:$A$48,0),MATCH(CC498,Scales!$B$43:$F$43,0)),"")</f>
        <v/>
      </c>
      <c r="CE498" t="e">
        <f t="shared" si="125"/>
        <v>#N/A</v>
      </c>
      <c r="CF498" t="e">
        <f t="shared" si="126"/>
        <v>#N/A</v>
      </c>
    </row>
    <row r="499" spans="1:84" x14ac:dyDescent="0.25">
      <c r="A499">
        <v>0</v>
      </c>
      <c r="B499" s="108" t="e">
        <f>VLOOKUP(A499,'TS Identification'!A$3:H$500,5,FALSE)</f>
        <v>#N/A</v>
      </c>
      <c r="C499" s="108" t="e">
        <f>VLOOKUP(B499,Scales!$A$3:$D$7,3,FALSE)</f>
        <v>#N/A</v>
      </c>
      <c r="D499" t="e">
        <f>VLOOKUP(A499,'TS Identification'!A$3:H$500,6,FALSE)</f>
        <v>#N/A</v>
      </c>
      <c r="E499" t="e">
        <f>VLOOKUP(D499,Scales!$F$3:$I$7,3,FALSE)</f>
        <v>#N/A</v>
      </c>
      <c r="F499" s="108" t="e">
        <f>VLOOKUP(A499,'TS Identification'!A$3:H$500,7,FALSE)</f>
        <v>#N/A</v>
      </c>
      <c r="G499" s="108" t="e">
        <f>VLOOKUP(F499,Scales!$K$3:$N$7,3,FALSE)</f>
        <v>#N/A</v>
      </c>
      <c r="H499" t="e">
        <f>VLOOKUP(A499,'TS Identification'!A$3:H$500,8,FALSE)</f>
        <v>#N/A</v>
      </c>
      <c r="I499" t="e">
        <f>VLOOKUP(H499,Scales!$P$3:$S$7,3,FALSE)</f>
        <v>#N/A</v>
      </c>
      <c r="J499" s="108" t="e">
        <f>VLOOKUP(K499,Scales!$W$28:$X$38,2,FALSE)</f>
        <v>#N/A</v>
      </c>
      <c r="K499" s="108" t="e">
        <f t="shared" si="127"/>
        <v>#N/A</v>
      </c>
      <c r="M499" t="e">
        <v>#N/A</v>
      </c>
      <c r="N499" t="e" cm="1">
        <f t="array" ref="N499">_xlfn.TEXTSPLIT(M499,".",,TRUE)</f>
        <v>#N/A</v>
      </c>
      <c r="P499" s="108" t="e">
        <f>VLOOKUP(CONCATENATE(N499,"."),'TE Identification'!$A$3:$E$500,5,FALSE)</f>
        <v>#N/A</v>
      </c>
      <c r="R499" t="e">
        <v>#N/A</v>
      </c>
      <c r="S499" t="e" cm="1">
        <f t="array" ref="S499">_xlfn.TEXTSPLIT(R499,".",,TRUE)</f>
        <v>#N/A</v>
      </c>
      <c r="V499" t="e">
        <f>VLOOKUP(CONCATENATE(S499,"."),'V Identification'!$A$3:$E$500,5,FALSE)</f>
        <v>#N/A</v>
      </c>
      <c r="Z499" t="e">
        <v>#N/A</v>
      </c>
      <c r="AA499" t="e" cm="1">
        <f t="array" ref="AA499">_xlfn.TEXTSPLIT(Z499,".",,TRUE)</f>
        <v>#N/A</v>
      </c>
      <c r="AE499" t="e">
        <f>VLOOKUP(CONCATENATE(AA499,"."),'I Identification'!$A$3:$F$500,6,FALSE)</f>
        <v>#N/A</v>
      </c>
      <c r="AI499" t="e">
        <v>#N/A</v>
      </c>
      <c r="AJ499" t="e" cm="1">
        <f t="array" ref="AJ499">_xlfn.TEXTSPLIT(AI499,".",,TRUE)</f>
        <v>#N/A</v>
      </c>
      <c r="AO499" t="e">
        <f>VLOOKUP(CONCATENATE(AJ499,"."),'C Identification'!$A$3:$G$500,7,FALSE)</f>
        <v>#N/A</v>
      </c>
      <c r="BF499" t="e" cm="1">
        <f t="array" ref="BF499">_xlfn.TEXTSPLIT(AI499,".",,TRUE)</f>
        <v>#N/A</v>
      </c>
      <c r="BL499" t="e">
        <f t="shared" si="113"/>
        <v>#N/A</v>
      </c>
      <c r="BM499">
        <f t="shared" si="114"/>
        <v>0</v>
      </c>
      <c r="BN499" t="e">
        <f t="shared" si="115"/>
        <v>#N/A</v>
      </c>
      <c r="BO499" t="e">
        <f t="shared" si="116"/>
        <v>#N/A</v>
      </c>
      <c r="BP499" t="e">
        <f t="shared" si="117"/>
        <v>#N/A</v>
      </c>
      <c r="BQ499" t="e">
        <f t="shared" si="118"/>
        <v>#N/A</v>
      </c>
      <c r="BR499">
        <f t="shared" si="119"/>
        <v>0</v>
      </c>
      <c r="BS499" t="e">
        <f t="shared" si="120"/>
        <v>#N/A</v>
      </c>
      <c r="BT499">
        <f t="shared" si="121"/>
        <v>0</v>
      </c>
      <c r="BU499" t="e">
        <f t="shared" si="128"/>
        <v>#N/A</v>
      </c>
      <c r="BV499" t="e">
        <f>VLOOKUP(BN499,Scales!$X$28:$Y$38,2,FALSE)</f>
        <v>#N/A</v>
      </c>
      <c r="BW499" t="e">
        <f>VLOOKUP(BQ499,Scales!$X$28:$Y$38,2,FALSE)</f>
        <v>#N/A</v>
      </c>
      <c r="BX499" t="e">
        <f>VLOOKUP(BU499,Scales!$X$28:$Y$38,2,FALSE)</f>
        <v>#N/A</v>
      </c>
      <c r="BY499" t="e">
        <f t="shared" si="122"/>
        <v>#N/A</v>
      </c>
      <c r="BZ499" t="e">
        <f>VLOOKUP(BY499,Scales!$Y$28:$Z$38,2,FALSE)</f>
        <v>#N/A</v>
      </c>
      <c r="CA499" t="str">
        <f>IFERROR(INDEX(Scales!$Q$28:$U$32,MATCH(BZ499,Scales!$P$28:$P$32,0),MATCH(BQ499,Scales!$Q$27:$U$27,0)),"")</f>
        <v/>
      </c>
      <c r="CB499">
        <f t="shared" si="123"/>
        <v>0</v>
      </c>
      <c r="CC499" t="e">
        <f t="shared" si="124"/>
        <v>#N/A</v>
      </c>
      <c r="CD499" t="str">
        <f>IFERROR(INDEX(Scales!$B$44:$F$48,MATCH(CA499,Scales!$A$44:$A$48,0),MATCH(CC499,Scales!$B$43:$F$43,0)),"")</f>
        <v/>
      </c>
      <c r="CE499" t="e">
        <f t="shared" si="125"/>
        <v>#N/A</v>
      </c>
      <c r="CF499" t="e">
        <f t="shared" si="126"/>
        <v>#N/A</v>
      </c>
    </row>
    <row r="500" spans="1:84" x14ac:dyDescent="0.25">
      <c r="B500" s="108" t="e">
        <f>VLOOKUP(A500,'TS Identification'!A$3:H$500,5,FALSE)</f>
        <v>#N/A</v>
      </c>
      <c r="C500" s="108" t="e">
        <f>VLOOKUP(B500,Scales!$A$3:$D$7,3,FALSE)</f>
        <v>#N/A</v>
      </c>
      <c r="D500" t="e">
        <f>VLOOKUP(A500,'TS Identification'!A$3:H$500,6,FALSE)</f>
        <v>#N/A</v>
      </c>
      <c r="E500" t="e">
        <f>VLOOKUP(D500,Scales!$F$3:$I$7,3,FALSE)</f>
        <v>#N/A</v>
      </c>
      <c r="F500" s="108" t="e">
        <f>VLOOKUP(A500,'TS Identification'!A$3:H$500,7,FALSE)</f>
        <v>#N/A</v>
      </c>
      <c r="G500" s="108" t="e">
        <f>VLOOKUP(F500,Scales!$K$3:$N$7,3,FALSE)</f>
        <v>#N/A</v>
      </c>
      <c r="H500" t="e">
        <f>VLOOKUP(A500,'TS Identification'!A$3:H$500,8,FALSE)</f>
        <v>#N/A</v>
      </c>
      <c r="I500" t="e">
        <f>VLOOKUP(H500,Scales!$P$3:$S$7,3,FALSE)</f>
        <v>#N/A</v>
      </c>
      <c r="J500" s="108" t="e">
        <f>VLOOKUP(K500,Scales!$W$28:$X$38,2,FALSE)</f>
        <v>#N/A</v>
      </c>
      <c r="K500" s="108" t="e">
        <f t="shared" si="127"/>
        <v>#N/A</v>
      </c>
      <c r="N500" t="e" cm="1">
        <f t="array" ref="N500">_xlfn.TEXTSPLIT(M500,".",,TRUE)</f>
        <v>#VALUE!</v>
      </c>
      <c r="P500" s="108" t="e">
        <f>VLOOKUP(CONCATENATE(N500,"."),'TE Identification'!$A$3:$E$500,5,FALSE)</f>
        <v>#VALUE!</v>
      </c>
      <c r="S500" t="e" cm="1">
        <f t="array" ref="S500">_xlfn.TEXTSPLIT(R500,".",,TRUE)</f>
        <v>#VALUE!</v>
      </c>
      <c r="V500" t="e">
        <f>VLOOKUP(CONCATENATE(S500,"."),'V Identification'!$A$3:$E$500,5,FALSE)</f>
        <v>#VALUE!</v>
      </c>
      <c r="AA500" t="e" cm="1">
        <f t="array" ref="AA500">_xlfn.TEXTSPLIT(Z500,".",,TRUE)</f>
        <v>#VALUE!</v>
      </c>
      <c r="AE500" t="e">
        <f>VLOOKUP(CONCATENATE(AA500,"."),'I Identification'!$A$3:$F$500,6,FALSE)</f>
        <v>#VALUE!</v>
      </c>
      <c r="AJ500" t="e" cm="1">
        <f t="array" ref="AJ500">_xlfn.TEXTSPLIT(AI500,".",,TRUE)</f>
        <v>#VALUE!</v>
      </c>
      <c r="AO500" t="e">
        <f>VLOOKUP(CONCATENATE(AJ500,"."),'C Identification'!$A$3:$G$500,7,FALSE)</f>
        <v>#VALUE!</v>
      </c>
      <c r="BF500" t="e" cm="1">
        <f t="array" ref="BF500">_xlfn.TEXTSPLIT(AI500,".",,TRUE)</f>
        <v>#VALUE!</v>
      </c>
      <c r="BL500">
        <f t="shared" si="113"/>
        <v>0</v>
      </c>
      <c r="BM500">
        <f t="shared" si="114"/>
        <v>0</v>
      </c>
      <c r="BN500" t="e">
        <f t="shared" si="115"/>
        <v>#N/A</v>
      </c>
      <c r="BO500" t="e">
        <f t="shared" si="116"/>
        <v>#N/A</v>
      </c>
      <c r="BP500" t="e">
        <f t="shared" si="117"/>
        <v>#N/A</v>
      </c>
      <c r="BQ500" t="e">
        <f t="shared" si="118"/>
        <v>#N/A</v>
      </c>
      <c r="BR500">
        <f t="shared" si="119"/>
        <v>0</v>
      </c>
      <c r="BS500" t="e">
        <f t="shared" si="120"/>
        <v>#N/A</v>
      </c>
      <c r="BT500">
        <f t="shared" si="121"/>
        <v>0</v>
      </c>
      <c r="BU500" t="e">
        <f t="shared" si="128"/>
        <v>#N/A</v>
      </c>
      <c r="BV500" t="e">
        <f>VLOOKUP(BN500,Scales!$X$28:$Y$38,2,FALSE)</f>
        <v>#N/A</v>
      </c>
      <c r="BW500" t="e">
        <f>VLOOKUP(BQ500,Scales!$X$28:$Y$38,2,FALSE)</f>
        <v>#N/A</v>
      </c>
      <c r="BX500" t="e">
        <f>VLOOKUP(BU500,Scales!$X$28:$Y$38,2,FALSE)</f>
        <v>#N/A</v>
      </c>
      <c r="BY500" t="e">
        <f t="shared" si="122"/>
        <v>#N/A</v>
      </c>
      <c r="BZ500" t="e">
        <f>VLOOKUP(BY500,Scales!$Y$28:$Z$38,2,FALSE)</f>
        <v>#N/A</v>
      </c>
      <c r="CA500" t="str">
        <f>IFERROR(INDEX(Scales!$Q$28:$U$32,MATCH(BZ500,Scales!$P$28:$P$32,0),MATCH(BQ500,Scales!$Q$27:$U$27,0)),"")</f>
        <v/>
      </c>
      <c r="CB500">
        <f t="shared" si="123"/>
        <v>0</v>
      </c>
      <c r="CC500" t="e">
        <f t="shared" si="124"/>
        <v>#N/A</v>
      </c>
      <c r="CD500" t="str">
        <f>IFERROR(INDEX(Scales!$B$44:$F$48,MATCH(CA500,Scales!$A$44:$A$48,0),MATCH(CC500,Scales!$B$43:$F$43,0)),"")</f>
        <v/>
      </c>
      <c r="CE500" t="e">
        <f t="shared" si="125"/>
        <v>#VALUE!</v>
      </c>
      <c r="CF500" t="e">
        <f t="shared" si="126"/>
        <v>#VALUE!</v>
      </c>
    </row>
    <row r="501" spans="1:84" x14ac:dyDescent="0.25">
      <c r="CD501" t="str">
        <f>IFERROR(INDEX(Scales!$A$44:$F$48,MATCH(CA501,Scales!$A$44:$A$48,0),MATCH(CC501,Scales!$B$43:$F$43,0)),"")</f>
        <v/>
      </c>
    </row>
  </sheetData>
  <conditionalFormatting sqref="BM1:BX1">
    <cfRule type="beginsWith" dxfId="1" priority="5" operator="beginsWith" text="N/A">
      <formula>LEFT(BM1,LEN("N/A"))="N/A"</formula>
    </cfRule>
  </conditionalFormatting>
  <conditionalFormatting sqref="BZ1:CD1">
    <cfRule type="beginsWith" dxfId="0" priority="1" operator="beginsWith" text="N/A">
      <formula>LEFT(BZ1,LEN("N/A"))="N/A"</formula>
    </cfRule>
  </conditionalFormatting>
  <pageMargins left="0.7" right="0.7" top="0.75" bottom="0.75" header="0.3" footer="0.3"/>
  <ignoredErrors>
    <ignoredError sqref="D4" evalErro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68AD86CE73CE46B51B9FE734D10BD8" ma:contentTypeVersion="12" ma:contentTypeDescription="Create a new document." ma:contentTypeScope="" ma:versionID="1f05891a743824767880303d25a6c541">
  <xsd:schema xmlns:xsd="http://www.w3.org/2001/XMLSchema" xmlns:xs="http://www.w3.org/2001/XMLSchema" xmlns:p="http://schemas.microsoft.com/office/2006/metadata/properties" xmlns:ns3="374922dc-0c5e-4717-83c6-d66efdbb51be" xmlns:ns4="1883d356-2f30-4669-883e-409c7d23df05" targetNamespace="http://schemas.microsoft.com/office/2006/metadata/properties" ma:root="true" ma:fieldsID="92ad0c24f9a986d68f8d3e92f0790713" ns3:_="" ns4:_="">
    <xsd:import namespace="374922dc-0c5e-4717-83c6-d66efdbb51be"/>
    <xsd:import namespace="1883d356-2f30-4669-883e-409c7d23df0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4922dc-0c5e-4717-83c6-d66efdbb51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_activity" ma:index="19"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883d356-2f30-4669-883e-409c7d23df0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374922dc-0c5e-4717-83c6-d66efdbb51be" xsi:nil="true"/>
  </documentManagement>
</p:properties>
</file>

<file path=customXml/item4.xml>��
</file>

<file path=customXml/itemProps1.xml><?xml version="1.0" encoding="utf-8"?>
<ds:datastoreItem xmlns:ds="http://schemas.openxmlformats.org/officeDocument/2006/customXml" ds:itemID="{09A89895-FD0E-4DD8-AA02-02CB669479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4922dc-0c5e-4717-83c6-d66efdbb51be"/>
    <ds:schemaRef ds:uri="1883d356-2f30-4669-883e-409c7d23df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1EB64B-96A4-4859-9DF6-8DEE8C5CFF7A}">
  <ds:schemaRefs>
    <ds:schemaRef ds:uri="http://schemas.microsoft.com/sharepoint/v3/contenttype/forms"/>
  </ds:schemaRefs>
</ds:datastoreItem>
</file>

<file path=customXml/itemProps3.xml><?xml version="1.0" encoding="utf-8"?>
<ds:datastoreItem xmlns:ds="http://schemas.openxmlformats.org/officeDocument/2006/customXml" ds:itemID="{68ACB21A-3A3A-4568-8FEE-778A026E8960}">
  <ds:schemaRefs>
    <ds:schemaRef ds:uri="http://schemas.openxmlformats.org/package/2006/metadata/core-properties"/>
    <ds:schemaRef ds:uri="1883d356-2f30-4669-883e-409c7d23df05"/>
    <ds:schemaRef ds:uri="http://purl.org/dc/dcmitype/"/>
    <ds:schemaRef ds:uri="http://purl.org/dc/elements/1.1/"/>
    <ds:schemaRef ds:uri="http://schemas.microsoft.com/office/2006/metadata/properties"/>
    <ds:schemaRef ds:uri="http://purl.org/dc/terms/"/>
    <ds:schemaRef ds:uri="http://schemas.microsoft.com/office/2006/documentManagement/types"/>
    <ds:schemaRef ds:uri="374922dc-0c5e-4717-83c6-d66efdbb51be"/>
    <ds:schemaRef ds:uri="http://schemas.microsoft.com/office/infopath/2007/PartnerControls"/>
    <ds:schemaRef ds:uri="http://www.w3.org/XML/1998/namespace"/>
  </ds:schemaRefs>
</ds:datastoreItem>
</file>

<file path=customXml/itemProps4.xml><?xml version="1.0" encoding="utf-8"?>
<ds:datastoreItem xmlns:ds="http://schemas.openxmlformats.org/officeDocument/2006/customXml" ds:itemID="{5F9AF10E-106B-48A7-98E1-8A9572F1E2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7</vt:i4>
      </vt:variant>
    </vt:vector>
  </HeadingPairs>
  <TitlesOfParts>
    <vt:vector size="22" baseType="lpstr">
      <vt:lpstr>Instructions</vt:lpstr>
      <vt:lpstr>Threat Source Catalog</vt:lpstr>
      <vt:lpstr>Threat Event Catalog</vt:lpstr>
      <vt:lpstr>Vulnerability Catalog</vt:lpstr>
      <vt:lpstr>Impact Catalog</vt:lpstr>
      <vt:lpstr>Control Catalog</vt:lpstr>
      <vt:lpstr>Assets</vt:lpstr>
      <vt:lpstr>TS Identification</vt:lpstr>
      <vt:lpstr>TE Identification</vt:lpstr>
      <vt:lpstr>V Identification</vt:lpstr>
      <vt:lpstr>I Identification</vt:lpstr>
      <vt:lpstr>C Identification</vt:lpstr>
      <vt:lpstr>Overview</vt:lpstr>
      <vt:lpstr>Scales</vt:lpstr>
      <vt:lpstr>Data</vt:lpstr>
      <vt:lpstr>ATE</vt:lpstr>
      <vt:lpstr>COAC</vt:lpstr>
      <vt:lpstr>COAI</vt:lpstr>
      <vt:lpstr>COAT</vt:lpstr>
      <vt:lpstr>NA</vt:lpstr>
      <vt:lpstr>NATE</vt:lpstr>
      <vt:lpstr>NATS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Marty</dc:creator>
  <cp:lastModifiedBy>John Olita</cp:lastModifiedBy>
  <dcterms:created xsi:type="dcterms:W3CDTF">2023-01-25T19:42:18Z</dcterms:created>
  <dcterms:modified xsi:type="dcterms:W3CDTF">2023-12-06T03:59:33Z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0x010100E768AD86CE73CE46B51B9FE734D10BD8</vt:lpwstr>
  </property>
</Properties>
</file>