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BL\Desktop\"/>
    </mc:Choice>
  </mc:AlternateContent>
  <bookViews>
    <workbookView xWindow="0" yWindow="600" windowWidth="20490" windowHeight="7440"/>
  </bookViews>
  <sheets>
    <sheet name="Gantt Chart" sheetId="1" r:id="rId1"/>
  </sheets>
  <calcPr calcId="152511"/>
</workbook>
</file>

<file path=xl/calcChain.xml><?xml version="1.0" encoding="utf-8"?>
<calcChain xmlns="http://schemas.openxmlformats.org/spreadsheetml/2006/main">
  <c r="F12" i="1" l="1"/>
  <c r="G25" i="1" l="1"/>
  <c r="F26" i="1" s="1"/>
  <c r="G26" i="1" s="1"/>
  <c r="F27" i="1" s="1"/>
  <c r="G27" i="1" s="1"/>
  <c r="F28" i="1" s="1"/>
  <c r="G28" i="1" s="1"/>
  <c r="F29" i="1" s="1"/>
  <c r="G29" i="1" s="1"/>
  <c r="G34" i="1"/>
  <c r="F35" i="1" s="1"/>
  <c r="G35" i="1" s="1"/>
  <c r="F36" i="1" s="1"/>
  <c r="G36" i="1" s="1"/>
  <c r="F37" i="1" s="1"/>
  <c r="G37" i="1" s="1"/>
  <c r="F38" i="1" s="1"/>
  <c r="G38" i="1" s="1"/>
  <c r="G33" i="1"/>
  <c r="G24" i="1"/>
  <c r="K35" i="1"/>
  <c r="L35" i="1" s="1"/>
  <c r="K26" i="1"/>
  <c r="L26" i="1" s="1"/>
  <c r="I32" i="1"/>
  <c r="I23" i="1"/>
  <c r="I16" i="1"/>
  <c r="K13" i="1"/>
  <c r="G13" i="1"/>
  <c r="J13" i="1" s="1"/>
  <c r="A13" i="1"/>
  <c r="A14" i="1" s="1"/>
  <c r="A15" i="1" s="1"/>
  <c r="K15" i="1"/>
  <c r="K14" i="1"/>
  <c r="F14" i="1" l="1"/>
  <c r="A16" i="1"/>
  <c r="A17" i="1" l="1"/>
  <c r="A18" i="1" s="1"/>
  <c r="A19" i="1" s="1"/>
  <c r="A20" i="1" s="1"/>
  <c r="A21" i="1" s="1"/>
  <c r="A22" i="1" s="1"/>
  <c r="A23" i="1" l="1"/>
  <c r="A24" i="1" s="1"/>
  <c r="A25" i="1" s="1"/>
  <c r="A26" i="1" s="1"/>
  <c r="A27" i="1" l="1"/>
  <c r="A28" i="1" s="1"/>
  <c r="A29" i="1" s="1"/>
  <c r="A30" i="1" s="1"/>
  <c r="A31" i="1" s="1"/>
  <c r="A32" i="1" s="1"/>
  <c r="J4" i="1" l="1"/>
  <c r="M4" i="1" l="1"/>
  <c r="A33" i="1" l="1"/>
  <c r="A34" i="1" s="1"/>
  <c r="A35" i="1" l="1"/>
  <c r="A36" i="1" s="1"/>
  <c r="A37" i="1" s="1"/>
  <c r="A38" i="1" s="1"/>
  <c r="A39" i="1" s="1"/>
  <c r="A40" i="1" s="1"/>
  <c r="G7" i="1" l="1"/>
  <c r="N9" i="1"/>
  <c r="N10" i="1" s="1"/>
  <c r="O9" i="1" l="1"/>
  <c r="P9" i="1" s="1"/>
  <c r="Q9" i="1" s="1"/>
  <c r="R9" i="1" s="1"/>
  <c r="S9" i="1" s="1"/>
  <c r="T9" i="1" s="1"/>
  <c r="U9" i="1" s="1"/>
  <c r="U10" i="1" s="1"/>
  <c r="V9" i="1" l="1"/>
  <c r="W9" i="1" s="1"/>
  <c r="X9" i="1" s="1"/>
  <c r="Y9" i="1" s="1"/>
  <c r="Z9" i="1" s="1"/>
  <c r="AA9" i="1" s="1"/>
  <c r="AB9" i="1" s="1"/>
  <c r="AB10" i="1" s="1"/>
  <c r="AC9" i="1" l="1"/>
  <c r="AD9" i="1" s="1"/>
  <c r="AE9" i="1" s="1"/>
  <c r="AF9" i="1" s="1"/>
  <c r="AG9" i="1" s="1"/>
  <c r="AH9" i="1" s="1"/>
  <c r="AI9" i="1" s="1"/>
  <c r="AI10" i="1" s="1"/>
  <c r="AJ9" i="1" l="1"/>
  <c r="AK9" i="1" s="1"/>
  <c r="AL9" i="1" s="1"/>
  <c r="AM9" i="1" s="1"/>
  <c r="AN9" i="1" s="1"/>
  <c r="AO9" i="1" s="1"/>
  <c r="AP9" i="1" s="1"/>
  <c r="AP10" i="1" s="1"/>
  <c r="AQ9" i="1" l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AW10" i="1" l="1"/>
  <c r="BE9" i="1"/>
  <c r="BF9" i="1" s="1"/>
  <c r="BG9" i="1" s="1"/>
  <c r="BH9" i="1" s="1"/>
  <c r="BI9" i="1" s="1"/>
  <c r="BJ9" i="1" s="1"/>
  <c r="BK9" i="1" s="1"/>
  <c r="BD10" i="1"/>
  <c r="BL9" i="1" l="1"/>
  <c r="BM9" i="1" s="1"/>
  <c r="BN9" i="1" s="1"/>
  <c r="BO9" i="1" s="1"/>
  <c r="BP9" i="1" s="1"/>
  <c r="BQ9" i="1" s="1"/>
  <c r="BR9" i="1" s="1"/>
  <c r="BK10" i="1"/>
  <c r="BR10" i="1" l="1"/>
  <c r="BS9" i="1"/>
  <c r="BT9" i="1" s="1"/>
  <c r="BU9" i="1" s="1"/>
  <c r="BV9" i="1" s="1"/>
  <c r="BW9" i="1" s="1"/>
  <c r="BX9" i="1" s="1"/>
  <c r="BY9" i="1" s="1"/>
  <c r="BZ9" i="1" l="1"/>
  <c r="CA9" i="1" s="1"/>
  <c r="CB9" i="1" s="1"/>
  <c r="CC9" i="1" s="1"/>
  <c r="CD9" i="1" s="1"/>
  <c r="CE9" i="1" s="1"/>
  <c r="CF9" i="1" s="1"/>
  <c r="BY10" i="1"/>
  <c r="CF10" i="1" l="1"/>
  <c r="CG9" i="1"/>
  <c r="CH9" i="1" s="1"/>
  <c r="CI9" i="1" s="1"/>
  <c r="CJ9" i="1" s="1"/>
  <c r="CK9" i="1" s="1"/>
  <c r="CL9" i="1" s="1"/>
  <c r="CM9" i="1" s="1"/>
  <c r="CN9" i="1" l="1"/>
  <c r="CO9" i="1" s="1"/>
  <c r="CP9" i="1" s="1"/>
  <c r="CQ9" i="1" s="1"/>
  <c r="CR9" i="1" s="1"/>
  <c r="CS9" i="1" s="1"/>
  <c r="CT9" i="1" s="1"/>
  <c r="CM10" i="1"/>
  <c r="CT10" i="1" l="1"/>
  <c r="CU9" i="1"/>
  <c r="CV9" i="1" s="1"/>
  <c r="CW9" i="1" s="1"/>
  <c r="CX9" i="1" s="1"/>
  <c r="CY9" i="1" s="1"/>
  <c r="CZ9" i="1" s="1"/>
  <c r="DA9" i="1" s="1"/>
  <c r="DB9" i="1" l="1"/>
  <c r="DC9" i="1" s="1"/>
  <c r="DD9" i="1" s="1"/>
  <c r="DE9" i="1" s="1"/>
  <c r="DF9" i="1" s="1"/>
  <c r="DG9" i="1" s="1"/>
  <c r="DH9" i="1" s="1"/>
  <c r="DA10" i="1"/>
  <c r="DI9" i="1" l="1"/>
  <c r="DJ9" i="1" s="1"/>
  <c r="DK9" i="1" s="1"/>
  <c r="DL9" i="1" s="1"/>
  <c r="DM9" i="1" s="1"/>
  <c r="DN9" i="1" s="1"/>
  <c r="DO9" i="1" s="1"/>
  <c r="DH10" i="1"/>
  <c r="DP9" i="1" l="1"/>
  <c r="DQ9" i="1" s="1"/>
  <c r="DR9" i="1" s="1"/>
  <c r="DS9" i="1" s="1"/>
  <c r="DT9" i="1" s="1"/>
  <c r="DU9" i="1" s="1"/>
  <c r="DV9" i="1" s="1"/>
  <c r="DO10" i="1"/>
  <c r="DV10" i="1" l="1"/>
  <c r="DW9" i="1"/>
  <c r="DX9" i="1" s="1"/>
  <c r="DY9" i="1" s="1"/>
  <c r="DZ9" i="1" s="1"/>
  <c r="EA9" i="1" s="1"/>
  <c r="EB9" i="1" s="1"/>
  <c r="EC9" i="1" s="1"/>
  <c r="ED9" i="1" l="1"/>
  <c r="EE9" i="1" s="1"/>
  <c r="EF9" i="1" s="1"/>
  <c r="EG9" i="1" s="1"/>
  <c r="EH9" i="1" s="1"/>
  <c r="EI9" i="1" s="1"/>
  <c r="EJ9" i="1" s="1"/>
  <c r="EC10" i="1"/>
  <c r="EJ10" i="1" l="1"/>
  <c r="EK9" i="1"/>
  <c r="EL9" i="1" s="1"/>
  <c r="EM9" i="1" s="1"/>
  <c r="EN9" i="1" s="1"/>
  <c r="EO9" i="1" s="1"/>
  <c r="EP9" i="1" s="1"/>
  <c r="EQ9" i="1" s="1"/>
  <c r="ER9" i="1" l="1"/>
  <c r="ES9" i="1" s="1"/>
  <c r="ET9" i="1" s="1"/>
  <c r="EU9" i="1" s="1"/>
  <c r="EV9" i="1" s="1"/>
  <c r="EW9" i="1" s="1"/>
  <c r="EX9" i="1" s="1"/>
  <c r="EQ10" i="1"/>
  <c r="EX10" i="1" l="1"/>
  <c r="EY9" i="1"/>
  <c r="EZ9" i="1" s="1"/>
  <c r="FA9" i="1" s="1"/>
  <c r="FB9" i="1" s="1"/>
  <c r="FC9" i="1" s="1"/>
  <c r="FD9" i="1" s="1"/>
  <c r="FE9" i="1" s="1"/>
  <c r="FE10" i="1" l="1"/>
  <c r="FF9" i="1"/>
  <c r="FG9" i="1" s="1"/>
  <c r="FH9" i="1" s="1"/>
  <c r="FI9" i="1" s="1"/>
  <c r="FJ9" i="1" s="1"/>
  <c r="FK9" i="1" s="1"/>
  <c r="FL9" i="1" s="1"/>
  <c r="FL10" i="1" l="1"/>
  <c r="FM9" i="1"/>
  <c r="FN9" i="1" s="1"/>
  <c r="FO9" i="1" s="1"/>
  <c r="FP9" i="1" s="1"/>
  <c r="FQ9" i="1" s="1"/>
  <c r="FR9" i="1" s="1"/>
  <c r="FS9" i="1" s="1"/>
  <c r="FT9" i="1" l="1"/>
  <c r="FU9" i="1" s="1"/>
  <c r="FV9" i="1" s="1"/>
  <c r="FW9" i="1" s="1"/>
  <c r="FX9" i="1" s="1"/>
  <c r="FY9" i="1" s="1"/>
  <c r="FZ9" i="1" s="1"/>
  <c r="FS10" i="1"/>
  <c r="FZ10" i="1" l="1"/>
  <c r="GA9" i="1"/>
  <c r="GB9" i="1" s="1"/>
  <c r="GC9" i="1" s="1"/>
  <c r="GD9" i="1" s="1"/>
  <c r="GE9" i="1" s="1"/>
  <c r="GF9" i="1" s="1"/>
  <c r="GG9" i="1" s="1"/>
  <c r="GG10" i="1" l="1"/>
  <c r="GH9" i="1"/>
  <c r="GI9" i="1" s="1"/>
  <c r="GJ9" i="1" s="1"/>
  <c r="GK9" i="1" s="1"/>
  <c r="GL9" i="1" s="1"/>
  <c r="GM9" i="1" s="1"/>
  <c r="GN9" i="1" s="1"/>
  <c r="GN10" i="1" l="1"/>
  <c r="GO9" i="1"/>
  <c r="GP9" i="1" s="1"/>
  <c r="GQ9" i="1" s="1"/>
  <c r="GR9" i="1" s="1"/>
  <c r="GS9" i="1" s="1"/>
  <c r="GT9" i="1" s="1"/>
  <c r="GU9" i="1" s="1"/>
  <c r="GU10" i="1" l="1"/>
  <c r="GV9" i="1"/>
  <c r="GW9" i="1" s="1"/>
  <c r="GX9" i="1" s="1"/>
  <c r="GY9" i="1" s="1"/>
  <c r="GZ9" i="1" s="1"/>
  <c r="HA9" i="1" s="1"/>
  <c r="HB9" i="1" s="1"/>
  <c r="HB10" i="1" l="1"/>
  <c r="HC9" i="1"/>
  <c r="HD9" i="1" s="1"/>
  <c r="HE9" i="1" s="1"/>
  <c r="HF9" i="1" s="1"/>
  <c r="HG9" i="1" s="1"/>
  <c r="HH9" i="1" s="1"/>
  <c r="HI9" i="1" s="1"/>
  <c r="HI10" i="1" l="1"/>
  <c r="HJ9" i="1"/>
  <c r="HK9" i="1" s="1"/>
  <c r="HL9" i="1" s="1"/>
  <c r="HM9" i="1" s="1"/>
  <c r="HN9" i="1" s="1"/>
  <c r="HO9" i="1" s="1"/>
  <c r="HP9" i="1" s="1"/>
  <c r="HQ9" i="1" l="1"/>
  <c r="HR9" i="1" s="1"/>
  <c r="HS9" i="1" s="1"/>
  <c r="HT9" i="1" s="1"/>
  <c r="HU9" i="1" s="1"/>
  <c r="HV9" i="1" s="1"/>
  <c r="HW9" i="1" s="1"/>
  <c r="HP10" i="1"/>
  <c r="HW10" i="1" l="1"/>
  <c r="HX9" i="1"/>
  <c r="HY9" i="1" s="1"/>
  <c r="HZ9" i="1" s="1"/>
  <c r="IA9" i="1" s="1"/>
  <c r="IB9" i="1" s="1"/>
  <c r="IC9" i="1" s="1"/>
  <c r="ID9" i="1" s="1"/>
  <c r="ID10" i="1" l="1"/>
  <c r="IE9" i="1"/>
  <c r="IF9" i="1" s="1"/>
  <c r="IG9" i="1" s="1"/>
  <c r="IH9" i="1" s="1"/>
  <c r="II9" i="1" s="1"/>
  <c r="IJ9" i="1" s="1"/>
  <c r="IK9" i="1" s="1"/>
  <c r="IK10" i="1" l="1"/>
  <c r="IL9" i="1"/>
  <c r="IM9" i="1" s="1"/>
  <c r="IN9" i="1" s="1"/>
  <c r="IO9" i="1" s="1"/>
  <c r="IP9" i="1" s="1"/>
  <c r="IQ9" i="1" s="1"/>
  <c r="IR9" i="1" s="1"/>
  <c r="IR10" i="1" l="1"/>
  <c r="IS9" i="1"/>
  <c r="IT9" i="1" s="1"/>
  <c r="IU9" i="1" s="1"/>
  <c r="IV9" i="1" s="1"/>
  <c r="IW9" i="1" s="1"/>
  <c r="IX9" i="1" s="1"/>
  <c r="IY9" i="1" s="1"/>
  <c r="IZ9" i="1" l="1"/>
  <c r="JA9" i="1" s="1"/>
  <c r="JB9" i="1" s="1"/>
  <c r="JC9" i="1" s="1"/>
  <c r="JD9" i="1" s="1"/>
  <c r="JE9" i="1" s="1"/>
  <c r="JF9" i="1" s="1"/>
  <c r="IY10" i="1"/>
  <c r="JF10" i="1" l="1"/>
  <c r="JG9" i="1"/>
  <c r="JH9" i="1" s="1"/>
  <c r="JI9" i="1" s="1"/>
  <c r="JJ9" i="1" s="1"/>
  <c r="JK9" i="1" s="1"/>
  <c r="JL9" i="1" s="1"/>
  <c r="JM9" i="1" s="1"/>
  <c r="JN9" i="1" l="1"/>
  <c r="JO9" i="1" s="1"/>
  <c r="JP9" i="1" s="1"/>
  <c r="JQ9" i="1" s="1"/>
  <c r="JR9" i="1" s="1"/>
  <c r="JS9" i="1" s="1"/>
  <c r="JT9" i="1" s="1"/>
  <c r="JM10" i="1"/>
  <c r="JU9" i="1" l="1"/>
  <c r="JV9" i="1" s="1"/>
  <c r="JW9" i="1" s="1"/>
  <c r="JX9" i="1" s="1"/>
  <c r="JY9" i="1" s="1"/>
  <c r="JZ9" i="1" s="1"/>
  <c r="KA9" i="1" s="1"/>
  <c r="JT10" i="1"/>
  <c r="KB9" i="1" l="1"/>
  <c r="KC9" i="1" s="1"/>
  <c r="KD9" i="1" s="1"/>
  <c r="KE9" i="1" s="1"/>
  <c r="KF9" i="1" s="1"/>
  <c r="KG9" i="1" s="1"/>
  <c r="KH9" i="1" s="1"/>
  <c r="KA10" i="1"/>
  <c r="KH10" i="1" l="1"/>
  <c r="KI9" i="1"/>
  <c r="KJ9" i="1" s="1"/>
  <c r="KK9" i="1" s="1"/>
  <c r="KL9" i="1" s="1"/>
  <c r="KM9" i="1" s="1"/>
  <c r="KN9" i="1" s="1"/>
  <c r="KO9" i="1" s="1"/>
  <c r="KP9" i="1" l="1"/>
  <c r="KQ9" i="1" s="1"/>
  <c r="KR9" i="1" s="1"/>
  <c r="KS9" i="1" s="1"/>
  <c r="KT9" i="1" s="1"/>
  <c r="KU9" i="1" s="1"/>
  <c r="KV9" i="1" s="1"/>
  <c r="KO10" i="1"/>
  <c r="KV10" i="1" l="1"/>
  <c r="KW9" i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G10" i="1" l="1"/>
  <c r="LH9" i="1"/>
  <c r="LI9" i="1" s="1"/>
  <c r="LJ9" i="1" s="1"/>
  <c r="LK9" i="1" s="1"/>
  <c r="LL9" i="1" s="1"/>
  <c r="LM9" i="1" s="1"/>
  <c r="LN9" i="1" s="1"/>
  <c r="LN10" i="1" l="1"/>
  <c r="LO9" i="1"/>
  <c r="LP9" i="1" s="1"/>
  <c r="LQ9" i="1" s="1"/>
  <c r="LR9" i="1" s="1"/>
  <c r="LS9" i="1" s="1"/>
  <c r="LT9" i="1" s="1"/>
  <c r="LU9" i="1" s="1"/>
  <c r="LU10" i="1" l="1"/>
  <c r="LV9" i="1"/>
  <c r="LW9" i="1" s="1"/>
  <c r="LX9" i="1" s="1"/>
  <c r="LY9" i="1" s="1"/>
  <c r="LZ9" i="1" s="1"/>
  <c r="MA9" i="1" s="1"/>
  <c r="MB9" i="1" s="1"/>
  <c r="MB10" i="1" l="1"/>
  <c r="MC9" i="1"/>
  <c r="MD9" i="1" s="1"/>
  <c r="ME9" i="1" s="1"/>
  <c r="MF9" i="1" s="1"/>
  <c r="MG9" i="1" s="1"/>
  <c r="MH9" i="1" s="1"/>
  <c r="MI9" i="1" s="1"/>
  <c r="MI10" i="1" l="1"/>
  <c r="MJ9" i="1"/>
  <c r="MK9" i="1" s="1"/>
  <c r="ML9" i="1" s="1"/>
  <c r="MM9" i="1" s="1"/>
  <c r="MN9" i="1" s="1"/>
  <c r="MO9" i="1" s="1"/>
  <c r="MP9" i="1" s="1"/>
  <c r="MP10" i="1" l="1"/>
  <c r="MQ9" i="1"/>
  <c r="MR9" i="1" s="1"/>
  <c r="MS9" i="1" s="1"/>
  <c r="MT9" i="1" s="1"/>
  <c r="MU9" i="1" s="1"/>
  <c r="MV9" i="1" s="1"/>
  <c r="G14" i="1"/>
  <c r="J14" i="1" l="1"/>
  <c r="F15" i="1"/>
  <c r="G15" i="1" s="1"/>
  <c r="J35" i="1" l="1"/>
  <c r="J26" i="1"/>
  <c r="F23" i="1"/>
  <c r="J15" i="1"/>
  <c r="H12" i="1"/>
  <c r="K12" i="1" s="1"/>
  <c r="H23" i="1" l="1"/>
  <c r="G12" i="1"/>
  <c r="J12" i="1"/>
  <c r="F32" i="1" l="1"/>
  <c r="G23" i="1"/>
  <c r="J23" i="1" s="1"/>
  <c r="K23" i="1"/>
  <c r="L23" i="1" s="1"/>
  <c r="G17" i="1"/>
  <c r="F18" i="1" s="1"/>
  <c r="G18" i="1" s="1"/>
  <c r="H32" i="1" l="1"/>
  <c r="K32" i="1" s="1"/>
  <c r="L32" i="1" s="1"/>
  <c r="F19" i="1"/>
  <c r="G32" i="1" l="1"/>
  <c r="J32" i="1" s="1"/>
  <c r="G19" i="1"/>
  <c r="F20" i="1" l="1"/>
  <c r="G20" i="1" l="1"/>
  <c r="F21" i="1" l="1"/>
  <c r="G21" i="1" l="1"/>
  <c r="F22" i="1" l="1"/>
  <c r="G22" i="1" l="1"/>
  <c r="F16" i="1" l="1"/>
  <c r="H16" i="1" l="1"/>
  <c r="I11" i="1" s="1"/>
  <c r="K16" i="1" l="1"/>
  <c r="L16" i="1" s="1"/>
  <c r="G16" i="1"/>
  <c r="J16" i="1" l="1"/>
  <c r="F11" i="1"/>
  <c r="G11" i="1"/>
  <c r="C8" i="1" s="1"/>
  <c r="G8" i="1" s="1"/>
  <c r="J11" i="1" l="1"/>
  <c r="H11" i="1"/>
  <c r="K11" i="1" l="1"/>
  <c r="L11" i="1" s="1"/>
</calcChain>
</file>

<file path=xl/comments1.xml><?xml version="1.0" encoding="utf-8"?>
<comments xmlns="http://schemas.openxmlformats.org/spreadsheetml/2006/main">
  <authors>
    <author>Jon</author>
  </authors>
  <commentList>
    <comment ref="A10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>.
When the duration is calculated, it is calculated as End Date minus the Start Date plus 1 day, so that a task starting and ending on the same day has a duration of 1 day.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J10" authorId="0" shapeId="0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  <family val="2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Calendar Days Complete</t>
        </r>
        <r>
          <rPr>
            <sz val="8"/>
            <color indexed="81"/>
            <rFont val="Tahoma"/>
            <family val="2"/>
          </rPr>
          <t xml:space="preserve">
This column is calculated by multiplying the Duration by the %Complete and rounding down to the nearest integer.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Calendar Days Remaining</t>
        </r>
        <r>
          <rPr>
            <sz val="8"/>
            <color indexed="81"/>
            <rFont val="Tahoma"/>
            <family val="2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<sst xmlns="http://schemas.openxmlformats.org/spreadsheetml/2006/main" count="80" uniqueCount="50">
  <si>
    <t>Today's Date:</t>
  </si>
  <si>
    <t>(vertical red line)</t>
  </si>
  <si>
    <t>Project Lead:</t>
  </si>
  <si>
    <t>[42]</t>
  </si>
  <si>
    <t>Start Date:</t>
  </si>
  <si>
    <t>WBS</t>
  </si>
  <si>
    <t>Task
Lead</t>
  </si>
  <si>
    <t>Start</t>
  </si>
  <si>
    <t>End</t>
  </si>
  <si>
    <t>Duration (Days)</t>
  </si>
  <si>
    <t>% Complete</t>
  </si>
  <si>
    <t>Working Days</t>
  </si>
  <si>
    <t>First Day of Week (Sun=1):</t>
  </si>
  <si>
    <t>Status</t>
  </si>
  <si>
    <t>Days Complete from Duration</t>
  </si>
  <si>
    <t>Days Remaining from duration</t>
  </si>
  <si>
    <t>Reason/ Remarks</t>
  </si>
  <si>
    <t>Development</t>
  </si>
  <si>
    <t>Project Start and End</t>
  </si>
  <si>
    <t>End Date:</t>
  </si>
  <si>
    <t>Done</t>
  </si>
  <si>
    <t>Zakir Hossain</t>
  </si>
  <si>
    <t>SRS Subbmission for Approval</t>
  </si>
  <si>
    <t>SRS Review Session</t>
  </si>
  <si>
    <t>Meetings, Requirement Collection, Review, BRD Preparation, WorkFlow Document SRS Design, Presentations, Documentation</t>
  </si>
  <si>
    <t>Process Engine Development</t>
  </si>
  <si>
    <t>Business Logic Engine Development</t>
  </si>
  <si>
    <t>Form Engine Development</t>
  </si>
  <si>
    <t>Document Management</t>
  </si>
  <si>
    <t>User, Role, Group and Master Data Management</t>
  </si>
  <si>
    <t>Authintication Process</t>
  </si>
  <si>
    <t>In Progress</t>
  </si>
  <si>
    <t>SRS / BRD Collection</t>
  </si>
  <si>
    <t>UI and Flow Demonstration w/o integration</t>
  </si>
  <si>
    <t>Fix Observation</t>
  </si>
  <si>
    <t>UAT w/o Integration</t>
  </si>
  <si>
    <t>Integration with API</t>
  </si>
  <si>
    <t>UAT with API</t>
  </si>
  <si>
    <t>Pending</t>
  </si>
  <si>
    <t>Scheduled</t>
  </si>
  <si>
    <t>TBD</t>
  </si>
  <si>
    <t xml:space="preserve">Tasks  </t>
  </si>
  <si>
    <t>Project Plan with Gantt Chart</t>
  </si>
  <si>
    <t>Project Name: XYZ</t>
  </si>
  <si>
    <t>Customer: ABC company</t>
  </si>
  <si>
    <t>Depending on API readyness</t>
  </si>
  <si>
    <t>Process 1</t>
  </si>
  <si>
    <t>Process 2</t>
  </si>
  <si>
    <t>Requirement Finalization Understanding</t>
  </si>
  <si>
    <t>Delivery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</si>
</sst>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\-\ mmm\ \-\ yy"/>
    <numFmt numFmtId="165" formatCode="m/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56"/>
      <name val="Trebuchet MS"/>
      <family val="2"/>
    </font>
    <font>
      <b/>
      <sz val="14"/>
      <color indexed="16"/>
      <name val="Trebuchet MS"/>
      <family val="2"/>
    </font>
    <font>
      <sz val="8"/>
      <color indexed="16"/>
      <name val="Trebuchet MS"/>
      <family val="2"/>
    </font>
    <font>
      <sz val="7"/>
      <name val="Arial"/>
      <family val="2"/>
    </font>
    <font>
      <sz val="8"/>
      <color indexed="5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222222"/>
      <name val="Arial Narrow"/>
      <family val="2"/>
    </font>
    <font>
      <b/>
      <sz val="8"/>
      <color rgb="FF22222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/>
    <xf numFmtId="0" fontId="6" fillId="3" borderId="0" xfId="0" applyNumberFormat="1" applyFont="1" applyFill="1" applyAlignment="1" applyProtection="1">
      <alignment horizontal="right"/>
      <protection locked="0"/>
    </xf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/>
    <xf numFmtId="0" fontId="11" fillId="2" borderId="3" xfId="0" applyFont="1" applyFill="1" applyBorder="1" applyProtection="1">
      <protection locked="0"/>
    </xf>
    <xf numFmtId="0" fontId="11" fillId="0" borderId="3" xfId="0" applyFont="1" applyBorder="1" applyProtection="1">
      <protection locked="0"/>
    </xf>
    <xf numFmtId="0" fontId="0" fillId="6" borderId="0" xfId="0" applyFill="1" applyAlignment="1"/>
    <xf numFmtId="0" fontId="0" fillId="6" borderId="0" xfId="0" applyFill="1"/>
    <xf numFmtId="0" fontId="0" fillId="6" borderId="0" xfId="0" applyFill="1" applyBorder="1"/>
    <xf numFmtId="14" fontId="16" fillId="6" borderId="0" xfId="0" applyNumberFormat="1" applyFont="1" applyFill="1"/>
    <xf numFmtId="14" fontId="15" fillId="6" borderId="0" xfId="0" applyNumberFormat="1" applyFont="1" applyFill="1"/>
    <xf numFmtId="0" fontId="9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>
      <alignment horizontal="right"/>
    </xf>
    <xf numFmtId="0" fontId="11" fillId="6" borderId="0" xfId="0" applyFont="1" applyFill="1"/>
    <xf numFmtId="14" fontId="11" fillId="6" borderId="0" xfId="0" applyNumberFormat="1" applyFont="1" applyFill="1" applyAlignment="1" applyProtection="1">
      <alignment horizontal="left"/>
    </xf>
    <xf numFmtId="0" fontId="12" fillId="6" borderId="0" xfId="0" applyFont="1" applyFill="1"/>
    <xf numFmtId="0" fontId="14" fillId="6" borderId="0" xfId="0" applyFont="1" applyFill="1" applyAlignment="1">
      <alignment horizontal="right"/>
    </xf>
    <xf numFmtId="0" fontId="11" fillId="6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/>
    <xf numFmtId="0" fontId="3" fillId="2" borderId="0" xfId="0" applyFont="1" applyFill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4" xfId="0" applyNumberFormat="1" applyFont="1" applyFill="1" applyBorder="1" applyAlignment="1" applyProtection="1">
      <alignment horizontal="left"/>
      <protection locked="0"/>
    </xf>
    <xf numFmtId="0" fontId="20" fillId="0" borderId="4" xfId="0" applyFont="1" applyFill="1" applyBorder="1" applyProtection="1">
      <protection locked="0"/>
    </xf>
    <xf numFmtId="0" fontId="20" fillId="0" borderId="4" xfId="0" applyFont="1" applyFill="1" applyBorder="1" applyAlignment="1" applyProtection="1">
      <alignment wrapText="1"/>
      <protection locked="0"/>
    </xf>
    <xf numFmtId="165" fontId="11" fillId="5" borderId="4" xfId="0" applyNumberFormat="1" applyFont="1" applyFill="1" applyBorder="1" applyAlignment="1" applyProtection="1">
      <alignment horizontal="right"/>
      <protection locked="0"/>
    </xf>
    <xf numFmtId="165" fontId="11" fillId="0" borderId="4" xfId="0" applyNumberFormat="1" applyFont="1" applyFill="1" applyBorder="1" applyAlignment="1" applyProtection="1">
      <alignment horizontal="right"/>
      <protection locked="0"/>
    </xf>
    <xf numFmtId="1" fontId="11" fillId="5" borderId="4" xfId="0" applyNumberFormat="1" applyFont="1" applyFill="1" applyBorder="1" applyAlignment="1" applyProtection="1">
      <alignment horizontal="center"/>
      <protection locked="0"/>
    </xf>
    <xf numFmtId="9" fontId="11" fillId="5" borderId="4" xfId="1" applyFont="1" applyFill="1" applyBorder="1" applyAlignment="1" applyProtection="1">
      <alignment horizontal="center"/>
      <protection locked="0"/>
    </xf>
    <xf numFmtId="1" fontId="11" fillId="0" borderId="4" xfId="0" applyNumberFormat="1" applyFont="1" applyFill="1" applyBorder="1" applyAlignment="1" applyProtection="1">
      <alignment horizontal="center"/>
      <protection locked="0"/>
    </xf>
    <xf numFmtId="1" fontId="11" fillId="0" borderId="4" xfId="1" applyNumberFormat="1" applyFont="1" applyFill="1" applyBorder="1" applyAlignment="1" applyProtection="1">
      <alignment horizontal="center"/>
      <protection locked="0"/>
    </xf>
    <xf numFmtId="165" fontId="11" fillId="6" borderId="4" xfId="0" applyNumberFormat="1" applyFont="1" applyFill="1" applyBorder="1" applyAlignment="1" applyProtection="1">
      <alignment horizontal="right"/>
      <protection locked="0"/>
    </xf>
    <xf numFmtId="0" fontId="11" fillId="0" borderId="4" xfId="0" applyFont="1" applyFill="1" applyBorder="1" applyProtection="1">
      <protection locked="0"/>
    </xf>
    <xf numFmtId="0" fontId="17" fillId="7" borderId="4" xfId="0" applyFont="1" applyFill="1" applyBorder="1" applyAlignment="1"/>
    <xf numFmtId="0" fontId="17" fillId="7" borderId="4" xfId="0" applyFont="1" applyFill="1" applyBorder="1" applyAlignment="1">
      <alignment horizontal="left" wrapText="1"/>
    </xf>
    <xf numFmtId="0" fontId="18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 textRotation="90" wrapText="1"/>
    </xf>
    <xf numFmtId="0" fontId="0" fillId="7" borderId="4" xfId="0" applyFill="1" applyBorder="1" applyAlignment="1">
      <alignment horizontal="center" textRotation="90"/>
    </xf>
    <xf numFmtId="0" fontId="0" fillId="7" borderId="4" xfId="0" applyFill="1" applyBorder="1" applyAlignment="1"/>
    <xf numFmtId="0" fontId="17" fillId="2" borderId="4" xfId="0" applyNumberFormat="1" applyFont="1" applyFill="1" applyBorder="1" applyAlignment="1" applyProtection="1">
      <alignment horizontal="left"/>
      <protection locked="0"/>
    </xf>
    <xf numFmtId="0" fontId="19" fillId="2" borderId="4" xfId="0" applyFont="1" applyFill="1" applyBorder="1" applyAlignment="1" applyProtection="1">
      <alignment wrapText="1"/>
      <protection locked="0"/>
    </xf>
    <xf numFmtId="0" fontId="20" fillId="2" borderId="4" xfId="0" applyFont="1" applyFill="1" applyBorder="1" applyProtection="1">
      <protection locked="0"/>
    </xf>
    <xf numFmtId="0" fontId="20" fillId="2" borderId="4" xfId="0" applyFont="1" applyFill="1" applyBorder="1" applyAlignment="1" applyProtection="1">
      <alignment wrapText="1"/>
      <protection locked="0"/>
    </xf>
    <xf numFmtId="165" fontId="11" fillId="4" borderId="4" xfId="0" applyNumberFormat="1" applyFont="1" applyFill="1" applyBorder="1" applyAlignment="1" applyProtection="1">
      <alignment horizontal="right"/>
      <protection locked="0"/>
    </xf>
    <xf numFmtId="1" fontId="11" fillId="4" borderId="4" xfId="0" applyNumberFormat="1" applyFont="1" applyFill="1" applyBorder="1" applyAlignment="1" applyProtection="1">
      <alignment horizontal="center"/>
      <protection locked="0"/>
    </xf>
    <xf numFmtId="9" fontId="11" fillId="4" borderId="4" xfId="1" applyFont="1" applyFill="1" applyBorder="1" applyAlignment="1" applyProtection="1">
      <alignment horizontal="center"/>
      <protection locked="0"/>
    </xf>
    <xf numFmtId="1" fontId="11" fillId="2" borderId="4" xfId="0" applyNumberFormat="1" applyFont="1" applyFill="1" applyBorder="1" applyAlignment="1" applyProtection="1">
      <alignment horizontal="center"/>
      <protection locked="0"/>
    </xf>
    <xf numFmtId="1" fontId="11" fillId="2" borderId="4" xfId="1" applyNumberFormat="1" applyFont="1" applyFill="1" applyBorder="1" applyAlignment="1" applyProtection="1">
      <alignment horizontal="center"/>
      <protection locked="0"/>
    </xf>
    <xf numFmtId="0" fontId="11" fillId="2" borderId="4" xfId="0" applyFont="1" applyFill="1" applyBorder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3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right" wrapText="1"/>
    </xf>
    <xf numFmtId="0" fontId="17" fillId="7" borderId="4" xfId="0" applyFont="1" applyFill="1" applyBorder="1" applyAlignment="1">
      <alignment horizontal="center" wrapText="1"/>
    </xf>
    <xf numFmtId="14" fontId="23" fillId="8" borderId="5" xfId="0" applyNumberFormat="1" applyFont="1" applyFill="1" applyBorder="1" applyAlignment="1">
      <alignment vertical="center" wrapText="1"/>
    </xf>
    <xf numFmtId="0" fontId="17" fillId="9" borderId="4" xfId="0" applyNumberFormat="1" applyFont="1" applyFill="1" applyBorder="1" applyAlignment="1" applyProtection="1">
      <alignment horizontal="left"/>
      <protection locked="0"/>
    </xf>
    <xf numFmtId="14" fontId="23" fillId="9" borderId="5" xfId="0" applyNumberFormat="1" applyFont="1" applyFill="1" applyBorder="1" applyAlignment="1">
      <alignment vertical="center" wrapText="1"/>
    </xf>
    <xf numFmtId="0" fontId="20" fillId="9" borderId="4" xfId="0" applyFont="1" applyFill="1" applyBorder="1" applyProtection="1">
      <protection locked="0"/>
    </xf>
    <xf numFmtId="0" fontId="19" fillId="10" borderId="4" xfId="0" applyFont="1" applyFill="1" applyBorder="1" applyAlignment="1" applyProtection="1">
      <alignment wrapText="1"/>
      <protection locked="0"/>
    </xf>
    <xf numFmtId="0" fontId="19" fillId="10" borderId="0" xfId="0" applyFont="1" applyFill="1" applyBorder="1" applyAlignment="1" applyProtection="1">
      <alignment wrapText="1"/>
      <protection locked="0"/>
    </xf>
    <xf numFmtId="0" fontId="11" fillId="10" borderId="4" xfId="0" applyNumberFormat="1" applyFont="1" applyFill="1" applyBorder="1" applyAlignment="1" applyProtection="1">
      <alignment horizontal="left"/>
      <protection locked="0"/>
    </xf>
    <xf numFmtId="0" fontId="20" fillId="10" borderId="4" xfId="0" applyFont="1" applyFill="1" applyBorder="1" applyProtection="1">
      <protection locked="0"/>
    </xf>
    <xf numFmtId="0" fontId="20" fillId="10" borderId="4" xfId="0" applyFont="1" applyFill="1" applyBorder="1" applyAlignment="1" applyProtection="1">
      <alignment wrapText="1"/>
      <protection locked="0"/>
    </xf>
    <xf numFmtId="165" fontId="11" fillId="10" borderId="4" xfId="0" applyNumberFormat="1" applyFont="1" applyFill="1" applyBorder="1" applyAlignment="1" applyProtection="1">
      <alignment horizontal="right"/>
      <protection locked="0"/>
    </xf>
    <xf numFmtId="1" fontId="11" fillId="10" borderId="4" xfId="0" applyNumberFormat="1" applyFont="1" applyFill="1" applyBorder="1" applyAlignment="1" applyProtection="1">
      <alignment horizontal="center"/>
      <protection locked="0"/>
    </xf>
    <xf numFmtId="0" fontId="11" fillId="10" borderId="4" xfId="0" applyFont="1" applyFill="1" applyBorder="1" applyProtection="1">
      <protection locked="0"/>
    </xf>
    <xf numFmtId="0" fontId="11" fillId="10" borderId="3" xfId="0" applyFont="1" applyFill="1" applyBorder="1" applyProtection="1">
      <protection locked="0"/>
    </xf>
    <xf numFmtId="14" fontId="23" fillId="6" borderId="5" xfId="0" applyNumberFormat="1" applyFont="1" applyFill="1" applyBorder="1" applyAlignment="1">
      <alignment vertical="center" wrapText="1"/>
    </xf>
    <xf numFmtId="0" fontId="20" fillId="6" borderId="4" xfId="0" applyFont="1" applyFill="1" applyBorder="1" applyProtection="1">
      <protection locked="0"/>
    </xf>
    <xf numFmtId="0" fontId="20" fillId="6" borderId="4" xfId="0" applyFont="1" applyFill="1" applyBorder="1" applyAlignment="1" applyProtection="1">
      <alignment wrapText="1"/>
      <protection locked="0"/>
    </xf>
    <xf numFmtId="1" fontId="11" fillId="6" borderId="4" xfId="0" applyNumberFormat="1" applyFont="1" applyFill="1" applyBorder="1" applyAlignment="1" applyProtection="1">
      <alignment horizontal="center"/>
      <protection locked="0"/>
    </xf>
    <xf numFmtId="9" fontId="11" fillId="6" borderId="4" xfId="1" applyFont="1" applyFill="1" applyBorder="1" applyAlignment="1" applyProtection="1">
      <alignment horizontal="center"/>
      <protection locked="0"/>
    </xf>
    <xf numFmtId="1" fontId="11" fillId="6" borderId="4" xfId="1" applyNumberFormat="1" applyFont="1" applyFill="1" applyBorder="1" applyAlignment="1" applyProtection="1">
      <alignment horizontal="center"/>
      <protection locked="0"/>
    </xf>
    <xf numFmtId="0" fontId="11" fillId="6" borderId="4" xfId="0" applyFont="1" applyFill="1" applyBorder="1" applyProtection="1">
      <protection locked="0"/>
    </xf>
    <xf numFmtId="0" fontId="11" fillId="6" borderId="3" xfId="0" applyFont="1" applyFill="1" applyBorder="1" applyProtection="1">
      <protection locked="0"/>
    </xf>
    <xf numFmtId="0" fontId="11" fillId="10" borderId="4" xfId="0" applyNumberFormat="1" applyFont="1" applyFill="1" applyBorder="1" applyAlignment="1" applyProtection="1">
      <alignment horizontal="left" vertical="center"/>
      <protection locked="0"/>
    </xf>
    <xf numFmtId="165" fontId="11" fillId="5" borderId="4" xfId="0" applyNumberFormat="1" applyFont="1" applyFill="1" applyBorder="1" applyAlignment="1" applyProtection="1">
      <alignment horizontal="right" vertical="center"/>
      <protection locked="0"/>
    </xf>
    <xf numFmtId="165" fontId="11" fillId="10" borderId="4" xfId="0" applyNumberFormat="1" applyFont="1" applyFill="1" applyBorder="1" applyAlignment="1" applyProtection="1">
      <alignment horizontal="right" vertical="center"/>
      <protection locked="0"/>
    </xf>
    <xf numFmtId="14" fontId="24" fillId="9" borderId="5" xfId="0" applyNumberFormat="1" applyFont="1" applyFill="1" applyBorder="1" applyAlignment="1">
      <alignment vertical="center" wrapText="1"/>
    </xf>
    <xf numFmtId="0" fontId="19" fillId="9" borderId="4" xfId="0" applyFont="1" applyFill="1" applyBorder="1" applyAlignment="1" applyProtection="1">
      <alignment wrapText="1"/>
      <protection locked="0"/>
    </xf>
    <xf numFmtId="0" fontId="20" fillId="9" borderId="4" xfId="0" applyFont="1" applyFill="1" applyBorder="1" applyAlignment="1" applyProtection="1">
      <alignment wrapText="1"/>
      <protection locked="0"/>
    </xf>
    <xf numFmtId="165" fontId="11" fillId="9" borderId="4" xfId="0" applyNumberFormat="1" applyFont="1" applyFill="1" applyBorder="1" applyAlignment="1" applyProtection="1">
      <alignment horizontal="right"/>
      <protection locked="0"/>
    </xf>
    <xf numFmtId="1" fontId="11" fillId="9" borderId="4" xfId="0" applyNumberFormat="1" applyFont="1" applyFill="1" applyBorder="1" applyAlignment="1" applyProtection="1">
      <alignment horizontal="center"/>
      <protection locked="0"/>
    </xf>
    <xf numFmtId="9" fontId="11" fillId="9" borderId="4" xfId="1" applyFont="1" applyFill="1" applyBorder="1" applyAlignment="1" applyProtection="1">
      <alignment horizontal="center"/>
      <protection locked="0"/>
    </xf>
    <xf numFmtId="1" fontId="11" fillId="9" borderId="4" xfId="1" applyNumberFormat="1" applyFont="1" applyFill="1" applyBorder="1" applyAlignment="1" applyProtection="1">
      <alignment horizontal="center"/>
      <protection locked="0"/>
    </xf>
    <xf numFmtId="0" fontId="11" fillId="9" borderId="4" xfId="0" applyFont="1" applyFill="1" applyBorder="1" applyProtection="1">
      <protection locked="0"/>
    </xf>
    <xf numFmtId="0" fontId="11" fillId="9" borderId="3" xfId="0" applyFont="1" applyFill="1" applyBorder="1" applyProtection="1">
      <protection locked="0"/>
    </xf>
    <xf numFmtId="0" fontId="11" fillId="6" borderId="4" xfId="0" applyNumberFormat="1" applyFont="1" applyFill="1" applyBorder="1" applyAlignment="1" applyProtection="1">
      <alignment horizontal="left"/>
      <protection locked="0"/>
    </xf>
    <xf numFmtId="0" fontId="19" fillId="6" borderId="4" xfId="0" applyFont="1" applyFill="1" applyBorder="1" applyAlignment="1" applyProtection="1">
      <alignment wrapText="1"/>
      <protection locked="0"/>
    </xf>
    <xf numFmtId="14" fontId="20" fillId="0" borderId="4" xfId="0" applyNumberFormat="1" applyFont="1" applyFill="1" applyBorder="1" applyAlignment="1" applyProtection="1">
      <alignment wrapText="1"/>
      <protection locked="0"/>
    </xf>
    <xf numFmtId="1" fontId="11" fillId="11" borderId="4" xfId="0" applyNumberFormat="1" applyFont="1" applyFill="1" applyBorder="1" applyAlignment="1" applyProtection="1">
      <alignment horizontal="center"/>
      <protection locked="0"/>
    </xf>
    <xf numFmtId="164" fontId="11" fillId="7" borderId="4" xfId="0" applyNumberFormat="1" applyFont="1" applyFill="1" applyBorder="1" applyAlignment="1">
      <alignment horizontal="center" vertical="center" textRotation="90"/>
    </xf>
    <xf numFmtId="164" fontId="0" fillId="7" borderId="4" xfId="0" applyNumberFormat="1" applyFill="1" applyBorder="1" applyAlignment="1">
      <alignment horizontal="center" vertical="center" textRotation="90"/>
    </xf>
    <xf numFmtId="22" fontId="8" fillId="6" borderId="0" xfId="2" applyNumberFormat="1" applyFont="1" applyFill="1" applyAlignment="1" applyProtection="1">
      <alignment horizontal="center"/>
    </xf>
    <xf numFmtId="14" fontId="13" fillId="6" borderId="2" xfId="0" applyNumberFormat="1" applyFont="1" applyFill="1" applyBorder="1" applyAlignment="1" applyProtection="1">
      <alignment horizontal="left"/>
      <protection locked="0"/>
    </xf>
    <xf numFmtId="14" fontId="10" fillId="6" borderId="1" xfId="0" applyNumberFormat="1" applyFont="1" applyFill="1" applyBorder="1" applyAlignment="1" applyProtection="1">
      <alignment horizontal="center"/>
      <protection locked="0"/>
    </xf>
    <xf numFmtId="0" fontId="10" fillId="6" borderId="1" xfId="0" applyFont="1" applyFill="1" applyBorder="1" applyAlignment="1" applyProtection="1">
      <alignment horizontal="left"/>
      <protection locked="0"/>
    </xf>
    <xf numFmtId="0" fontId="20" fillId="6" borderId="6" xfId="0" applyFont="1" applyFill="1" applyBorder="1" applyAlignment="1" applyProtection="1">
      <alignment horizontal="center" vertical="center" wrapText="1"/>
      <protection locked="0"/>
    </xf>
    <xf numFmtId="0" fontId="20" fillId="6" borderId="7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Fill="1" applyBorder="1" applyAlignment="1" applyProtection="1">
      <alignment horizontal="center" wrapText="1"/>
      <protection locked="0"/>
    </xf>
    <xf numFmtId="0" fontId="20" fillId="0" borderId="8" xfId="0" applyFont="1" applyFill="1" applyBorder="1" applyAlignment="1" applyProtection="1">
      <alignment horizontal="center" wrapText="1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2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V40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6.140625" style="5" customWidth="1"/>
    <col min="2" max="2" width="45.42578125" style="27" bestFit="1" customWidth="1"/>
    <col min="3" max="3" width="7.5703125" bestFit="1" customWidth="1"/>
    <col min="4" max="4" width="7.7109375" bestFit="1" customWidth="1"/>
    <col min="5" max="5" width="12.7109375" style="27" customWidth="1"/>
    <col min="6" max="6" width="7.7109375" customWidth="1"/>
    <col min="7" max="7" width="7.42578125" customWidth="1"/>
    <col min="8" max="8" width="7.28515625" style="59" customWidth="1"/>
    <col min="9" max="9" width="23.5703125" bestFit="1" customWidth="1"/>
    <col min="10" max="10" width="12.5703125" bestFit="1" customWidth="1"/>
    <col min="11" max="11" width="7.140625" bestFit="1" customWidth="1"/>
    <col min="12" max="12" width="21" bestFit="1" customWidth="1"/>
    <col min="13" max="13" width="2.7109375" customWidth="1"/>
    <col min="14" max="229" width="0.42578125" customWidth="1"/>
    <col min="230" max="251" width="0.42578125" style="5" customWidth="1"/>
    <col min="252" max="292" width="0.42578125" customWidth="1"/>
    <col min="293" max="314" width="0.42578125" style="5" customWidth="1"/>
    <col min="315" max="345" width="0.42578125" customWidth="1"/>
    <col min="346" max="443" width="0.42578125" style="5" customWidth="1"/>
    <col min="444" max="450" width="9.140625" style="5"/>
    <col min="451" max="451" width="6.140625" style="5" customWidth="1"/>
    <col min="452" max="452" width="13.7109375" style="5" customWidth="1"/>
    <col min="453" max="453" width="5.7109375" style="5" customWidth="1"/>
    <col min="454" max="454" width="7.7109375" style="5" customWidth="1"/>
    <col min="455" max="455" width="7.42578125" style="5" customWidth="1"/>
    <col min="456" max="456" width="4.7109375" style="5" customWidth="1"/>
    <col min="457" max="457" width="5.85546875" style="5" bestFit="1" customWidth="1"/>
    <col min="458" max="460" width="3.7109375" style="5" customWidth="1"/>
    <col min="461" max="461" width="2.7109375" style="5" customWidth="1"/>
    <col min="462" max="699" width="0.42578125" style="5" customWidth="1"/>
    <col min="700" max="706" width="9.140625" style="5"/>
    <col min="707" max="707" width="6.140625" style="5" customWidth="1"/>
    <col min="708" max="708" width="13.7109375" style="5" customWidth="1"/>
    <col min="709" max="709" width="5.7109375" style="5" customWidth="1"/>
    <col min="710" max="710" width="7.7109375" style="5" customWidth="1"/>
    <col min="711" max="711" width="7.42578125" style="5" customWidth="1"/>
    <col min="712" max="712" width="4.7109375" style="5" customWidth="1"/>
    <col min="713" max="713" width="5.85546875" style="5" bestFit="1" customWidth="1"/>
    <col min="714" max="716" width="3.7109375" style="5" customWidth="1"/>
    <col min="717" max="717" width="2.7109375" style="5" customWidth="1"/>
    <col min="718" max="955" width="0.42578125" style="5" customWidth="1"/>
    <col min="956" max="962" width="9.140625" style="5"/>
    <col min="963" max="963" width="6.140625" style="5" customWidth="1"/>
    <col min="964" max="964" width="13.7109375" style="5" customWidth="1"/>
    <col min="965" max="965" width="5.7109375" style="5" customWidth="1"/>
    <col min="966" max="966" width="7.7109375" style="5" customWidth="1"/>
    <col min="967" max="967" width="7.42578125" style="5" customWidth="1"/>
    <col min="968" max="968" width="4.7109375" style="5" customWidth="1"/>
    <col min="969" max="969" width="5.85546875" style="5" bestFit="1" customWidth="1"/>
    <col min="970" max="972" width="3.7109375" style="5" customWidth="1"/>
    <col min="973" max="973" width="2.7109375" style="5" customWidth="1"/>
    <col min="974" max="1211" width="0.42578125" style="5" customWidth="1"/>
    <col min="1212" max="1218" width="9.140625" style="5"/>
    <col min="1219" max="1219" width="6.140625" style="5" customWidth="1"/>
    <col min="1220" max="1220" width="13.7109375" style="5" customWidth="1"/>
    <col min="1221" max="1221" width="5.7109375" style="5" customWidth="1"/>
    <col min="1222" max="1222" width="7.7109375" style="5" customWidth="1"/>
    <col min="1223" max="1223" width="7.42578125" style="5" customWidth="1"/>
    <col min="1224" max="1224" width="4.7109375" style="5" customWidth="1"/>
    <col min="1225" max="1225" width="5.85546875" style="5" bestFit="1" customWidth="1"/>
    <col min="1226" max="1228" width="3.7109375" style="5" customWidth="1"/>
    <col min="1229" max="1229" width="2.7109375" style="5" customWidth="1"/>
    <col min="1230" max="1467" width="0.42578125" style="5" customWidth="1"/>
    <col min="1468" max="1474" width="9.140625" style="5"/>
    <col min="1475" max="1475" width="6.140625" style="5" customWidth="1"/>
    <col min="1476" max="1476" width="13.7109375" style="5" customWidth="1"/>
    <col min="1477" max="1477" width="5.7109375" style="5" customWidth="1"/>
    <col min="1478" max="1478" width="7.7109375" style="5" customWidth="1"/>
    <col min="1479" max="1479" width="7.42578125" style="5" customWidth="1"/>
    <col min="1480" max="1480" width="4.7109375" style="5" customWidth="1"/>
    <col min="1481" max="1481" width="5.85546875" style="5" bestFit="1" customWidth="1"/>
    <col min="1482" max="1484" width="3.7109375" style="5" customWidth="1"/>
    <col min="1485" max="1485" width="2.7109375" style="5" customWidth="1"/>
    <col min="1486" max="1723" width="0.42578125" style="5" customWidth="1"/>
    <col min="1724" max="1730" width="9.140625" style="5"/>
    <col min="1731" max="1731" width="6.140625" style="5" customWidth="1"/>
    <col min="1732" max="1732" width="13.7109375" style="5" customWidth="1"/>
    <col min="1733" max="1733" width="5.7109375" style="5" customWidth="1"/>
    <col min="1734" max="1734" width="7.7109375" style="5" customWidth="1"/>
    <col min="1735" max="1735" width="7.42578125" style="5" customWidth="1"/>
    <col min="1736" max="1736" width="4.7109375" style="5" customWidth="1"/>
    <col min="1737" max="1737" width="5.85546875" style="5" bestFit="1" customWidth="1"/>
    <col min="1738" max="1740" width="3.7109375" style="5" customWidth="1"/>
    <col min="1741" max="1741" width="2.7109375" style="5" customWidth="1"/>
    <col min="1742" max="1979" width="0.42578125" style="5" customWidth="1"/>
    <col min="1980" max="1986" width="9.140625" style="5"/>
    <col min="1987" max="1987" width="6.140625" style="5" customWidth="1"/>
    <col min="1988" max="1988" width="13.7109375" style="5" customWidth="1"/>
    <col min="1989" max="1989" width="5.7109375" style="5" customWidth="1"/>
    <col min="1990" max="1990" width="7.7109375" style="5" customWidth="1"/>
    <col min="1991" max="1991" width="7.42578125" style="5" customWidth="1"/>
    <col min="1992" max="1992" width="4.7109375" style="5" customWidth="1"/>
    <col min="1993" max="1993" width="5.85546875" style="5" bestFit="1" customWidth="1"/>
    <col min="1994" max="1996" width="3.7109375" style="5" customWidth="1"/>
    <col min="1997" max="1997" width="2.7109375" style="5" customWidth="1"/>
    <col min="1998" max="2235" width="0.42578125" style="5" customWidth="1"/>
    <col min="2236" max="2242" width="9.140625" style="5"/>
    <col min="2243" max="2243" width="6.140625" style="5" customWidth="1"/>
    <col min="2244" max="2244" width="13.7109375" style="5" customWidth="1"/>
    <col min="2245" max="2245" width="5.7109375" style="5" customWidth="1"/>
    <col min="2246" max="2246" width="7.7109375" style="5" customWidth="1"/>
    <col min="2247" max="2247" width="7.42578125" style="5" customWidth="1"/>
    <col min="2248" max="2248" width="4.7109375" style="5" customWidth="1"/>
    <col min="2249" max="2249" width="5.85546875" style="5" bestFit="1" customWidth="1"/>
    <col min="2250" max="2252" width="3.7109375" style="5" customWidth="1"/>
    <col min="2253" max="2253" width="2.7109375" style="5" customWidth="1"/>
    <col min="2254" max="2491" width="0.42578125" style="5" customWidth="1"/>
    <col min="2492" max="2498" width="9.140625" style="5"/>
    <col min="2499" max="2499" width="6.140625" style="5" customWidth="1"/>
    <col min="2500" max="2500" width="13.7109375" style="5" customWidth="1"/>
    <col min="2501" max="2501" width="5.7109375" style="5" customWidth="1"/>
    <col min="2502" max="2502" width="7.7109375" style="5" customWidth="1"/>
    <col min="2503" max="2503" width="7.42578125" style="5" customWidth="1"/>
    <col min="2504" max="2504" width="4.7109375" style="5" customWidth="1"/>
    <col min="2505" max="2505" width="5.85546875" style="5" bestFit="1" customWidth="1"/>
    <col min="2506" max="2508" width="3.7109375" style="5" customWidth="1"/>
    <col min="2509" max="2509" width="2.7109375" style="5" customWidth="1"/>
    <col min="2510" max="2747" width="0.42578125" style="5" customWidth="1"/>
    <col min="2748" max="2754" width="9.140625" style="5"/>
    <col min="2755" max="2755" width="6.140625" style="5" customWidth="1"/>
    <col min="2756" max="2756" width="13.7109375" style="5" customWidth="1"/>
    <col min="2757" max="2757" width="5.7109375" style="5" customWidth="1"/>
    <col min="2758" max="2758" width="7.7109375" style="5" customWidth="1"/>
    <col min="2759" max="2759" width="7.42578125" style="5" customWidth="1"/>
    <col min="2760" max="2760" width="4.7109375" style="5" customWidth="1"/>
    <col min="2761" max="2761" width="5.85546875" style="5" bestFit="1" customWidth="1"/>
    <col min="2762" max="2764" width="3.7109375" style="5" customWidth="1"/>
    <col min="2765" max="2765" width="2.7109375" style="5" customWidth="1"/>
    <col min="2766" max="3003" width="0.42578125" style="5" customWidth="1"/>
    <col min="3004" max="3010" width="9.140625" style="5"/>
    <col min="3011" max="3011" width="6.140625" style="5" customWidth="1"/>
    <col min="3012" max="3012" width="13.7109375" style="5" customWidth="1"/>
    <col min="3013" max="3013" width="5.7109375" style="5" customWidth="1"/>
    <col min="3014" max="3014" width="7.7109375" style="5" customWidth="1"/>
    <col min="3015" max="3015" width="7.42578125" style="5" customWidth="1"/>
    <col min="3016" max="3016" width="4.7109375" style="5" customWidth="1"/>
    <col min="3017" max="3017" width="5.85546875" style="5" bestFit="1" customWidth="1"/>
    <col min="3018" max="3020" width="3.7109375" style="5" customWidth="1"/>
    <col min="3021" max="3021" width="2.7109375" style="5" customWidth="1"/>
    <col min="3022" max="3259" width="0.42578125" style="5" customWidth="1"/>
    <col min="3260" max="3266" width="9.140625" style="5"/>
    <col min="3267" max="3267" width="6.140625" style="5" customWidth="1"/>
    <col min="3268" max="3268" width="13.7109375" style="5" customWidth="1"/>
    <col min="3269" max="3269" width="5.7109375" style="5" customWidth="1"/>
    <col min="3270" max="3270" width="7.7109375" style="5" customWidth="1"/>
    <col min="3271" max="3271" width="7.42578125" style="5" customWidth="1"/>
    <col min="3272" max="3272" width="4.7109375" style="5" customWidth="1"/>
    <col min="3273" max="3273" width="5.85546875" style="5" bestFit="1" customWidth="1"/>
    <col min="3274" max="3276" width="3.7109375" style="5" customWidth="1"/>
    <col min="3277" max="3277" width="2.7109375" style="5" customWidth="1"/>
    <col min="3278" max="3515" width="0.42578125" style="5" customWidth="1"/>
    <col min="3516" max="3522" width="9.140625" style="5"/>
    <col min="3523" max="3523" width="6.140625" style="5" customWidth="1"/>
    <col min="3524" max="3524" width="13.7109375" style="5" customWidth="1"/>
    <col min="3525" max="3525" width="5.7109375" style="5" customWidth="1"/>
    <col min="3526" max="3526" width="7.7109375" style="5" customWidth="1"/>
    <col min="3527" max="3527" width="7.42578125" style="5" customWidth="1"/>
    <col min="3528" max="3528" width="4.7109375" style="5" customWidth="1"/>
    <col min="3529" max="3529" width="5.85546875" style="5" bestFit="1" customWidth="1"/>
    <col min="3530" max="3532" width="3.7109375" style="5" customWidth="1"/>
    <col min="3533" max="3533" width="2.7109375" style="5" customWidth="1"/>
    <col min="3534" max="3771" width="0.42578125" style="5" customWidth="1"/>
    <col min="3772" max="3778" width="9.140625" style="5"/>
    <col min="3779" max="3779" width="6.140625" style="5" customWidth="1"/>
    <col min="3780" max="3780" width="13.7109375" style="5" customWidth="1"/>
    <col min="3781" max="3781" width="5.7109375" style="5" customWidth="1"/>
    <col min="3782" max="3782" width="7.7109375" style="5" customWidth="1"/>
    <col min="3783" max="3783" width="7.42578125" style="5" customWidth="1"/>
    <col min="3784" max="3784" width="4.7109375" style="5" customWidth="1"/>
    <col min="3785" max="3785" width="5.85546875" style="5" bestFit="1" customWidth="1"/>
    <col min="3786" max="3788" width="3.7109375" style="5" customWidth="1"/>
    <col min="3789" max="3789" width="2.7109375" style="5" customWidth="1"/>
    <col min="3790" max="4027" width="0.42578125" style="5" customWidth="1"/>
    <col min="4028" max="4034" width="9.140625" style="5"/>
    <col min="4035" max="4035" width="6.140625" style="5" customWidth="1"/>
    <col min="4036" max="4036" width="13.7109375" style="5" customWidth="1"/>
    <col min="4037" max="4037" width="5.7109375" style="5" customWidth="1"/>
    <col min="4038" max="4038" width="7.7109375" style="5" customWidth="1"/>
    <col min="4039" max="4039" width="7.42578125" style="5" customWidth="1"/>
    <col min="4040" max="4040" width="4.7109375" style="5" customWidth="1"/>
    <col min="4041" max="4041" width="5.85546875" style="5" bestFit="1" customWidth="1"/>
    <col min="4042" max="4044" width="3.7109375" style="5" customWidth="1"/>
    <col min="4045" max="4045" width="2.7109375" style="5" customWidth="1"/>
    <col min="4046" max="4283" width="0.42578125" style="5" customWidth="1"/>
    <col min="4284" max="4290" width="9.140625" style="5"/>
    <col min="4291" max="4291" width="6.140625" style="5" customWidth="1"/>
    <col min="4292" max="4292" width="13.7109375" style="5" customWidth="1"/>
    <col min="4293" max="4293" width="5.7109375" style="5" customWidth="1"/>
    <col min="4294" max="4294" width="7.7109375" style="5" customWidth="1"/>
    <col min="4295" max="4295" width="7.42578125" style="5" customWidth="1"/>
    <col min="4296" max="4296" width="4.7109375" style="5" customWidth="1"/>
    <col min="4297" max="4297" width="5.85546875" style="5" bestFit="1" customWidth="1"/>
    <col min="4298" max="4300" width="3.7109375" style="5" customWidth="1"/>
    <col min="4301" max="4301" width="2.7109375" style="5" customWidth="1"/>
    <col min="4302" max="4539" width="0.42578125" style="5" customWidth="1"/>
    <col min="4540" max="4546" width="9.140625" style="5"/>
    <col min="4547" max="4547" width="6.140625" style="5" customWidth="1"/>
    <col min="4548" max="4548" width="13.7109375" style="5" customWidth="1"/>
    <col min="4549" max="4549" width="5.7109375" style="5" customWidth="1"/>
    <col min="4550" max="4550" width="7.7109375" style="5" customWidth="1"/>
    <col min="4551" max="4551" width="7.42578125" style="5" customWidth="1"/>
    <col min="4552" max="4552" width="4.7109375" style="5" customWidth="1"/>
    <col min="4553" max="4553" width="5.85546875" style="5" bestFit="1" customWidth="1"/>
    <col min="4554" max="4556" width="3.7109375" style="5" customWidth="1"/>
    <col min="4557" max="4557" width="2.7109375" style="5" customWidth="1"/>
    <col min="4558" max="4795" width="0.42578125" style="5" customWidth="1"/>
    <col min="4796" max="4802" width="9.140625" style="5"/>
    <col min="4803" max="4803" width="6.140625" style="5" customWidth="1"/>
    <col min="4804" max="4804" width="13.7109375" style="5" customWidth="1"/>
    <col min="4805" max="4805" width="5.7109375" style="5" customWidth="1"/>
    <col min="4806" max="4806" width="7.7109375" style="5" customWidth="1"/>
    <col min="4807" max="4807" width="7.42578125" style="5" customWidth="1"/>
    <col min="4808" max="4808" width="4.7109375" style="5" customWidth="1"/>
    <col min="4809" max="4809" width="5.85546875" style="5" bestFit="1" customWidth="1"/>
    <col min="4810" max="4812" width="3.7109375" style="5" customWidth="1"/>
    <col min="4813" max="4813" width="2.7109375" style="5" customWidth="1"/>
    <col min="4814" max="5051" width="0.42578125" style="5" customWidth="1"/>
    <col min="5052" max="5058" width="9.140625" style="5"/>
    <col min="5059" max="5059" width="6.140625" style="5" customWidth="1"/>
    <col min="5060" max="5060" width="13.7109375" style="5" customWidth="1"/>
    <col min="5061" max="5061" width="5.7109375" style="5" customWidth="1"/>
    <col min="5062" max="5062" width="7.7109375" style="5" customWidth="1"/>
    <col min="5063" max="5063" width="7.42578125" style="5" customWidth="1"/>
    <col min="5064" max="5064" width="4.7109375" style="5" customWidth="1"/>
    <col min="5065" max="5065" width="5.85546875" style="5" bestFit="1" customWidth="1"/>
    <col min="5066" max="5068" width="3.7109375" style="5" customWidth="1"/>
    <col min="5069" max="5069" width="2.7109375" style="5" customWidth="1"/>
    <col min="5070" max="5307" width="0.42578125" style="5" customWidth="1"/>
    <col min="5308" max="5314" width="9.140625" style="5"/>
    <col min="5315" max="5315" width="6.140625" style="5" customWidth="1"/>
    <col min="5316" max="5316" width="13.7109375" style="5" customWidth="1"/>
    <col min="5317" max="5317" width="5.7109375" style="5" customWidth="1"/>
    <col min="5318" max="5318" width="7.7109375" style="5" customWidth="1"/>
    <col min="5319" max="5319" width="7.42578125" style="5" customWidth="1"/>
    <col min="5320" max="5320" width="4.7109375" style="5" customWidth="1"/>
    <col min="5321" max="5321" width="5.85546875" style="5" bestFit="1" customWidth="1"/>
    <col min="5322" max="5324" width="3.7109375" style="5" customWidth="1"/>
    <col min="5325" max="5325" width="2.7109375" style="5" customWidth="1"/>
    <col min="5326" max="5563" width="0.42578125" style="5" customWidth="1"/>
    <col min="5564" max="5570" width="9.140625" style="5"/>
    <col min="5571" max="5571" width="6.140625" style="5" customWidth="1"/>
    <col min="5572" max="5572" width="13.7109375" style="5" customWidth="1"/>
    <col min="5573" max="5573" width="5.7109375" style="5" customWidth="1"/>
    <col min="5574" max="5574" width="7.7109375" style="5" customWidth="1"/>
    <col min="5575" max="5575" width="7.42578125" style="5" customWidth="1"/>
    <col min="5576" max="5576" width="4.7109375" style="5" customWidth="1"/>
    <col min="5577" max="5577" width="5.85546875" style="5" bestFit="1" customWidth="1"/>
    <col min="5578" max="5580" width="3.7109375" style="5" customWidth="1"/>
    <col min="5581" max="5581" width="2.7109375" style="5" customWidth="1"/>
    <col min="5582" max="5819" width="0.42578125" style="5" customWidth="1"/>
    <col min="5820" max="5826" width="9.140625" style="5"/>
    <col min="5827" max="5827" width="6.140625" style="5" customWidth="1"/>
    <col min="5828" max="5828" width="13.7109375" style="5" customWidth="1"/>
    <col min="5829" max="5829" width="5.7109375" style="5" customWidth="1"/>
    <col min="5830" max="5830" width="7.7109375" style="5" customWidth="1"/>
    <col min="5831" max="5831" width="7.42578125" style="5" customWidth="1"/>
    <col min="5832" max="5832" width="4.7109375" style="5" customWidth="1"/>
    <col min="5833" max="5833" width="5.85546875" style="5" bestFit="1" customWidth="1"/>
    <col min="5834" max="5836" width="3.7109375" style="5" customWidth="1"/>
    <col min="5837" max="5837" width="2.7109375" style="5" customWidth="1"/>
    <col min="5838" max="6075" width="0.42578125" style="5" customWidth="1"/>
    <col min="6076" max="6082" width="9.140625" style="5"/>
    <col min="6083" max="6083" width="6.140625" style="5" customWidth="1"/>
    <col min="6084" max="6084" width="13.7109375" style="5" customWidth="1"/>
    <col min="6085" max="6085" width="5.7109375" style="5" customWidth="1"/>
    <col min="6086" max="6086" width="7.7109375" style="5" customWidth="1"/>
    <col min="6087" max="6087" width="7.42578125" style="5" customWidth="1"/>
    <col min="6088" max="6088" width="4.7109375" style="5" customWidth="1"/>
    <col min="6089" max="6089" width="5.85546875" style="5" bestFit="1" customWidth="1"/>
    <col min="6090" max="6092" width="3.7109375" style="5" customWidth="1"/>
    <col min="6093" max="6093" width="2.7109375" style="5" customWidth="1"/>
    <col min="6094" max="6331" width="0.42578125" style="5" customWidth="1"/>
    <col min="6332" max="6338" width="9.140625" style="5"/>
    <col min="6339" max="6339" width="6.140625" style="5" customWidth="1"/>
    <col min="6340" max="6340" width="13.7109375" style="5" customWidth="1"/>
    <col min="6341" max="6341" width="5.7109375" style="5" customWidth="1"/>
    <col min="6342" max="6342" width="7.7109375" style="5" customWidth="1"/>
    <col min="6343" max="6343" width="7.42578125" style="5" customWidth="1"/>
    <col min="6344" max="6344" width="4.7109375" style="5" customWidth="1"/>
    <col min="6345" max="6345" width="5.85546875" style="5" bestFit="1" customWidth="1"/>
    <col min="6346" max="6348" width="3.7109375" style="5" customWidth="1"/>
    <col min="6349" max="6349" width="2.7109375" style="5" customWidth="1"/>
    <col min="6350" max="6587" width="0.42578125" style="5" customWidth="1"/>
    <col min="6588" max="6594" width="9.140625" style="5"/>
    <col min="6595" max="6595" width="6.140625" style="5" customWidth="1"/>
    <col min="6596" max="6596" width="13.7109375" style="5" customWidth="1"/>
    <col min="6597" max="6597" width="5.7109375" style="5" customWidth="1"/>
    <col min="6598" max="6598" width="7.7109375" style="5" customWidth="1"/>
    <col min="6599" max="6599" width="7.42578125" style="5" customWidth="1"/>
    <col min="6600" max="6600" width="4.7109375" style="5" customWidth="1"/>
    <col min="6601" max="6601" width="5.85546875" style="5" bestFit="1" customWidth="1"/>
    <col min="6602" max="6604" width="3.7109375" style="5" customWidth="1"/>
    <col min="6605" max="6605" width="2.7109375" style="5" customWidth="1"/>
    <col min="6606" max="6843" width="0.42578125" style="5" customWidth="1"/>
    <col min="6844" max="6850" width="9.140625" style="5"/>
    <col min="6851" max="6851" width="6.140625" style="5" customWidth="1"/>
    <col min="6852" max="6852" width="13.7109375" style="5" customWidth="1"/>
    <col min="6853" max="6853" width="5.7109375" style="5" customWidth="1"/>
    <col min="6854" max="6854" width="7.7109375" style="5" customWidth="1"/>
    <col min="6855" max="6855" width="7.42578125" style="5" customWidth="1"/>
    <col min="6856" max="6856" width="4.7109375" style="5" customWidth="1"/>
    <col min="6857" max="6857" width="5.85546875" style="5" bestFit="1" customWidth="1"/>
    <col min="6858" max="6860" width="3.7109375" style="5" customWidth="1"/>
    <col min="6861" max="6861" width="2.7109375" style="5" customWidth="1"/>
    <col min="6862" max="7099" width="0.42578125" style="5" customWidth="1"/>
    <col min="7100" max="7106" width="9.140625" style="5"/>
    <col min="7107" max="7107" width="6.140625" style="5" customWidth="1"/>
    <col min="7108" max="7108" width="13.7109375" style="5" customWidth="1"/>
    <col min="7109" max="7109" width="5.7109375" style="5" customWidth="1"/>
    <col min="7110" max="7110" width="7.7109375" style="5" customWidth="1"/>
    <col min="7111" max="7111" width="7.42578125" style="5" customWidth="1"/>
    <col min="7112" max="7112" width="4.7109375" style="5" customWidth="1"/>
    <col min="7113" max="7113" width="5.85546875" style="5" bestFit="1" customWidth="1"/>
    <col min="7114" max="7116" width="3.7109375" style="5" customWidth="1"/>
    <col min="7117" max="7117" width="2.7109375" style="5" customWidth="1"/>
    <col min="7118" max="7355" width="0.42578125" style="5" customWidth="1"/>
    <col min="7356" max="7362" width="9.140625" style="5"/>
    <col min="7363" max="7363" width="6.140625" style="5" customWidth="1"/>
    <col min="7364" max="7364" width="13.7109375" style="5" customWidth="1"/>
    <col min="7365" max="7365" width="5.7109375" style="5" customWidth="1"/>
    <col min="7366" max="7366" width="7.7109375" style="5" customWidth="1"/>
    <col min="7367" max="7367" width="7.42578125" style="5" customWidth="1"/>
    <col min="7368" max="7368" width="4.7109375" style="5" customWidth="1"/>
    <col min="7369" max="7369" width="5.85546875" style="5" bestFit="1" customWidth="1"/>
    <col min="7370" max="7372" width="3.7109375" style="5" customWidth="1"/>
    <col min="7373" max="7373" width="2.7109375" style="5" customWidth="1"/>
    <col min="7374" max="7611" width="0.42578125" style="5" customWidth="1"/>
    <col min="7612" max="7618" width="9.140625" style="5"/>
    <col min="7619" max="7619" width="6.140625" style="5" customWidth="1"/>
    <col min="7620" max="7620" width="13.7109375" style="5" customWidth="1"/>
    <col min="7621" max="7621" width="5.7109375" style="5" customWidth="1"/>
    <col min="7622" max="7622" width="7.7109375" style="5" customWidth="1"/>
    <col min="7623" max="7623" width="7.42578125" style="5" customWidth="1"/>
    <col min="7624" max="7624" width="4.7109375" style="5" customWidth="1"/>
    <col min="7625" max="7625" width="5.85546875" style="5" bestFit="1" customWidth="1"/>
    <col min="7626" max="7628" width="3.7109375" style="5" customWidth="1"/>
    <col min="7629" max="7629" width="2.7109375" style="5" customWidth="1"/>
    <col min="7630" max="7867" width="0.42578125" style="5" customWidth="1"/>
    <col min="7868" max="7874" width="9.140625" style="5"/>
    <col min="7875" max="7875" width="6.140625" style="5" customWidth="1"/>
    <col min="7876" max="7876" width="13.7109375" style="5" customWidth="1"/>
    <col min="7877" max="7877" width="5.7109375" style="5" customWidth="1"/>
    <col min="7878" max="7878" width="7.7109375" style="5" customWidth="1"/>
    <col min="7879" max="7879" width="7.42578125" style="5" customWidth="1"/>
    <col min="7880" max="7880" width="4.7109375" style="5" customWidth="1"/>
    <col min="7881" max="7881" width="5.85546875" style="5" bestFit="1" customWidth="1"/>
    <col min="7882" max="7884" width="3.7109375" style="5" customWidth="1"/>
    <col min="7885" max="7885" width="2.7109375" style="5" customWidth="1"/>
    <col min="7886" max="8123" width="0.42578125" style="5" customWidth="1"/>
    <col min="8124" max="8130" width="9.140625" style="5"/>
    <col min="8131" max="8131" width="6.140625" style="5" customWidth="1"/>
    <col min="8132" max="8132" width="13.7109375" style="5" customWidth="1"/>
    <col min="8133" max="8133" width="5.7109375" style="5" customWidth="1"/>
    <col min="8134" max="8134" width="7.7109375" style="5" customWidth="1"/>
    <col min="8135" max="8135" width="7.42578125" style="5" customWidth="1"/>
    <col min="8136" max="8136" width="4.7109375" style="5" customWidth="1"/>
    <col min="8137" max="8137" width="5.85546875" style="5" bestFit="1" customWidth="1"/>
    <col min="8138" max="8140" width="3.7109375" style="5" customWidth="1"/>
    <col min="8141" max="8141" width="2.7109375" style="5" customWidth="1"/>
    <col min="8142" max="8379" width="0.42578125" style="5" customWidth="1"/>
    <col min="8380" max="8386" width="9.140625" style="5"/>
    <col min="8387" max="8387" width="6.140625" style="5" customWidth="1"/>
    <col min="8388" max="8388" width="13.7109375" style="5" customWidth="1"/>
    <col min="8389" max="8389" width="5.7109375" style="5" customWidth="1"/>
    <col min="8390" max="8390" width="7.7109375" style="5" customWidth="1"/>
    <col min="8391" max="8391" width="7.42578125" style="5" customWidth="1"/>
    <col min="8392" max="8392" width="4.7109375" style="5" customWidth="1"/>
    <col min="8393" max="8393" width="5.85546875" style="5" bestFit="1" customWidth="1"/>
    <col min="8394" max="8396" width="3.7109375" style="5" customWidth="1"/>
    <col min="8397" max="8397" width="2.7109375" style="5" customWidth="1"/>
    <col min="8398" max="8635" width="0.42578125" style="5" customWidth="1"/>
    <col min="8636" max="8642" width="9.140625" style="5"/>
    <col min="8643" max="8643" width="6.140625" style="5" customWidth="1"/>
    <col min="8644" max="8644" width="13.7109375" style="5" customWidth="1"/>
    <col min="8645" max="8645" width="5.7109375" style="5" customWidth="1"/>
    <col min="8646" max="8646" width="7.7109375" style="5" customWidth="1"/>
    <col min="8647" max="8647" width="7.42578125" style="5" customWidth="1"/>
    <col min="8648" max="8648" width="4.7109375" style="5" customWidth="1"/>
    <col min="8649" max="8649" width="5.85546875" style="5" bestFit="1" customWidth="1"/>
    <col min="8650" max="8652" width="3.7109375" style="5" customWidth="1"/>
    <col min="8653" max="8653" width="2.7109375" style="5" customWidth="1"/>
    <col min="8654" max="8891" width="0.42578125" style="5" customWidth="1"/>
    <col min="8892" max="8898" width="9.140625" style="5"/>
    <col min="8899" max="8899" width="6.140625" style="5" customWidth="1"/>
    <col min="8900" max="8900" width="13.7109375" style="5" customWidth="1"/>
    <col min="8901" max="8901" width="5.7109375" style="5" customWidth="1"/>
    <col min="8902" max="8902" width="7.7109375" style="5" customWidth="1"/>
    <col min="8903" max="8903" width="7.42578125" style="5" customWidth="1"/>
    <col min="8904" max="8904" width="4.7109375" style="5" customWidth="1"/>
    <col min="8905" max="8905" width="5.85546875" style="5" bestFit="1" customWidth="1"/>
    <col min="8906" max="8908" width="3.7109375" style="5" customWidth="1"/>
    <col min="8909" max="8909" width="2.7109375" style="5" customWidth="1"/>
    <col min="8910" max="9147" width="0.42578125" style="5" customWidth="1"/>
    <col min="9148" max="9154" width="9.140625" style="5"/>
    <col min="9155" max="9155" width="6.140625" style="5" customWidth="1"/>
    <col min="9156" max="9156" width="13.7109375" style="5" customWidth="1"/>
    <col min="9157" max="9157" width="5.7109375" style="5" customWidth="1"/>
    <col min="9158" max="9158" width="7.7109375" style="5" customWidth="1"/>
    <col min="9159" max="9159" width="7.42578125" style="5" customWidth="1"/>
    <col min="9160" max="9160" width="4.7109375" style="5" customWidth="1"/>
    <col min="9161" max="9161" width="5.85546875" style="5" bestFit="1" customWidth="1"/>
    <col min="9162" max="9164" width="3.7109375" style="5" customWidth="1"/>
    <col min="9165" max="9165" width="2.7109375" style="5" customWidth="1"/>
    <col min="9166" max="9403" width="0.42578125" style="5" customWidth="1"/>
    <col min="9404" max="9410" width="9.140625" style="5"/>
    <col min="9411" max="9411" width="6.140625" style="5" customWidth="1"/>
    <col min="9412" max="9412" width="13.7109375" style="5" customWidth="1"/>
    <col min="9413" max="9413" width="5.7109375" style="5" customWidth="1"/>
    <col min="9414" max="9414" width="7.7109375" style="5" customWidth="1"/>
    <col min="9415" max="9415" width="7.42578125" style="5" customWidth="1"/>
    <col min="9416" max="9416" width="4.7109375" style="5" customWidth="1"/>
    <col min="9417" max="9417" width="5.85546875" style="5" bestFit="1" customWidth="1"/>
    <col min="9418" max="9420" width="3.7109375" style="5" customWidth="1"/>
    <col min="9421" max="9421" width="2.7109375" style="5" customWidth="1"/>
    <col min="9422" max="9659" width="0.42578125" style="5" customWidth="1"/>
    <col min="9660" max="9666" width="9.140625" style="5"/>
    <col min="9667" max="9667" width="6.140625" style="5" customWidth="1"/>
    <col min="9668" max="9668" width="13.7109375" style="5" customWidth="1"/>
    <col min="9669" max="9669" width="5.7109375" style="5" customWidth="1"/>
    <col min="9670" max="9670" width="7.7109375" style="5" customWidth="1"/>
    <col min="9671" max="9671" width="7.42578125" style="5" customWidth="1"/>
    <col min="9672" max="9672" width="4.7109375" style="5" customWidth="1"/>
    <col min="9673" max="9673" width="5.85546875" style="5" bestFit="1" customWidth="1"/>
    <col min="9674" max="9676" width="3.7109375" style="5" customWidth="1"/>
    <col min="9677" max="9677" width="2.7109375" style="5" customWidth="1"/>
    <col min="9678" max="9915" width="0.42578125" style="5" customWidth="1"/>
    <col min="9916" max="9922" width="9.140625" style="5"/>
    <col min="9923" max="9923" width="6.140625" style="5" customWidth="1"/>
    <col min="9924" max="9924" width="13.7109375" style="5" customWidth="1"/>
    <col min="9925" max="9925" width="5.7109375" style="5" customWidth="1"/>
    <col min="9926" max="9926" width="7.7109375" style="5" customWidth="1"/>
    <col min="9927" max="9927" width="7.42578125" style="5" customWidth="1"/>
    <col min="9928" max="9928" width="4.7109375" style="5" customWidth="1"/>
    <col min="9929" max="9929" width="5.85546875" style="5" bestFit="1" customWidth="1"/>
    <col min="9930" max="9932" width="3.7109375" style="5" customWidth="1"/>
    <col min="9933" max="9933" width="2.7109375" style="5" customWidth="1"/>
    <col min="9934" max="10171" width="0.42578125" style="5" customWidth="1"/>
    <col min="10172" max="10178" width="9.140625" style="5"/>
    <col min="10179" max="10179" width="6.140625" style="5" customWidth="1"/>
    <col min="10180" max="10180" width="13.7109375" style="5" customWidth="1"/>
    <col min="10181" max="10181" width="5.7109375" style="5" customWidth="1"/>
    <col min="10182" max="10182" width="7.7109375" style="5" customWidth="1"/>
    <col min="10183" max="10183" width="7.42578125" style="5" customWidth="1"/>
    <col min="10184" max="10184" width="4.7109375" style="5" customWidth="1"/>
    <col min="10185" max="10185" width="5.85546875" style="5" bestFit="1" customWidth="1"/>
    <col min="10186" max="10188" width="3.7109375" style="5" customWidth="1"/>
    <col min="10189" max="10189" width="2.7109375" style="5" customWidth="1"/>
    <col min="10190" max="10427" width="0.42578125" style="5" customWidth="1"/>
    <col min="10428" max="10434" width="9.140625" style="5"/>
    <col min="10435" max="10435" width="6.140625" style="5" customWidth="1"/>
    <col min="10436" max="10436" width="13.7109375" style="5" customWidth="1"/>
    <col min="10437" max="10437" width="5.7109375" style="5" customWidth="1"/>
    <col min="10438" max="10438" width="7.7109375" style="5" customWidth="1"/>
    <col min="10439" max="10439" width="7.42578125" style="5" customWidth="1"/>
    <col min="10440" max="10440" width="4.7109375" style="5" customWidth="1"/>
    <col min="10441" max="10441" width="5.85546875" style="5" bestFit="1" customWidth="1"/>
    <col min="10442" max="10444" width="3.7109375" style="5" customWidth="1"/>
    <col min="10445" max="10445" width="2.7109375" style="5" customWidth="1"/>
    <col min="10446" max="10683" width="0.42578125" style="5" customWidth="1"/>
    <col min="10684" max="10690" width="9.140625" style="5"/>
    <col min="10691" max="10691" width="6.140625" style="5" customWidth="1"/>
    <col min="10692" max="10692" width="13.7109375" style="5" customWidth="1"/>
    <col min="10693" max="10693" width="5.7109375" style="5" customWidth="1"/>
    <col min="10694" max="10694" width="7.7109375" style="5" customWidth="1"/>
    <col min="10695" max="10695" width="7.42578125" style="5" customWidth="1"/>
    <col min="10696" max="10696" width="4.7109375" style="5" customWidth="1"/>
    <col min="10697" max="10697" width="5.85546875" style="5" bestFit="1" customWidth="1"/>
    <col min="10698" max="10700" width="3.7109375" style="5" customWidth="1"/>
    <col min="10701" max="10701" width="2.7109375" style="5" customWidth="1"/>
    <col min="10702" max="10939" width="0.42578125" style="5" customWidth="1"/>
    <col min="10940" max="10946" width="9.140625" style="5"/>
    <col min="10947" max="10947" width="6.140625" style="5" customWidth="1"/>
    <col min="10948" max="10948" width="13.7109375" style="5" customWidth="1"/>
    <col min="10949" max="10949" width="5.7109375" style="5" customWidth="1"/>
    <col min="10950" max="10950" width="7.7109375" style="5" customWidth="1"/>
    <col min="10951" max="10951" width="7.42578125" style="5" customWidth="1"/>
    <col min="10952" max="10952" width="4.7109375" style="5" customWidth="1"/>
    <col min="10953" max="10953" width="5.85546875" style="5" bestFit="1" customWidth="1"/>
    <col min="10954" max="10956" width="3.7109375" style="5" customWidth="1"/>
    <col min="10957" max="10957" width="2.7109375" style="5" customWidth="1"/>
    <col min="10958" max="11195" width="0.42578125" style="5" customWidth="1"/>
    <col min="11196" max="11202" width="9.140625" style="5"/>
    <col min="11203" max="11203" width="6.140625" style="5" customWidth="1"/>
    <col min="11204" max="11204" width="13.7109375" style="5" customWidth="1"/>
    <col min="11205" max="11205" width="5.7109375" style="5" customWidth="1"/>
    <col min="11206" max="11206" width="7.7109375" style="5" customWidth="1"/>
    <col min="11207" max="11207" width="7.42578125" style="5" customWidth="1"/>
    <col min="11208" max="11208" width="4.7109375" style="5" customWidth="1"/>
    <col min="11209" max="11209" width="5.85546875" style="5" bestFit="1" customWidth="1"/>
    <col min="11210" max="11212" width="3.7109375" style="5" customWidth="1"/>
    <col min="11213" max="11213" width="2.7109375" style="5" customWidth="1"/>
    <col min="11214" max="11451" width="0.42578125" style="5" customWidth="1"/>
    <col min="11452" max="11458" width="9.140625" style="5"/>
    <col min="11459" max="11459" width="6.140625" style="5" customWidth="1"/>
    <col min="11460" max="11460" width="13.7109375" style="5" customWidth="1"/>
    <col min="11461" max="11461" width="5.7109375" style="5" customWidth="1"/>
    <col min="11462" max="11462" width="7.7109375" style="5" customWidth="1"/>
    <col min="11463" max="11463" width="7.42578125" style="5" customWidth="1"/>
    <col min="11464" max="11464" width="4.7109375" style="5" customWidth="1"/>
    <col min="11465" max="11465" width="5.85546875" style="5" bestFit="1" customWidth="1"/>
    <col min="11466" max="11468" width="3.7109375" style="5" customWidth="1"/>
    <col min="11469" max="11469" width="2.7109375" style="5" customWidth="1"/>
    <col min="11470" max="11707" width="0.42578125" style="5" customWidth="1"/>
    <col min="11708" max="11714" width="9.140625" style="5"/>
    <col min="11715" max="11715" width="6.140625" style="5" customWidth="1"/>
    <col min="11716" max="11716" width="13.7109375" style="5" customWidth="1"/>
    <col min="11717" max="11717" width="5.7109375" style="5" customWidth="1"/>
    <col min="11718" max="11718" width="7.7109375" style="5" customWidth="1"/>
    <col min="11719" max="11719" width="7.42578125" style="5" customWidth="1"/>
    <col min="11720" max="11720" width="4.7109375" style="5" customWidth="1"/>
    <col min="11721" max="11721" width="5.85546875" style="5" bestFit="1" customWidth="1"/>
    <col min="11722" max="11724" width="3.7109375" style="5" customWidth="1"/>
    <col min="11725" max="11725" width="2.7109375" style="5" customWidth="1"/>
    <col min="11726" max="11963" width="0.42578125" style="5" customWidth="1"/>
    <col min="11964" max="11970" width="9.140625" style="5"/>
    <col min="11971" max="11971" width="6.140625" style="5" customWidth="1"/>
    <col min="11972" max="11972" width="13.7109375" style="5" customWidth="1"/>
    <col min="11973" max="11973" width="5.7109375" style="5" customWidth="1"/>
    <col min="11974" max="11974" width="7.7109375" style="5" customWidth="1"/>
    <col min="11975" max="11975" width="7.42578125" style="5" customWidth="1"/>
    <col min="11976" max="11976" width="4.7109375" style="5" customWidth="1"/>
    <col min="11977" max="11977" width="5.85546875" style="5" bestFit="1" customWidth="1"/>
    <col min="11978" max="11980" width="3.7109375" style="5" customWidth="1"/>
    <col min="11981" max="11981" width="2.7109375" style="5" customWidth="1"/>
    <col min="11982" max="12219" width="0.42578125" style="5" customWidth="1"/>
    <col min="12220" max="12226" width="9.140625" style="5"/>
    <col min="12227" max="12227" width="6.140625" style="5" customWidth="1"/>
    <col min="12228" max="12228" width="13.7109375" style="5" customWidth="1"/>
    <col min="12229" max="12229" width="5.7109375" style="5" customWidth="1"/>
    <col min="12230" max="12230" width="7.7109375" style="5" customWidth="1"/>
    <col min="12231" max="12231" width="7.42578125" style="5" customWidth="1"/>
    <col min="12232" max="12232" width="4.7109375" style="5" customWidth="1"/>
    <col min="12233" max="12233" width="5.85546875" style="5" bestFit="1" customWidth="1"/>
    <col min="12234" max="12236" width="3.7109375" style="5" customWidth="1"/>
    <col min="12237" max="12237" width="2.7109375" style="5" customWidth="1"/>
    <col min="12238" max="12475" width="0.42578125" style="5" customWidth="1"/>
    <col min="12476" max="12482" width="9.140625" style="5"/>
    <col min="12483" max="12483" width="6.140625" style="5" customWidth="1"/>
    <col min="12484" max="12484" width="13.7109375" style="5" customWidth="1"/>
    <col min="12485" max="12485" width="5.7109375" style="5" customWidth="1"/>
    <col min="12486" max="12486" width="7.7109375" style="5" customWidth="1"/>
    <col min="12487" max="12487" width="7.42578125" style="5" customWidth="1"/>
    <col min="12488" max="12488" width="4.7109375" style="5" customWidth="1"/>
    <col min="12489" max="12489" width="5.85546875" style="5" bestFit="1" customWidth="1"/>
    <col min="12490" max="12492" width="3.7109375" style="5" customWidth="1"/>
    <col min="12493" max="12493" width="2.7109375" style="5" customWidth="1"/>
    <col min="12494" max="12731" width="0.42578125" style="5" customWidth="1"/>
    <col min="12732" max="12738" width="9.140625" style="5"/>
    <col min="12739" max="12739" width="6.140625" style="5" customWidth="1"/>
    <col min="12740" max="12740" width="13.7109375" style="5" customWidth="1"/>
    <col min="12741" max="12741" width="5.7109375" style="5" customWidth="1"/>
    <col min="12742" max="12742" width="7.7109375" style="5" customWidth="1"/>
    <col min="12743" max="12743" width="7.42578125" style="5" customWidth="1"/>
    <col min="12744" max="12744" width="4.7109375" style="5" customWidth="1"/>
    <col min="12745" max="12745" width="5.85546875" style="5" bestFit="1" customWidth="1"/>
    <col min="12746" max="12748" width="3.7109375" style="5" customWidth="1"/>
    <col min="12749" max="12749" width="2.7109375" style="5" customWidth="1"/>
    <col min="12750" max="12987" width="0.42578125" style="5" customWidth="1"/>
    <col min="12988" max="12994" width="9.140625" style="5"/>
    <col min="12995" max="12995" width="6.140625" style="5" customWidth="1"/>
    <col min="12996" max="12996" width="13.7109375" style="5" customWidth="1"/>
    <col min="12997" max="12997" width="5.7109375" style="5" customWidth="1"/>
    <col min="12998" max="12998" width="7.7109375" style="5" customWidth="1"/>
    <col min="12999" max="12999" width="7.42578125" style="5" customWidth="1"/>
    <col min="13000" max="13000" width="4.7109375" style="5" customWidth="1"/>
    <col min="13001" max="13001" width="5.85546875" style="5" bestFit="1" customWidth="1"/>
    <col min="13002" max="13004" width="3.7109375" style="5" customWidth="1"/>
    <col min="13005" max="13005" width="2.7109375" style="5" customWidth="1"/>
    <col min="13006" max="13243" width="0.42578125" style="5" customWidth="1"/>
    <col min="13244" max="13250" width="9.140625" style="5"/>
    <col min="13251" max="13251" width="6.140625" style="5" customWidth="1"/>
    <col min="13252" max="13252" width="13.7109375" style="5" customWidth="1"/>
    <col min="13253" max="13253" width="5.7109375" style="5" customWidth="1"/>
    <col min="13254" max="13254" width="7.7109375" style="5" customWidth="1"/>
    <col min="13255" max="13255" width="7.42578125" style="5" customWidth="1"/>
    <col min="13256" max="13256" width="4.7109375" style="5" customWidth="1"/>
    <col min="13257" max="13257" width="5.85546875" style="5" bestFit="1" customWidth="1"/>
    <col min="13258" max="13260" width="3.7109375" style="5" customWidth="1"/>
    <col min="13261" max="13261" width="2.7109375" style="5" customWidth="1"/>
    <col min="13262" max="13499" width="0.42578125" style="5" customWidth="1"/>
    <col min="13500" max="13506" width="9.140625" style="5"/>
    <col min="13507" max="13507" width="6.140625" style="5" customWidth="1"/>
    <col min="13508" max="13508" width="13.7109375" style="5" customWidth="1"/>
    <col min="13509" max="13509" width="5.7109375" style="5" customWidth="1"/>
    <col min="13510" max="13510" width="7.7109375" style="5" customWidth="1"/>
    <col min="13511" max="13511" width="7.42578125" style="5" customWidth="1"/>
    <col min="13512" max="13512" width="4.7109375" style="5" customWidth="1"/>
    <col min="13513" max="13513" width="5.85546875" style="5" bestFit="1" customWidth="1"/>
    <col min="13514" max="13516" width="3.7109375" style="5" customWidth="1"/>
    <col min="13517" max="13517" width="2.7109375" style="5" customWidth="1"/>
    <col min="13518" max="13755" width="0.42578125" style="5" customWidth="1"/>
    <col min="13756" max="13762" width="9.140625" style="5"/>
    <col min="13763" max="13763" width="6.140625" style="5" customWidth="1"/>
    <col min="13764" max="13764" width="13.7109375" style="5" customWidth="1"/>
    <col min="13765" max="13765" width="5.7109375" style="5" customWidth="1"/>
    <col min="13766" max="13766" width="7.7109375" style="5" customWidth="1"/>
    <col min="13767" max="13767" width="7.42578125" style="5" customWidth="1"/>
    <col min="13768" max="13768" width="4.7109375" style="5" customWidth="1"/>
    <col min="13769" max="13769" width="5.85546875" style="5" bestFit="1" customWidth="1"/>
    <col min="13770" max="13772" width="3.7109375" style="5" customWidth="1"/>
    <col min="13773" max="13773" width="2.7109375" style="5" customWidth="1"/>
    <col min="13774" max="14011" width="0.42578125" style="5" customWidth="1"/>
    <col min="14012" max="14018" width="9.140625" style="5"/>
    <col min="14019" max="14019" width="6.140625" style="5" customWidth="1"/>
    <col min="14020" max="14020" width="13.7109375" style="5" customWidth="1"/>
    <col min="14021" max="14021" width="5.7109375" style="5" customWidth="1"/>
    <col min="14022" max="14022" width="7.7109375" style="5" customWidth="1"/>
    <col min="14023" max="14023" width="7.42578125" style="5" customWidth="1"/>
    <col min="14024" max="14024" width="4.7109375" style="5" customWidth="1"/>
    <col min="14025" max="14025" width="5.85546875" style="5" bestFit="1" customWidth="1"/>
    <col min="14026" max="14028" width="3.7109375" style="5" customWidth="1"/>
    <col min="14029" max="14029" width="2.7109375" style="5" customWidth="1"/>
    <col min="14030" max="14267" width="0.42578125" style="5" customWidth="1"/>
    <col min="14268" max="14274" width="9.140625" style="5"/>
    <col min="14275" max="14275" width="6.140625" style="5" customWidth="1"/>
    <col min="14276" max="14276" width="13.7109375" style="5" customWidth="1"/>
    <col min="14277" max="14277" width="5.7109375" style="5" customWidth="1"/>
    <col min="14278" max="14278" width="7.7109375" style="5" customWidth="1"/>
    <col min="14279" max="14279" width="7.42578125" style="5" customWidth="1"/>
    <col min="14280" max="14280" width="4.7109375" style="5" customWidth="1"/>
    <col min="14281" max="14281" width="5.85546875" style="5" bestFit="1" customWidth="1"/>
    <col min="14282" max="14284" width="3.7109375" style="5" customWidth="1"/>
    <col min="14285" max="14285" width="2.7109375" style="5" customWidth="1"/>
    <col min="14286" max="14523" width="0.42578125" style="5" customWidth="1"/>
    <col min="14524" max="14530" width="9.140625" style="5"/>
    <col min="14531" max="14531" width="6.140625" style="5" customWidth="1"/>
    <col min="14532" max="14532" width="13.7109375" style="5" customWidth="1"/>
    <col min="14533" max="14533" width="5.7109375" style="5" customWidth="1"/>
    <col min="14534" max="14534" width="7.7109375" style="5" customWidth="1"/>
    <col min="14535" max="14535" width="7.42578125" style="5" customWidth="1"/>
    <col min="14536" max="14536" width="4.7109375" style="5" customWidth="1"/>
    <col min="14537" max="14537" width="5.85546875" style="5" bestFit="1" customWidth="1"/>
    <col min="14538" max="14540" width="3.7109375" style="5" customWidth="1"/>
    <col min="14541" max="14541" width="2.7109375" style="5" customWidth="1"/>
    <col min="14542" max="14779" width="0.42578125" style="5" customWidth="1"/>
    <col min="14780" max="14786" width="9.140625" style="5"/>
    <col min="14787" max="14787" width="6.140625" style="5" customWidth="1"/>
    <col min="14788" max="14788" width="13.7109375" style="5" customWidth="1"/>
    <col min="14789" max="14789" width="5.7109375" style="5" customWidth="1"/>
    <col min="14790" max="14790" width="7.7109375" style="5" customWidth="1"/>
    <col min="14791" max="14791" width="7.42578125" style="5" customWidth="1"/>
    <col min="14792" max="14792" width="4.7109375" style="5" customWidth="1"/>
    <col min="14793" max="14793" width="5.85546875" style="5" bestFit="1" customWidth="1"/>
    <col min="14794" max="14796" width="3.7109375" style="5" customWidth="1"/>
    <col min="14797" max="14797" width="2.7109375" style="5" customWidth="1"/>
    <col min="14798" max="15035" width="0.42578125" style="5" customWidth="1"/>
    <col min="15036" max="15042" width="9.140625" style="5"/>
    <col min="15043" max="15043" width="6.140625" style="5" customWidth="1"/>
    <col min="15044" max="15044" width="13.7109375" style="5" customWidth="1"/>
    <col min="15045" max="15045" width="5.7109375" style="5" customWidth="1"/>
    <col min="15046" max="15046" width="7.7109375" style="5" customWidth="1"/>
    <col min="15047" max="15047" width="7.42578125" style="5" customWidth="1"/>
    <col min="15048" max="15048" width="4.7109375" style="5" customWidth="1"/>
    <col min="15049" max="15049" width="5.85546875" style="5" bestFit="1" customWidth="1"/>
    <col min="15050" max="15052" width="3.7109375" style="5" customWidth="1"/>
    <col min="15053" max="15053" width="2.7109375" style="5" customWidth="1"/>
    <col min="15054" max="15291" width="0.42578125" style="5" customWidth="1"/>
    <col min="15292" max="15298" width="9.140625" style="5"/>
    <col min="15299" max="15299" width="6.140625" style="5" customWidth="1"/>
    <col min="15300" max="15300" width="13.7109375" style="5" customWidth="1"/>
    <col min="15301" max="15301" width="5.7109375" style="5" customWidth="1"/>
    <col min="15302" max="15302" width="7.7109375" style="5" customWidth="1"/>
    <col min="15303" max="15303" width="7.42578125" style="5" customWidth="1"/>
    <col min="15304" max="15304" width="4.7109375" style="5" customWidth="1"/>
    <col min="15305" max="15305" width="5.85546875" style="5" bestFit="1" customWidth="1"/>
    <col min="15306" max="15308" width="3.7109375" style="5" customWidth="1"/>
    <col min="15309" max="15309" width="2.7109375" style="5" customWidth="1"/>
    <col min="15310" max="15547" width="0.42578125" style="5" customWidth="1"/>
    <col min="15548" max="15554" width="9.140625" style="5"/>
    <col min="15555" max="15555" width="6.140625" style="5" customWidth="1"/>
    <col min="15556" max="15556" width="13.7109375" style="5" customWidth="1"/>
    <col min="15557" max="15557" width="5.7109375" style="5" customWidth="1"/>
    <col min="15558" max="15558" width="7.7109375" style="5" customWidth="1"/>
    <col min="15559" max="15559" width="7.42578125" style="5" customWidth="1"/>
    <col min="15560" max="15560" width="4.7109375" style="5" customWidth="1"/>
    <col min="15561" max="15561" width="5.85546875" style="5" bestFit="1" customWidth="1"/>
    <col min="15562" max="15564" width="3.7109375" style="5" customWidth="1"/>
    <col min="15565" max="15565" width="2.7109375" style="5" customWidth="1"/>
    <col min="15566" max="15803" width="0.42578125" style="5" customWidth="1"/>
    <col min="15804" max="15810" width="9.140625" style="5"/>
    <col min="15811" max="15811" width="6.140625" style="5" customWidth="1"/>
    <col min="15812" max="15812" width="13.7109375" style="5" customWidth="1"/>
    <col min="15813" max="15813" width="5.7109375" style="5" customWidth="1"/>
    <col min="15814" max="15814" width="7.7109375" style="5" customWidth="1"/>
    <col min="15815" max="15815" width="7.42578125" style="5" customWidth="1"/>
    <col min="15816" max="15816" width="4.7109375" style="5" customWidth="1"/>
    <col min="15817" max="15817" width="5.85546875" style="5" bestFit="1" customWidth="1"/>
    <col min="15818" max="15820" width="3.7109375" style="5" customWidth="1"/>
    <col min="15821" max="15821" width="2.7109375" style="5" customWidth="1"/>
    <col min="15822" max="16059" width="0.42578125" style="5" customWidth="1"/>
    <col min="16060" max="16066" width="9.140625" style="5"/>
    <col min="16067" max="16067" width="6.140625" style="5" customWidth="1"/>
    <col min="16068" max="16068" width="13.7109375" style="5" customWidth="1"/>
    <col min="16069" max="16069" width="5.7109375" style="5" customWidth="1"/>
    <col min="16070" max="16070" width="7.7109375" style="5" customWidth="1"/>
    <col min="16071" max="16071" width="7.42578125" style="5" customWidth="1"/>
    <col min="16072" max="16072" width="4.7109375" style="5" customWidth="1"/>
    <col min="16073" max="16073" width="5.85546875" style="5" bestFit="1" customWidth="1"/>
    <col min="16074" max="16076" width="3.7109375" style="5" customWidth="1"/>
    <col min="16077" max="16077" width="2.7109375" style="5" customWidth="1"/>
    <col min="16078" max="16315" width="0.42578125" style="5" customWidth="1"/>
    <col min="16316" max="16384" width="9.140625" style="5"/>
  </cols>
  <sheetData>
    <row r="1" spans="1:360" customFormat="1" ht="23.25" x14ac:dyDescent="0.3">
      <c r="A1" s="1" t="s">
        <v>42</v>
      </c>
      <c r="B1" s="24"/>
      <c r="C1" s="2"/>
      <c r="D1" s="2"/>
      <c r="E1" s="24"/>
      <c r="F1" s="2"/>
      <c r="G1" s="3"/>
      <c r="H1" s="55"/>
      <c r="I1" s="23"/>
      <c r="J1" s="23"/>
      <c r="K1" s="23"/>
      <c r="L1" s="23"/>
      <c r="M1" s="4">
        <v>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</row>
    <row r="2" spans="1:360" x14ac:dyDescent="0.25">
      <c r="A2" s="12"/>
      <c r="B2" s="25"/>
      <c r="C2" s="12"/>
      <c r="D2" s="12"/>
      <c r="E2" s="25"/>
      <c r="F2" s="12"/>
      <c r="G2" s="12"/>
      <c r="H2" s="56"/>
      <c r="I2" s="12"/>
      <c r="J2" s="12"/>
      <c r="K2" s="101"/>
      <c r="L2" s="101"/>
      <c r="M2" s="10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</row>
    <row r="3" spans="1:360" ht="15.75" x14ac:dyDescent="0.25">
      <c r="A3" s="15" t="s">
        <v>43</v>
      </c>
      <c r="B3" s="26"/>
      <c r="C3" s="11"/>
      <c r="D3" s="11"/>
      <c r="E3" s="26"/>
      <c r="F3" s="11"/>
      <c r="G3" s="11"/>
      <c r="H3" s="5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</row>
    <row r="4" spans="1:360" x14ac:dyDescent="0.25">
      <c r="A4" s="16" t="s">
        <v>44</v>
      </c>
      <c r="B4" s="26"/>
      <c r="C4" s="11"/>
      <c r="D4" s="11"/>
      <c r="E4" s="26"/>
      <c r="F4" s="11"/>
      <c r="G4" s="11"/>
      <c r="H4" s="57"/>
      <c r="I4" s="17" t="s">
        <v>0</v>
      </c>
      <c r="J4" s="103">
        <f ca="1">TODAY()</f>
        <v>44058</v>
      </c>
      <c r="K4" s="103"/>
      <c r="L4" s="103"/>
      <c r="M4" s="18" t="str">
        <f ca="1">TEXT(J4,"dddd")</f>
        <v>Saturday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</row>
    <row r="5" spans="1:360" x14ac:dyDescent="0.25">
      <c r="A5" s="12"/>
      <c r="B5" s="26"/>
      <c r="C5" s="11"/>
      <c r="D5" s="11"/>
      <c r="E5" s="26"/>
      <c r="F5" s="11"/>
      <c r="G5" s="11"/>
      <c r="H5" s="57"/>
      <c r="I5" s="11"/>
      <c r="J5" s="19" t="s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</row>
    <row r="6" spans="1:360" x14ac:dyDescent="0.25">
      <c r="A6" s="12"/>
      <c r="B6" s="60" t="s">
        <v>2</v>
      </c>
      <c r="C6" s="104" t="s">
        <v>21</v>
      </c>
      <c r="D6" s="104"/>
      <c r="E6" s="104"/>
      <c r="F6" s="104"/>
      <c r="G6" s="104"/>
      <c r="H6" s="57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</row>
    <row r="7" spans="1:360" x14ac:dyDescent="0.25">
      <c r="A7" s="12"/>
      <c r="B7" s="60" t="s">
        <v>4</v>
      </c>
      <c r="C7" s="102">
        <v>43485</v>
      </c>
      <c r="D7" s="102"/>
      <c r="E7" s="102"/>
      <c r="F7" s="102"/>
      <c r="G7" s="18" t="str">
        <f>TEXT(C7,"dddd")</f>
        <v>Sunday</v>
      </c>
      <c r="H7" s="57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</row>
    <row r="8" spans="1:360" x14ac:dyDescent="0.25">
      <c r="A8" s="12"/>
      <c r="B8" s="60" t="s">
        <v>19</v>
      </c>
      <c r="C8" s="102">
        <f>G11</f>
        <v>43804</v>
      </c>
      <c r="D8" s="102"/>
      <c r="E8" s="102"/>
      <c r="F8" s="102"/>
      <c r="G8" s="18" t="str">
        <f>TEXT(C8,"dddd")</f>
        <v>Thursday</v>
      </c>
      <c r="H8" s="57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</row>
    <row r="9" spans="1:360" s="6" customFormat="1" x14ac:dyDescent="0.25">
      <c r="A9" s="20" t="s">
        <v>3</v>
      </c>
      <c r="B9" s="26"/>
      <c r="C9" s="11"/>
      <c r="D9" s="11"/>
      <c r="E9" s="26"/>
      <c r="F9" s="11"/>
      <c r="G9" s="11"/>
      <c r="H9" s="58"/>
      <c r="I9" s="10"/>
      <c r="J9" s="10"/>
      <c r="K9" s="10"/>
      <c r="L9" s="21" t="s">
        <v>12</v>
      </c>
      <c r="M9" s="22">
        <v>1</v>
      </c>
      <c r="N9" s="14">
        <f>(C7-WEEKDAY(C7,1)+M9)+7*M1</f>
        <v>43485</v>
      </c>
      <c r="O9" s="13">
        <f t="shared" ref="O9:BZ9" si="0">N9+1</f>
        <v>43486</v>
      </c>
      <c r="P9" s="13">
        <f t="shared" si="0"/>
        <v>43487</v>
      </c>
      <c r="Q9" s="13">
        <f t="shared" si="0"/>
        <v>43488</v>
      </c>
      <c r="R9" s="13">
        <f t="shared" si="0"/>
        <v>43489</v>
      </c>
      <c r="S9" s="13">
        <f t="shared" si="0"/>
        <v>43490</v>
      </c>
      <c r="T9" s="13">
        <f t="shared" si="0"/>
        <v>43491</v>
      </c>
      <c r="U9" s="13">
        <f t="shared" si="0"/>
        <v>43492</v>
      </c>
      <c r="V9" s="13">
        <f t="shared" si="0"/>
        <v>43493</v>
      </c>
      <c r="W9" s="13">
        <f t="shared" si="0"/>
        <v>43494</v>
      </c>
      <c r="X9" s="13">
        <f t="shared" si="0"/>
        <v>43495</v>
      </c>
      <c r="Y9" s="13">
        <f t="shared" si="0"/>
        <v>43496</v>
      </c>
      <c r="Z9" s="13">
        <f t="shared" si="0"/>
        <v>43497</v>
      </c>
      <c r="AA9" s="13">
        <f t="shared" si="0"/>
        <v>43498</v>
      </c>
      <c r="AB9" s="13">
        <f t="shared" si="0"/>
        <v>43499</v>
      </c>
      <c r="AC9" s="13">
        <f t="shared" si="0"/>
        <v>43500</v>
      </c>
      <c r="AD9" s="13">
        <f t="shared" si="0"/>
        <v>43501</v>
      </c>
      <c r="AE9" s="13">
        <f t="shared" si="0"/>
        <v>43502</v>
      </c>
      <c r="AF9" s="13">
        <f t="shared" si="0"/>
        <v>43503</v>
      </c>
      <c r="AG9" s="13">
        <f t="shared" si="0"/>
        <v>43504</v>
      </c>
      <c r="AH9" s="13">
        <f t="shared" si="0"/>
        <v>43505</v>
      </c>
      <c r="AI9" s="13">
        <f t="shared" si="0"/>
        <v>43506</v>
      </c>
      <c r="AJ9" s="13">
        <f t="shared" si="0"/>
        <v>43507</v>
      </c>
      <c r="AK9" s="13">
        <f t="shared" si="0"/>
        <v>43508</v>
      </c>
      <c r="AL9" s="13">
        <f t="shared" si="0"/>
        <v>43509</v>
      </c>
      <c r="AM9" s="13">
        <f t="shared" si="0"/>
        <v>43510</v>
      </c>
      <c r="AN9" s="13">
        <f t="shared" si="0"/>
        <v>43511</v>
      </c>
      <c r="AO9" s="13">
        <f t="shared" si="0"/>
        <v>43512</v>
      </c>
      <c r="AP9" s="13">
        <f t="shared" si="0"/>
        <v>43513</v>
      </c>
      <c r="AQ9" s="13">
        <f t="shared" si="0"/>
        <v>43514</v>
      </c>
      <c r="AR9" s="13">
        <f t="shared" si="0"/>
        <v>43515</v>
      </c>
      <c r="AS9" s="13">
        <f t="shared" si="0"/>
        <v>43516</v>
      </c>
      <c r="AT9" s="13">
        <f t="shared" si="0"/>
        <v>43517</v>
      </c>
      <c r="AU9" s="13">
        <f t="shared" si="0"/>
        <v>43518</v>
      </c>
      <c r="AV9" s="13">
        <f t="shared" si="0"/>
        <v>43519</v>
      </c>
      <c r="AW9" s="13">
        <f t="shared" si="0"/>
        <v>43520</v>
      </c>
      <c r="AX9" s="13">
        <f t="shared" si="0"/>
        <v>43521</v>
      </c>
      <c r="AY9" s="13">
        <f t="shared" si="0"/>
        <v>43522</v>
      </c>
      <c r="AZ9" s="13">
        <f t="shared" si="0"/>
        <v>43523</v>
      </c>
      <c r="BA9" s="13">
        <f t="shared" si="0"/>
        <v>43524</v>
      </c>
      <c r="BB9" s="13">
        <f t="shared" si="0"/>
        <v>43525</v>
      </c>
      <c r="BC9" s="13">
        <f t="shared" si="0"/>
        <v>43526</v>
      </c>
      <c r="BD9" s="13">
        <f t="shared" si="0"/>
        <v>43527</v>
      </c>
      <c r="BE9" s="13">
        <f t="shared" si="0"/>
        <v>43528</v>
      </c>
      <c r="BF9" s="13">
        <f t="shared" si="0"/>
        <v>43529</v>
      </c>
      <c r="BG9" s="13">
        <f t="shared" si="0"/>
        <v>43530</v>
      </c>
      <c r="BH9" s="13">
        <f t="shared" si="0"/>
        <v>43531</v>
      </c>
      <c r="BI9" s="13">
        <f t="shared" si="0"/>
        <v>43532</v>
      </c>
      <c r="BJ9" s="13">
        <f t="shared" si="0"/>
        <v>43533</v>
      </c>
      <c r="BK9" s="13">
        <f t="shared" si="0"/>
        <v>43534</v>
      </c>
      <c r="BL9" s="13">
        <f t="shared" si="0"/>
        <v>43535</v>
      </c>
      <c r="BM9" s="13">
        <f t="shared" si="0"/>
        <v>43536</v>
      </c>
      <c r="BN9" s="13">
        <f t="shared" si="0"/>
        <v>43537</v>
      </c>
      <c r="BO9" s="13">
        <f t="shared" si="0"/>
        <v>43538</v>
      </c>
      <c r="BP9" s="13">
        <f t="shared" si="0"/>
        <v>43539</v>
      </c>
      <c r="BQ9" s="13">
        <f t="shared" si="0"/>
        <v>43540</v>
      </c>
      <c r="BR9" s="13">
        <f t="shared" si="0"/>
        <v>43541</v>
      </c>
      <c r="BS9" s="13">
        <f t="shared" si="0"/>
        <v>43542</v>
      </c>
      <c r="BT9" s="13">
        <f t="shared" si="0"/>
        <v>43543</v>
      </c>
      <c r="BU9" s="13">
        <f t="shared" si="0"/>
        <v>43544</v>
      </c>
      <c r="BV9" s="13">
        <f t="shared" si="0"/>
        <v>43545</v>
      </c>
      <c r="BW9" s="13">
        <f t="shared" si="0"/>
        <v>43546</v>
      </c>
      <c r="BX9" s="13">
        <f t="shared" si="0"/>
        <v>43547</v>
      </c>
      <c r="BY9" s="13">
        <f t="shared" si="0"/>
        <v>43548</v>
      </c>
      <c r="BZ9" s="13">
        <f t="shared" si="0"/>
        <v>43549</v>
      </c>
      <c r="CA9" s="13">
        <f t="shared" ref="CA9:EL9" si="1">BZ9+1</f>
        <v>43550</v>
      </c>
      <c r="CB9" s="13">
        <f t="shared" si="1"/>
        <v>43551</v>
      </c>
      <c r="CC9" s="13">
        <f t="shared" si="1"/>
        <v>43552</v>
      </c>
      <c r="CD9" s="13">
        <f t="shared" si="1"/>
        <v>43553</v>
      </c>
      <c r="CE9" s="13">
        <f t="shared" si="1"/>
        <v>43554</v>
      </c>
      <c r="CF9" s="13">
        <f t="shared" si="1"/>
        <v>43555</v>
      </c>
      <c r="CG9" s="13">
        <f t="shared" si="1"/>
        <v>43556</v>
      </c>
      <c r="CH9" s="13">
        <f t="shared" si="1"/>
        <v>43557</v>
      </c>
      <c r="CI9" s="13">
        <f t="shared" si="1"/>
        <v>43558</v>
      </c>
      <c r="CJ9" s="13">
        <f t="shared" si="1"/>
        <v>43559</v>
      </c>
      <c r="CK9" s="13">
        <f t="shared" si="1"/>
        <v>43560</v>
      </c>
      <c r="CL9" s="13">
        <f t="shared" si="1"/>
        <v>43561</v>
      </c>
      <c r="CM9" s="13">
        <f t="shared" si="1"/>
        <v>43562</v>
      </c>
      <c r="CN9" s="13">
        <f t="shared" si="1"/>
        <v>43563</v>
      </c>
      <c r="CO9" s="13">
        <f t="shared" si="1"/>
        <v>43564</v>
      </c>
      <c r="CP9" s="13">
        <f t="shared" si="1"/>
        <v>43565</v>
      </c>
      <c r="CQ9" s="13">
        <f t="shared" si="1"/>
        <v>43566</v>
      </c>
      <c r="CR9" s="13">
        <f t="shared" si="1"/>
        <v>43567</v>
      </c>
      <c r="CS9" s="13">
        <f t="shared" si="1"/>
        <v>43568</v>
      </c>
      <c r="CT9" s="13">
        <f t="shared" si="1"/>
        <v>43569</v>
      </c>
      <c r="CU9" s="13">
        <f t="shared" si="1"/>
        <v>43570</v>
      </c>
      <c r="CV9" s="13">
        <f t="shared" si="1"/>
        <v>43571</v>
      </c>
      <c r="CW9" s="13">
        <f t="shared" si="1"/>
        <v>43572</v>
      </c>
      <c r="CX9" s="13">
        <f t="shared" si="1"/>
        <v>43573</v>
      </c>
      <c r="CY9" s="13">
        <f t="shared" si="1"/>
        <v>43574</v>
      </c>
      <c r="CZ9" s="13">
        <f t="shared" si="1"/>
        <v>43575</v>
      </c>
      <c r="DA9" s="13">
        <f t="shared" si="1"/>
        <v>43576</v>
      </c>
      <c r="DB9" s="13">
        <f t="shared" si="1"/>
        <v>43577</v>
      </c>
      <c r="DC9" s="13">
        <f t="shared" si="1"/>
        <v>43578</v>
      </c>
      <c r="DD9" s="13">
        <f t="shared" si="1"/>
        <v>43579</v>
      </c>
      <c r="DE9" s="13">
        <f t="shared" si="1"/>
        <v>43580</v>
      </c>
      <c r="DF9" s="13">
        <f t="shared" si="1"/>
        <v>43581</v>
      </c>
      <c r="DG9" s="13">
        <f t="shared" si="1"/>
        <v>43582</v>
      </c>
      <c r="DH9" s="13">
        <f t="shared" si="1"/>
        <v>43583</v>
      </c>
      <c r="DI9" s="13">
        <f t="shared" si="1"/>
        <v>43584</v>
      </c>
      <c r="DJ9" s="13">
        <f t="shared" si="1"/>
        <v>43585</v>
      </c>
      <c r="DK9" s="13">
        <f t="shared" si="1"/>
        <v>43586</v>
      </c>
      <c r="DL9" s="13">
        <f t="shared" si="1"/>
        <v>43587</v>
      </c>
      <c r="DM9" s="13">
        <f t="shared" si="1"/>
        <v>43588</v>
      </c>
      <c r="DN9" s="13">
        <f t="shared" si="1"/>
        <v>43589</v>
      </c>
      <c r="DO9" s="13">
        <f t="shared" si="1"/>
        <v>43590</v>
      </c>
      <c r="DP9" s="13">
        <f t="shared" si="1"/>
        <v>43591</v>
      </c>
      <c r="DQ9" s="13">
        <f t="shared" si="1"/>
        <v>43592</v>
      </c>
      <c r="DR9" s="13">
        <f t="shared" si="1"/>
        <v>43593</v>
      </c>
      <c r="DS9" s="13">
        <f t="shared" si="1"/>
        <v>43594</v>
      </c>
      <c r="DT9" s="13">
        <f t="shared" si="1"/>
        <v>43595</v>
      </c>
      <c r="DU9" s="13">
        <f t="shared" si="1"/>
        <v>43596</v>
      </c>
      <c r="DV9" s="13">
        <f t="shared" si="1"/>
        <v>43597</v>
      </c>
      <c r="DW9" s="13">
        <f t="shared" si="1"/>
        <v>43598</v>
      </c>
      <c r="DX9" s="13">
        <f t="shared" si="1"/>
        <v>43599</v>
      </c>
      <c r="DY9" s="13">
        <f t="shared" si="1"/>
        <v>43600</v>
      </c>
      <c r="DZ9" s="13">
        <f t="shared" si="1"/>
        <v>43601</v>
      </c>
      <c r="EA9" s="13">
        <f t="shared" si="1"/>
        <v>43602</v>
      </c>
      <c r="EB9" s="13">
        <f t="shared" si="1"/>
        <v>43603</v>
      </c>
      <c r="EC9" s="13">
        <f t="shared" si="1"/>
        <v>43604</v>
      </c>
      <c r="ED9" s="13">
        <f t="shared" si="1"/>
        <v>43605</v>
      </c>
      <c r="EE9" s="13">
        <f t="shared" si="1"/>
        <v>43606</v>
      </c>
      <c r="EF9" s="13">
        <f t="shared" si="1"/>
        <v>43607</v>
      </c>
      <c r="EG9" s="13">
        <f t="shared" si="1"/>
        <v>43608</v>
      </c>
      <c r="EH9" s="13">
        <f t="shared" si="1"/>
        <v>43609</v>
      </c>
      <c r="EI9" s="13">
        <f t="shared" si="1"/>
        <v>43610</v>
      </c>
      <c r="EJ9" s="13">
        <f t="shared" si="1"/>
        <v>43611</v>
      </c>
      <c r="EK9" s="13">
        <f t="shared" si="1"/>
        <v>43612</v>
      </c>
      <c r="EL9" s="13">
        <f t="shared" si="1"/>
        <v>43613</v>
      </c>
      <c r="EM9" s="13">
        <f t="shared" ref="EM9:GX9" si="2">EL9+1</f>
        <v>43614</v>
      </c>
      <c r="EN9" s="13">
        <f t="shared" si="2"/>
        <v>43615</v>
      </c>
      <c r="EO9" s="13">
        <f t="shared" si="2"/>
        <v>43616</v>
      </c>
      <c r="EP9" s="13">
        <f t="shared" si="2"/>
        <v>43617</v>
      </c>
      <c r="EQ9" s="13">
        <f t="shared" si="2"/>
        <v>43618</v>
      </c>
      <c r="ER9" s="13">
        <f t="shared" si="2"/>
        <v>43619</v>
      </c>
      <c r="ES9" s="13">
        <f t="shared" si="2"/>
        <v>43620</v>
      </c>
      <c r="ET9" s="13">
        <f t="shared" si="2"/>
        <v>43621</v>
      </c>
      <c r="EU9" s="13">
        <f t="shared" si="2"/>
        <v>43622</v>
      </c>
      <c r="EV9" s="13">
        <f t="shared" si="2"/>
        <v>43623</v>
      </c>
      <c r="EW9" s="13">
        <f t="shared" si="2"/>
        <v>43624</v>
      </c>
      <c r="EX9" s="13">
        <f t="shared" si="2"/>
        <v>43625</v>
      </c>
      <c r="EY9" s="13">
        <f t="shared" si="2"/>
        <v>43626</v>
      </c>
      <c r="EZ9" s="13">
        <f t="shared" si="2"/>
        <v>43627</v>
      </c>
      <c r="FA9" s="13">
        <f t="shared" si="2"/>
        <v>43628</v>
      </c>
      <c r="FB9" s="13">
        <f t="shared" si="2"/>
        <v>43629</v>
      </c>
      <c r="FC9" s="13">
        <f t="shared" si="2"/>
        <v>43630</v>
      </c>
      <c r="FD9" s="13">
        <f t="shared" si="2"/>
        <v>43631</v>
      </c>
      <c r="FE9" s="13">
        <f t="shared" si="2"/>
        <v>43632</v>
      </c>
      <c r="FF9" s="13">
        <f t="shared" si="2"/>
        <v>43633</v>
      </c>
      <c r="FG9" s="13">
        <f t="shared" si="2"/>
        <v>43634</v>
      </c>
      <c r="FH9" s="13">
        <f t="shared" si="2"/>
        <v>43635</v>
      </c>
      <c r="FI9" s="13">
        <f t="shared" si="2"/>
        <v>43636</v>
      </c>
      <c r="FJ9" s="13">
        <f t="shared" si="2"/>
        <v>43637</v>
      </c>
      <c r="FK9" s="13">
        <f t="shared" si="2"/>
        <v>43638</v>
      </c>
      <c r="FL9" s="13">
        <f t="shared" si="2"/>
        <v>43639</v>
      </c>
      <c r="FM9" s="13">
        <f t="shared" si="2"/>
        <v>43640</v>
      </c>
      <c r="FN9" s="13">
        <f t="shared" si="2"/>
        <v>43641</v>
      </c>
      <c r="FO9" s="13">
        <f t="shared" si="2"/>
        <v>43642</v>
      </c>
      <c r="FP9" s="13">
        <f t="shared" si="2"/>
        <v>43643</v>
      </c>
      <c r="FQ9" s="13">
        <f t="shared" si="2"/>
        <v>43644</v>
      </c>
      <c r="FR9" s="13">
        <f t="shared" si="2"/>
        <v>43645</v>
      </c>
      <c r="FS9" s="13">
        <f t="shared" si="2"/>
        <v>43646</v>
      </c>
      <c r="FT9" s="13">
        <f t="shared" si="2"/>
        <v>43647</v>
      </c>
      <c r="FU9" s="13">
        <f t="shared" si="2"/>
        <v>43648</v>
      </c>
      <c r="FV9" s="13">
        <f t="shared" si="2"/>
        <v>43649</v>
      </c>
      <c r="FW9" s="13">
        <f t="shared" si="2"/>
        <v>43650</v>
      </c>
      <c r="FX9" s="13">
        <f t="shared" si="2"/>
        <v>43651</v>
      </c>
      <c r="FY9" s="13">
        <f t="shared" si="2"/>
        <v>43652</v>
      </c>
      <c r="FZ9" s="13">
        <f t="shared" si="2"/>
        <v>43653</v>
      </c>
      <c r="GA9" s="13">
        <f t="shared" si="2"/>
        <v>43654</v>
      </c>
      <c r="GB9" s="13">
        <f t="shared" si="2"/>
        <v>43655</v>
      </c>
      <c r="GC9" s="13">
        <f t="shared" si="2"/>
        <v>43656</v>
      </c>
      <c r="GD9" s="13">
        <f t="shared" si="2"/>
        <v>43657</v>
      </c>
      <c r="GE9" s="13">
        <f t="shared" si="2"/>
        <v>43658</v>
      </c>
      <c r="GF9" s="13">
        <f t="shared" si="2"/>
        <v>43659</v>
      </c>
      <c r="GG9" s="13">
        <f t="shared" si="2"/>
        <v>43660</v>
      </c>
      <c r="GH9" s="13">
        <f t="shared" si="2"/>
        <v>43661</v>
      </c>
      <c r="GI9" s="13">
        <f t="shared" si="2"/>
        <v>43662</v>
      </c>
      <c r="GJ9" s="13">
        <f t="shared" si="2"/>
        <v>43663</v>
      </c>
      <c r="GK9" s="13">
        <f t="shared" si="2"/>
        <v>43664</v>
      </c>
      <c r="GL9" s="13">
        <f t="shared" si="2"/>
        <v>43665</v>
      </c>
      <c r="GM9" s="13">
        <f t="shared" si="2"/>
        <v>43666</v>
      </c>
      <c r="GN9" s="13">
        <f t="shared" si="2"/>
        <v>43667</v>
      </c>
      <c r="GO9" s="13">
        <f t="shared" si="2"/>
        <v>43668</v>
      </c>
      <c r="GP9" s="13">
        <f t="shared" si="2"/>
        <v>43669</v>
      </c>
      <c r="GQ9" s="13">
        <f t="shared" si="2"/>
        <v>43670</v>
      </c>
      <c r="GR9" s="13">
        <f t="shared" si="2"/>
        <v>43671</v>
      </c>
      <c r="GS9" s="13">
        <f t="shared" si="2"/>
        <v>43672</v>
      </c>
      <c r="GT9" s="13">
        <f t="shared" si="2"/>
        <v>43673</v>
      </c>
      <c r="GU9" s="13">
        <f t="shared" si="2"/>
        <v>43674</v>
      </c>
      <c r="GV9" s="13">
        <f t="shared" si="2"/>
        <v>43675</v>
      </c>
      <c r="GW9" s="13">
        <f t="shared" si="2"/>
        <v>43676</v>
      </c>
      <c r="GX9" s="13">
        <f t="shared" si="2"/>
        <v>43677</v>
      </c>
      <c r="GY9" s="13">
        <f t="shared" ref="GY9:IQ9" si="3">GX9+1</f>
        <v>43678</v>
      </c>
      <c r="GZ9" s="13">
        <f t="shared" si="3"/>
        <v>43679</v>
      </c>
      <c r="HA9" s="13">
        <f t="shared" si="3"/>
        <v>43680</v>
      </c>
      <c r="HB9" s="13">
        <f t="shared" si="3"/>
        <v>43681</v>
      </c>
      <c r="HC9" s="13">
        <f t="shared" si="3"/>
        <v>43682</v>
      </c>
      <c r="HD9" s="13">
        <f t="shared" si="3"/>
        <v>43683</v>
      </c>
      <c r="HE9" s="13">
        <f t="shared" si="3"/>
        <v>43684</v>
      </c>
      <c r="HF9" s="13">
        <f t="shared" si="3"/>
        <v>43685</v>
      </c>
      <c r="HG9" s="13">
        <f t="shared" si="3"/>
        <v>43686</v>
      </c>
      <c r="HH9" s="13">
        <f t="shared" si="3"/>
        <v>43687</v>
      </c>
      <c r="HI9" s="13">
        <f t="shared" si="3"/>
        <v>43688</v>
      </c>
      <c r="HJ9" s="13">
        <f t="shared" si="3"/>
        <v>43689</v>
      </c>
      <c r="HK9" s="13">
        <f t="shared" si="3"/>
        <v>43690</v>
      </c>
      <c r="HL9" s="13">
        <f t="shared" si="3"/>
        <v>43691</v>
      </c>
      <c r="HM9" s="13">
        <f t="shared" si="3"/>
        <v>43692</v>
      </c>
      <c r="HN9" s="13">
        <f t="shared" si="3"/>
        <v>43693</v>
      </c>
      <c r="HO9" s="13">
        <f t="shared" si="3"/>
        <v>43694</v>
      </c>
      <c r="HP9" s="13">
        <f t="shared" si="3"/>
        <v>43695</v>
      </c>
      <c r="HQ9" s="13">
        <f t="shared" si="3"/>
        <v>43696</v>
      </c>
      <c r="HR9" s="13">
        <f t="shared" si="3"/>
        <v>43697</v>
      </c>
      <c r="HS9" s="13">
        <f t="shared" si="3"/>
        <v>43698</v>
      </c>
      <c r="HT9" s="13">
        <f t="shared" si="3"/>
        <v>43699</v>
      </c>
      <c r="HU9" s="13">
        <f t="shared" si="3"/>
        <v>43700</v>
      </c>
      <c r="HV9" s="13">
        <f t="shared" si="3"/>
        <v>43701</v>
      </c>
      <c r="HW9" s="13">
        <f t="shared" si="3"/>
        <v>43702</v>
      </c>
      <c r="HX9" s="13">
        <f t="shared" si="3"/>
        <v>43703</v>
      </c>
      <c r="HY9" s="13">
        <f t="shared" si="3"/>
        <v>43704</v>
      </c>
      <c r="HZ9" s="13">
        <f t="shared" si="3"/>
        <v>43705</v>
      </c>
      <c r="IA9" s="13">
        <f t="shared" si="3"/>
        <v>43706</v>
      </c>
      <c r="IB9" s="13">
        <f t="shared" si="3"/>
        <v>43707</v>
      </c>
      <c r="IC9" s="13">
        <f t="shared" si="3"/>
        <v>43708</v>
      </c>
      <c r="ID9" s="13">
        <f t="shared" si="3"/>
        <v>43709</v>
      </c>
      <c r="IE9" s="13">
        <f t="shared" si="3"/>
        <v>43710</v>
      </c>
      <c r="IF9" s="13">
        <f t="shared" si="3"/>
        <v>43711</v>
      </c>
      <c r="IG9" s="13">
        <f t="shared" si="3"/>
        <v>43712</v>
      </c>
      <c r="IH9" s="13">
        <f t="shared" si="3"/>
        <v>43713</v>
      </c>
      <c r="II9" s="13">
        <f t="shared" si="3"/>
        <v>43714</v>
      </c>
      <c r="IJ9" s="13">
        <f t="shared" si="3"/>
        <v>43715</v>
      </c>
      <c r="IK9" s="13">
        <f t="shared" si="3"/>
        <v>43716</v>
      </c>
      <c r="IL9" s="13">
        <f t="shared" si="3"/>
        <v>43717</v>
      </c>
      <c r="IM9" s="13">
        <f t="shared" si="3"/>
        <v>43718</v>
      </c>
      <c r="IN9" s="13">
        <f t="shared" si="3"/>
        <v>43719</v>
      </c>
      <c r="IO9" s="13">
        <f t="shared" si="3"/>
        <v>43720</v>
      </c>
      <c r="IP9" s="13">
        <f t="shared" si="3"/>
        <v>43721</v>
      </c>
      <c r="IQ9" s="13">
        <f t="shared" si="3"/>
        <v>43722</v>
      </c>
      <c r="IR9" s="13">
        <f t="shared" ref="IR9" si="4">IQ9+1</f>
        <v>43723</v>
      </c>
      <c r="IS9" s="13">
        <f t="shared" ref="IS9" si="5">IR9+1</f>
        <v>43724</v>
      </c>
      <c r="IT9" s="13">
        <f t="shared" ref="IT9" si="6">IS9+1</f>
        <v>43725</v>
      </c>
      <c r="IU9" s="13">
        <f t="shared" ref="IU9" si="7">IT9+1</f>
        <v>43726</v>
      </c>
      <c r="IV9" s="13">
        <f t="shared" ref="IV9" si="8">IU9+1</f>
        <v>43727</v>
      </c>
      <c r="IW9" s="13">
        <f t="shared" ref="IW9" si="9">IV9+1</f>
        <v>43728</v>
      </c>
      <c r="IX9" s="13">
        <f t="shared" ref="IX9" si="10">IW9+1</f>
        <v>43729</v>
      </c>
      <c r="IY9" s="13">
        <f t="shared" ref="IY9" si="11">IX9+1</f>
        <v>43730</v>
      </c>
      <c r="IZ9" s="13">
        <f t="shared" ref="IZ9" si="12">IY9+1</f>
        <v>43731</v>
      </c>
      <c r="JA9" s="13">
        <f t="shared" ref="JA9" si="13">IZ9+1</f>
        <v>43732</v>
      </c>
      <c r="JB9" s="13">
        <f t="shared" ref="JB9" si="14">JA9+1</f>
        <v>43733</v>
      </c>
      <c r="JC9" s="13">
        <f t="shared" ref="JC9" si="15">JB9+1</f>
        <v>43734</v>
      </c>
      <c r="JD9" s="13">
        <f t="shared" ref="JD9" si="16">JC9+1</f>
        <v>43735</v>
      </c>
      <c r="JE9" s="13">
        <f t="shared" ref="JE9" si="17">JD9+1</f>
        <v>43736</v>
      </c>
      <c r="JF9" s="13">
        <f t="shared" ref="JF9" si="18">JE9+1</f>
        <v>43737</v>
      </c>
      <c r="JG9" s="13">
        <f t="shared" ref="JG9" si="19">JF9+1</f>
        <v>43738</v>
      </c>
      <c r="JH9" s="13">
        <f t="shared" ref="JH9" si="20">JG9+1</f>
        <v>43739</v>
      </c>
      <c r="JI9" s="13">
        <f t="shared" ref="JI9" si="21">JH9+1</f>
        <v>43740</v>
      </c>
      <c r="JJ9" s="13">
        <f t="shared" ref="JJ9" si="22">JI9+1</f>
        <v>43741</v>
      </c>
      <c r="JK9" s="13">
        <f t="shared" ref="JK9" si="23">JJ9+1</f>
        <v>43742</v>
      </c>
      <c r="JL9" s="13">
        <f t="shared" ref="JL9" si="24">JK9+1</f>
        <v>43743</v>
      </c>
      <c r="JM9" s="13">
        <f t="shared" ref="JM9" si="25">JL9+1</f>
        <v>43744</v>
      </c>
      <c r="JN9" s="13">
        <f t="shared" ref="JN9" si="26">JM9+1</f>
        <v>43745</v>
      </c>
      <c r="JO9" s="13">
        <f t="shared" ref="JO9" si="27">JN9+1</f>
        <v>43746</v>
      </c>
      <c r="JP9" s="13">
        <f t="shared" ref="JP9" si="28">JO9+1</f>
        <v>43747</v>
      </c>
      <c r="JQ9" s="13">
        <f t="shared" ref="JQ9" si="29">JP9+1</f>
        <v>43748</v>
      </c>
      <c r="JR9" s="13">
        <f t="shared" ref="JR9" si="30">JQ9+1</f>
        <v>43749</v>
      </c>
      <c r="JS9" s="13">
        <f t="shared" ref="JS9" si="31">JR9+1</f>
        <v>43750</v>
      </c>
      <c r="JT9" s="13">
        <f t="shared" ref="JT9" si="32">JS9+1</f>
        <v>43751</v>
      </c>
      <c r="JU9" s="13">
        <f t="shared" ref="JU9" si="33">JT9+1</f>
        <v>43752</v>
      </c>
      <c r="JV9" s="13">
        <f t="shared" ref="JV9" si="34">JU9+1</f>
        <v>43753</v>
      </c>
      <c r="JW9" s="13">
        <f t="shared" ref="JW9" si="35">JV9+1</f>
        <v>43754</v>
      </c>
      <c r="JX9" s="13">
        <f t="shared" ref="JX9" si="36">JW9+1</f>
        <v>43755</v>
      </c>
      <c r="JY9" s="13">
        <f t="shared" ref="JY9" si="37">JX9+1</f>
        <v>43756</v>
      </c>
      <c r="JZ9" s="13">
        <f t="shared" ref="JZ9" si="38">JY9+1</f>
        <v>43757</v>
      </c>
      <c r="KA9" s="13">
        <f t="shared" ref="KA9" si="39">JZ9+1</f>
        <v>43758</v>
      </c>
      <c r="KB9" s="13">
        <f t="shared" ref="KB9" si="40">KA9+1</f>
        <v>43759</v>
      </c>
      <c r="KC9" s="13">
        <f t="shared" ref="KC9" si="41">KB9+1</f>
        <v>43760</v>
      </c>
      <c r="KD9" s="13">
        <f t="shared" ref="KD9" si="42">KC9+1</f>
        <v>43761</v>
      </c>
      <c r="KE9" s="13">
        <f t="shared" ref="KE9" si="43">KD9+1</f>
        <v>43762</v>
      </c>
      <c r="KF9" s="13">
        <f t="shared" ref="KF9" si="44">KE9+1</f>
        <v>43763</v>
      </c>
      <c r="KG9" s="13">
        <f t="shared" ref="KG9" si="45">KF9+1</f>
        <v>43764</v>
      </c>
      <c r="KH9" s="13">
        <f t="shared" ref="KH9" si="46">KG9+1</f>
        <v>43765</v>
      </c>
      <c r="KI9" s="13">
        <f t="shared" ref="KI9" si="47">KH9+1</f>
        <v>43766</v>
      </c>
      <c r="KJ9" s="13">
        <f t="shared" ref="KJ9" si="48">KI9+1</f>
        <v>43767</v>
      </c>
      <c r="KK9" s="13">
        <f t="shared" ref="KK9" si="49">KJ9+1</f>
        <v>43768</v>
      </c>
      <c r="KL9" s="13">
        <f t="shared" ref="KL9" si="50">KK9+1</f>
        <v>43769</v>
      </c>
      <c r="KM9" s="13">
        <f t="shared" ref="KM9" si="51">KL9+1</f>
        <v>43770</v>
      </c>
      <c r="KN9" s="13">
        <f t="shared" ref="KN9" si="52">KM9+1</f>
        <v>43771</v>
      </c>
      <c r="KO9" s="13">
        <f t="shared" ref="KO9" si="53">KN9+1</f>
        <v>43772</v>
      </c>
      <c r="KP9" s="13">
        <f t="shared" ref="KP9" si="54">KO9+1</f>
        <v>43773</v>
      </c>
      <c r="KQ9" s="13">
        <f t="shared" ref="KQ9" si="55">KP9+1</f>
        <v>43774</v>
      </c>
      <c r="KR9" s="13">
        <f t="shared" ref="KR9" si="56">KQ9+1</f>
        <v>43775</v>
      </c>
      <c r="KS9" s="13">
        <f t="shared" ref="KS9" si="57">KR9+1</f>
        <v>43776</v>
      </c>
      <c r="KT9" s="13">
        <f t="shared" ref="KT9" si="58">KS9+1</f>
        <v>43777</v>
      </c>
      <c r="KU9" s="13">
        <f t="shared" ref="KU9" si="59">KT9+1</f>
        <v>43778</v>
      </c>
      <c r="KV9" s="13">
        <f t="shared" ref="KV9" si="60">KU9+1</f>
        <v>43779</v>
      </c>
      <c r="KW9" s="13">
        <f t="shared" ref="KW9" si="61">KV9+1</f>
        <v>43780</v>
      </c>
      <c r="KX9" s="13">
        <f t="shared" ref="KX9" si="62">KW9+1</f>
        <v>43781</v>
      </c>
      <c r="KY9" s="13">
        <f t="shared" ref="KY9" si="63">KX9+1</f>
        <v>43782</v>
      </c>
      <c r="KZ9" s="13">
        <f t="shared" ref="KZ9" si="64">KY9+1</f>
        <v>43783</v>
      </c>
      <c r="LA9" s="13">
        <f t="shared" ref="LA9" si="65">KZ9+1</f>
        <v>43784</v>
      </c>
      <c r="LB9" s="13">
        <f t="shared" ref="LB9" si="66">LA9+1</f>
        <v>43785</v>
      </c>
      <c r="LC9" s="13">
        <f t="shared" ref="LC9" si="67">LB9+1</f>
        <v>43786</v>
      </c>
      <c r="LD9" s="13">
        <f t="shared" ref="LD9" si="68">LC9+1</f>
        <v>43787</v>
      </c>
      <c r="LE9" s="13">
        <f t="shared" ref="LE9" si="69">LD9+1</f>
        <v>43788</v>
      </c>
      <c r="LF9" s="13">
        <f t="shared" ref="LF9" si="70">LE9+1</f>
        <v>43789</v>
      </c>
      <c r="LG9" s="13">
        <f t="shared" ref="LG9" si="71">LF9+1</f>
        <v>43790</v>
      </c>
      <c r="LH9" s="13">
        <f t="shared" ref="LH9" si="72">LG9+1</f>
        <v>43791</v>
      </c>
      <c r="LI9" s="13">
        <f t="shared" ref="LI9" si="73">LH9+1</f>
        <v>43792</v>
      </c>
      <c r="LJ9" s="13">
        <f t="shared" ref="LJ9" si="74">LI9+1</f>
        <v>43793</v>
      </c>
      <c r="LK9" s="13">
        <f t="shared" ref="LK9" si="75">LJ9+1</f>
        <v>43794</v>
      </c>
      <c r="LL9" s="13">
        <f t="shared" ref="LL9" si="76">LK9+1</f>
        <v>43795</v>
      </c>
      <c r="LM9" s="13">
        <f t="shared" ref="LM9" si="77">LL9+1</f>
        <v>43796</v>
      </c>
      <c r="LN9" s="13">
        <f t="shared" ref="LN9" si="78">LM9+1</f>
        <v>43797</v>
      </c>
      <c r="LO9" s="13">
        <f t="shared" ref="LO9" si="79">LN9+1</f>
        <v>43798</v>
      </c>
      <c r="LP9" s="13">
        <f t="shared" ref="LP9" si="80">LO9+1</f>
        <v>43799</v>
      </c>
      <c r="LQ9" s="13">
        <f t="shared" ref="LQ9" si="81">LP9+1</f>
        <v>43800</v>
      </c>
      <c r="LR9" s="13">
        <f t="shared" ref="LR9" si="82">LQ9+1</f>
        <v>43801</v>
      </c>
      <c r="LS9" s="13">
        <f t="shared" ref="LS9" si="83">LR9+1</f>
        <v>43802</v>
      </c>
      <c r="LT9" s="13">
        <f t="shared" ref="LT9" si="84">LS9+1</f>
        <v>43803</v>
      </c>
      <c r="LU9" s="13">
        <f t="shared" ref="LU9" si="85">LT9+1</f>
        <v>43804</v>
      </c>
      <c r="LV9" s="13">
        <f t="shared" ref="LV9" si="86">LU9+1</f>
        <v>43805</v>
      </c>
      <c r="LW9" s="13">
        <f t="shared" ref="LW9" si="87">LV9+1</f>
        <v>43806</v>
      </c>
      <c r="LX9" s="13">
        <f t="shared" ref="LX9" si="88">LW9+1</f>
        <v>43807</v>
      </c>
      <c r="LY9" s="13">
        <f t="shared" ref="LY9" si="89">LX9+1</f>
        <v>43808</v>
      </c>
      <c r="LZ9" s="13">
        <f t="shared" ref="LZ9" si="90">LY9+1</f>
        <v>43809</v>
      </c>
      <c r="MA9" s="13">
        <f t="shared" ref="MA9" si="91">LZ9+1</f>
        <v>43810</v>
      </c>
      <c r="MB9" s="13">
        <f t="shared" ref="MB9" si="92">MA9+1</f>
        <v>43811</v>
      </c>
      <c r="MC9" s="13">
        <f t="shared" ref="MC9" si="93">MB9+1</f>
        <v>43812</v>
      </c>
      <c r="MD9" s="13">
        <f t="shared" ref="MD9" si="94">MC9+1</f>
        <v>43813</v>
      </c>
      <c r="ME9" s="13">
        <f t="shared" ref="ME9" si="95">MD9+1</f>
        <v>43814</v>
      </c>
      <c r="MF9" s="13">
        <f t="shared" ref="MF9" si="96">ME9+1</f>
        <v>43815</v>
      </c>
      <c r="MG9" s="13">
        <f t="shared" ref="MG9" si="97">MF9+1</f>
        <v>43816</v>
      </c>
      <c r="MH9" s="13">
        <f t="shared" ref="MH9" si="98">MG9+1</f>
        <v>43817</v>
      </c>
      <c r="MI9" s="13">
        <f t="shared" ref="MI9" si="99">MH9+1</f>
        <v>43818</v>
      </c>
      <c r="MJ9" s="13">
        <f t="shared" ref="MJ9" si="100">MI9+1</f>
        <v>43819</v>
      </c>
      <c r="MK9" s="13">
        <f t="shared" ref="MK9" si="101">MJ9+1</f>
        <v>43820</v>
      </c>
      <c r="ML9" s="13">
        <f t="shared" ref="ML9" si="102">MK9+1</f>
        <v>43821</v>
      </c>
      <c r="MM9" s="13">
        <f t="shared" ref="MM9" si="103">ML9+1</f>
        <v>43822</v>
      </c>
      <c r="MN9" s="13">
        <f t="shared" ref="MN9" si="104">MM9+1</f>
        <v>43823</v>
      </c>
      <c r="MO9" s="13">
        <f t="shared" ref="MO9" si="105">MN9+1</f>
        <v>43824</v>
      </c>
      <c r="MP9" s="13">
        <f t="shared" ref="MP9" si="106">MO9+1</f>
        <v>43825</v>
      </c>
      <c r="MQ9" s="13">
        <f t="shared" ref="MQ9" si="107">MP9+1</f>
        <v>43826</v>
      </c>
      <c r="MR9" s="13">
        <f t="shared" ref="MR9" si="108">MQ9+1</f>
        <v>43827</v>
      </c>
      <c r="MS9" s="13">
        <f t="shared" ref="MS9" si="109">MR9+1</f>
        <v>43828</v>
      </c>
      <c r="MT9" s="13">
        <f t="shared" ref="MT9" si="110">MS9+1</f>
        <v>43829</v>
      </c>
      <c r="MU9" s="13">
        <f t="shared" ref="MU9" si="111">MT9+1</f>
        <v>43830</v>
      </c>
      <c r="MV9" s="13">
        <f t="shared" ref="MV9" si="112">MU9+1</f>
        <v>43831</v>
      </c>
    </row>
    <row r="10" spans="1:360" s="7" customFormat="1" ht="82.5" customHeight="1" x14ac:dyDescent="0.25">
      <c r="A10" s="39" t="s">
        <v>5</v>
      </c>
      <c r="B10" s="61" t="s">
        <v>41</v>
      </c>
      <c r="C10" s="40" t="s">
        <v>6</v>
      </c>
      <c r="D10" s="40" t="s">
        <v>13</v>
      </c>
      <c r="E10" s="40" t="s">
        <v>16</v>
      </c>
      <c r="F10" s="41" t="s">
        <v>7</v>
      </c>
      <c r="G10" s="41" t="s">
        <v>8</v>
      </c>
      <c r="H10" s="42" t="s">
        <v>9</v>
      </c>
      <c r="I10" s="43" t="s">
        <v>10</v>
      </c>
      <c r="J10" s="42" t="s">
        <v>11</v>
      </c>
      <c r="K10" s="42" t="s">
        <v>14</v>
      </c>
      <c r="L10" s="42" t="s">
        <v>15</v>
      </c>
      <c r="M10" s="44">
        <v>1</v>
      </c>
      <c r="N10" s="99">
        <f>N9</f>
        <v>43485</v>
      </c>
      <c r="O10" s="100"/>
      <c r="P10" s="100"/>
      <c r="Q10" s="100"/>
      <c r="R10" s="100"/>
      <c r="S10" s="100"/>
      <c r="T10" s="100"/>
      <c r="U10" s="99">
        <f>U9</f>
        <v>43492</v>
      </c>
      <c r="V10" s="100"/>
      <c r="W10" s="100"/>
      <c r="X10" s="100"/>
      <c r="Y10" s="100"/>
      <c r="Z10" s="100"/>
      <c r="AA10" s="100"/>
      <c r="AB10" s="99">
        <f>AB9</f>
        <v>43499</v>
      </c>
      <c r="AC10" s="100"/>
      <c r="AD10" s="100"/>
      <c r="AE10" s="100"/>
      <c r="AF10" s="100"/>
      <c r="AG10" s="100"/>
      <c r="AH10" s="100"/>
      <c r="AI10" s="99">
        <f>AI9</f>
        <v>43506</v>
      </c>
      <c r="AJ10" s="100"/>
      <c r="AK10" s="100"/>
      <c r="AL10" s="100"/>
      <c r="AM10" s="100"/>
      <c r="AN10" s="100"/>
      <c r="AO10" s="100"/>
      <c r="AP10" s="99">
        <f>AP9</f>
        <v>43513</v>
      </c>
      <c r="AQ10" s="100"/>
      <c r="AR10" s="100"/>
      <c r="AS10" s="100"/>
      <c r="AT10" s="100"/>
      <c r="AU10" s="100"/>
      <c r="AV10" s="100"/>
      <c r="AW10" s="99">
        <f>AW9</f>
        <v>43520</v>
      </c>
      <c r="AX10" s="100"/>
      <c r="AY10" s="100"/>
      <c r="AZ10" s="100"/>
      <c r="BA10" s="100"/>
      <c r="BB10" s="100"/>
      <c r="BC10" s="100"/>
      <c r="BD10" s="99">
        <f>BD9</f>
        <v>43527</v>
      </c>
      <c r="BE10" s="100"/>
      <c r="BF10" s="100"/>
      <c r="BG10" s="100"/>
      <c r="BH10" s="100"/>
      <c r="BI10" s="100"/>
      <c r="BJ10" s="100"/>
      <c r="BK10" s="99">
        <f>BK9</f>
        <v>43534</v>
      </c>
      <c r="BL10" s="100"/>
      <c r="BM10" s="100"/>
      <c r="BN10" s="100"/>
      <c r="BO10" s="100"/>
      <c r="BP10" s="100"/>
      <c r="BQ10" s="100"/>
      <c r="BR10" s="99">
        <f>BR9</f>
        <v>43541</v>
      </c>
      <c r="BS10" s="100"/>
      <c r="BT10" s="100"/>
      <c r="BU10" s="100"/>
      <c r="BV10" s="100"/>
      <c r="BW10" s="100"/>
      <c r="BX10" s="100"/>
      <c r="BY10" s="99">
        <f>BY9</f>
        <v>43548</v>
      </c>
      <c r="BZ10" s="100"/>
      <c r="CA10" s="100"/>
      <c r="CB10" s="100"/>
      <c r="CC10" s="100"/>
      <c r="CD10" s="100"/>
      <c r="CE10" s="100"/>
      <c r="CF10" s="99">
        <f>CF9</f>
        <v>43555</v>
      </c>
      <c r="CG10" s="100"/>
      <c r="CH10" s="100"/>
      <c r="CI10" s="100"/>
      <c r="CJ10" s="100"/>
      <c r="CK10" s="100"/>
      <c r="CL10" s="100"/>
      <c r="CM10" s="99">
        <f>CM9</f>
        <v>43562</v>
      </c>
      <c r="CN10" s="100"/>
      <c r="CO10" s="100"/>
      <c r="CP10" s="100"/>
      <c r="CQ10" s="100"/>
      <c r="CR10" s="100"/>
      <c r="CS10" s="100"/>
      <c r="CT10" s="99">
        <f>CT9</f>
        <v>43569</v>
      </c>
      <c r="CU10" s="100"/>
      <c r="CV10" s="100"/>
      <c r="CW10" s="100"/>
      <c r="CX10" s="100"/>
      <c r="CY10" s="100"/>
      <c r="CZ10" s="100"/>
      <c r="DA10" s="99">
        <f>DA9</f>
        <v>43576</v>
      </c>
      <c r="DB10" s="100"/>
      <c r="DC10" s="100"/>
      <c r="DD10" s="100"/>
      <c r="DE10" s="100"/>
      <c r="DF10" s="100"/>
      <c r="DG10" s="100"/>
      <c r="DH10" s="99">
        <f>DH9</f>
        <v>43583</v>
      </c>
      <c r="DI10" s="100"/>
      <c r="DJ10" s="100"/>
      <c r="DK10" s="100"/>
      <c r="DL10" s="100"/>
      <c r="DM10" s="100"/>
      <c r="DN10" s="100"/>
      <c r="DO10" s="99">
        <f>DO9</f>
        <v>43590</v>
      </c>
      <c r="DP10" s="100"/>
      <c r="DQ10" s="100"/>
      <c r="DR10" s="100"/>
      <c r="DS10" s="100"/>
      <c r="DT10" s="100"/>
      <c r="DU10" s="100"/>
      <c r="DV10" s="99">
        <f>DV9</f>
        <v>43597</v>
      </c>
      <c r="DW10" s="100"/>
      <c r="DX10" s="100"/>
      <c r="DY10" s="100"/>
      <c r="DZ10" s="100"/>
      <c r="EA10" s="100"/>
      <c r="EB10" s="100"/>
      <c r="EC10" s="99">
        <f>EC9</f>
        <v>43604</v>
      </c>
      <c r="ED10" s="100"/>
      <c r="EE10" s="100"/>
      <c r="EF10" s="100"/>
      <c r="EG10" s="100"/>
      <c r="EH10" s="100"/>
      <c r="EI10" s="100"/>
      <c r="EJ10" s="99">
        <f>EJ9</f>
        <v>43611</v>
      </c>
      <c r="EK10" s="100"/>
      <c r="EL10" s="100"/>
      <c r="EM10" s="100"/>
      <c r="EN10" s="100"/>
      <c r="EO10" s="100"/>
      <c r="EP10" s="100"/>
      <c r="EQ10" s="99">
        <f>EQ9</f>
        <v>43618</v>
      </c>
      <c r="ER10" s="100"/>
      <c r="ES10" s="100"/>
      <c r="ET10" s="100"/>
      <c r="EU10" s="100"/>
      <c r="EV10" s="100"/>
      <c r="EW10" s="100"/>
      <c r="EX10" s="99">
        <f>EX9</f>
        <v>43625</v>
      </c>
      <c r="EY10" s="100"/>
      <c r="EZ10" s="100"/>
      <c r="FA10" s="100"/>
      <c r="FB10" s="100"/>
      <c r="FC10" s="100"/>
      <c r="FD10" s="100"/>
      <c r="FE10" s="99">
        <f>FE9</f>
        <v>43632</v>
      </c>
      <c r="FF10" s="100"/>
      <c r="FG10" s="100"/>
      <c r="FH10" s="100"/>
      <c r="FI10" s="100"/>
      <c r="FJ10" s="100"/>
      <c r="FK10" s="100"/>
      <c r="FL10" s="99">
        <f>FL9</f>
        <v>43639</v>
      </c>
      <c r="FM10" s="100"/>
      <c r="FN10" s="100"/>
      <c r="FO10" s="100"/>
      <c r="FP10" s="100"/>
      <c r="FQ10" s="100"/>
      <c r="FR10" s="100"/>
      <c r="FS10" s="99">
        <f>FS9</f>
        <v>43646</v>
      </c>
      <c r="FT10" s="100"/>
      <c r="FU10" s="100"/>
      <c r="FV10" s="100"/>
      <c r="FW10" s="100"/>
      <c r="FX10" s="100"/>
      <c r="FY10" s="100"/>
      <c r="FZ10" s="99">
        <f>FZ9</f>
        <v>43653</v>
      </c>
      <c r="GA10" s="100"/>
      <c r="GB10" s="100"/>
      <c r="GC10" s="100"/>
      <c r="GD10" s="100"/>
      <c r="GE10" s="100"/>
      <c r="GF10" s="100"/>
      <c r="GG10" s="99">
        <f>GG9</f>
        <v>43660</v>
      </c>
      <c r="GH10" s="100"/>
      <c r="GI10" s="100"/>
      <c r="GJ10" s="100"/>
      <c r="GK10" s="100"/>
      <c r="GL10" s="100"/>
      <c r="GM10" s="100"/>
      <c r="GN10" s="99">
        <f>GN9</f>
        <v>43667</v>
      </c>
      <c r="GO10" s="100"/>
      <c r="GP10" s="100"/>
      <c r="GQ10" s="100"/>
      <c r="GR10" s="100"/>
      <c r="GS10" s="100"/>
      <c r="GT10" s="100"/>
      <c r="GU10" s="99">
        <f>GU9</f>
        <v>43674</v>
      </c>
      <c r="GV10" s="100"/>
      <c r="GW10" s="100"/>
      <c r="GX10" s="100"/>
      <c r="GY10" s="100"/>
      <c r="GZ10" s="100"/>
      <c r="HA10" s="100"/>
      <c r="HB10" s="99">
        <f>HB9</f>
        <v>43681</v>
      </c>
      <c r="HC10" s="100"/>
      <c r="HD10" s="100"/>
      <c r="HE10" s="100"/>
      <c r="HF10" s="100"/>
      <c r="HG10" s="100"/>
      <c r="HH10" s="100"/>
      <c r="HI10" s="99">
        <f>HI9</f>
        <v>43688</v>
      </c>
      <c r="HJ10" s="100"/>
      <c r="HK10" s="100"/>
      <c r="HL10" s="100"/>
      <c r="HM10" s="100"/>
      <c r="HN10" s="100"/>
      <c r="HO10" s="100"/>
      <c r="HP10" s="99">
        <f>HP9</f>
        <v>43695</v>
      </c>
      <c r="HQ10" s="100"/>
      <c r="HR10" s="100"/>
      <c r="HS10" s="100"/>
      <c r="HT10" s="100"/>
      <c r="HU10" s="100"/>
      <c r="HV10" s="100"/>
      <c r="HW10" s="99">
        <f>HW9</f>
        <v>43702</v>
      </c>
      <c r="HX10" s="100"/>
      <c r="HY10" s="100"/>
      <c r="HZ10" s="100"/>
      <c r="IA10" s="100"/>
      <c r="IB10" s="100"/>
      <c r="IC10" s="100"/>
      <c r="ID10" s="99">
        <f>ID9</f>
        <v>43709</v>
      </c>
      <c r="IE10" s="100"/>
      <c r="IF10" s="100"/>
      <c r="IG10" s="100"/>
      <c r="IH10" s="100"/>
      <c r="II10" s="100"/>
      <c r="IJ10" s="100"/>
      <c r="IK10" s="99">
        <f>IK9</f>
        <v>43716</v>
      </c>
      <c r="IL10" s="100"/>
      <c r="IM10" s="100"/>
      <c r="IN10" s="100"/>
      <c r="IO10" s="100"/>
      <c r="IP10" s="100"/>
      <c r="IQ10" s="100"/>
      <c r="IR10" s="99">
        <f>IR9</f>
        <v>43723</v>
      </c>
      <c r="IS10" s="100"/>
      <c r="IT10" s="100"/>
      <c r="IU10" s="100"/>
      <c r="IV10" s="100"/>
      <c r="IW10" s="100"/>
      <c r="IX10" s="100"/>
      <c r="IY10" s="99">
        <f>IY9</f>
        <v>43730</v>
      </c>
      <c r="IZ10" s="100"/>
      <c r="JA10" s="100"/>
      <c r="JB10" s="100"/>
      <c r="JC10" s="100"/>
      <c r="JD10" s="100"/>
      <c r="JE10" s="100"/>
      <c r="JF10" s="99">
        <f>JF9</f>
        <v>43737</v>
      </c>
      <c r="JG10" s="100"/>
      <c r="JH10" s="100"/>
      <c r="JI10" s="100"/>
      <c r="JJ10" s="100"/>
      <c r="JK10" s="100"/>
      <c r="JL10" s="100"/>
      <c r="JM10" s="99">
        <f>JM9</f>
        <v>43744</v>
      </c>
      <c r="JN10" s="100"/>
      <c r="JO10" s="100"/>
      <c r="JP10" s="100"/>
      <c r="JQ10" s="100"/>
      <c r="JR10" s="100"/>
      <c r="JS10" s="100"/>
      <c r="JT10" s="99">
        <f>JT9</f>
        <v>43751</v>
      </c>
      <c r="JU10" s="100"/>
      <c r="JV10" s="100"/>
      <c r="JW10" s="100"/>
      <c r="JX10" s="100"/>
      <c r="JY10" s="100"/>
      <c r="JZ10" s="100"/>
      <c r="KA10" s="99">
        <f>KA9</f>
        <v>43758</v>
      </c>
      <c r="KB10" s="100"/>
      <c r="KC10" s="100"/>
      <c r="KD10" s="100"/>
      <c r="KE10" s="100"/>
      <c r="KF10" s="100"/>
      <c r="KG10" s="100"/>
      <c r="KH10" s="99">
        <f>KH9</f>
        <v>43765</v>
      </c>
      <c r="KI10" s="100"/>
      <c r="KJ10" s="100"/>
      <c r="KK10" s="100"/>
      <c r="KL10" s="100"/>
      <c r="KM10" s="100"/>
      <c r="KN10" s="100"/>
      <c r="KO10" s="99">
        <f>KO9</f>
        <v>43772</v>
      </c>
      <c r="KP10" s="100"/>
      <c r="KQ10" s="100"/>
      <c r="KR10" s="100"/>
      <c r="KS10" s="100"/>
      <c r="KT10" s="100"/>
      <c r="KU10" s="100"/>
      <c r="KV10" s="99">
        <f>KV9</f>
        <v>43779</v>
      </c>
      <c r="KW10" s="100"/>
      <c r="KX10" s="100"/>
      <c r="KY10" s="100"/>
      <c r="KZ10" s="100"/>
      <c r="LA10" s="100"/>
      <c r="LB10" s="100"/>
      <c r="LG10" s="99">
        <f>LG9</f>
        <v>43790</v>
      </c>
      <c r="LH10" s="100"/>
      <c r="LI10" s="100"/>
      <c r="LJ10" s="100"/>
      <c r="LK10" s="100"/>
      <c r="LL10" s="100"/>
      <c r="LM10" s="100"/>
      <c r="LN10" s="99">
        <f>LN9</f>
        <v>43797</v>
      </c>
      <c r="LO10" s="100"/>
      <c r="LP10" s="100"/>
      <c r="LQ10" s="100"/>
      <c r="LR10" s="100"/>
      <c r="LS10" s="100"/>
      <c r="LT10" s="100"/>
      <c r="LU10" s="99">
        <f>LU9</f>
        <v>43804</v>
      </c>
      <c r="LV10" s="100"/>
      <c r="LW10" s="100"/>
      <c r="LX10" s="100"/>
      <c r="LY10" s="100"/>
      <c r="LZ10" s="100"/>
      <c r="MA10" s="100"/>
      <c r="MB10" s="99">
        <f>MB9</f>
        <v>43811</v>
      </c>
      <c r="MC10" s="100"/>
      <c r="MD10" s="100"/>
      <c r="ME10" s="100"/>
      <c r="MF10" s="100"/>
      <c r="MG10" s="100"/>
      <c r="MH10" s="100"/>
      <c r="MI10" s="99">
        <f>MI9</f>
        <v>43818</v>
      </c>
      <c r="MJ10" s="100"/>
      <c r="MK10" s="100"/>
      <c r="ML10" s="100"/>
      <c r="MM10" s="100"/>
      <c r="MN10" s="100"/>
      <c r="MO10" s="100"/>
      <c r="MP10" s="99">
        <f>MP9</f>
        <v>43825</v>
      </c>
      <c r="MQ10" s="100"/>
      <c r="MR10" s="100"/>
      <c r="MS10" s="100"/>
      <c r="MT10" s="100"/>
      <c r="MU10" s="100"/>
      <c r="MV10" s="100"/>
    </row>
    <row r="11" spans="1:360" s="8" customFormat="1" ht="12.75" x14ac:dyDescent="0.25">
      <c r="A11" s="45">
        <v>0</v>
      </c>
      <c r="B11" s="46" t="s">
        <v>18</v>
      </c>
      <c r="C11" s="47"/>
      <c r="D11" s="47"/>
      <c r="E11" s="48"/>
      <c r="F11" s="49">
        <f>MIN(F12:F40)</f>
        <v>43477</v>
      </c>
      <c r="G11" s="49">
        <f>MAX(G12:G40)</f>
        <v>43804</v>
      </c>
      <c r="H11" s="50">
        <f>MAX(G12:G40)-F11+1</f>
        <v>328</v>
      </c>
      <c r="I11" s="51" t="e">
        <f>SUM(H16*I16,H23*I23,H32*I32,#REF!*#REF!,#REF!*#REF!,#REF!*#REF!,#REF!*#REF!,#REF!*#REF!,#REF!*#REF!,#REF!*#REF!,#REF!*#REF!,#REF!*#REF!,#REF!*#REF!,#REF!*#REF!,#REF!*#REF!)/SUM(H16,H23,H32,#REF!,#REF!,#REF!,#REF!,#REF!,#REF!,#REF!,#REF!,#REF!,#REF!,#REF!,#REF!)</f>
        <v>#REF!</v>
      </c>
      <c r="J11" s="52">
        <f>NETWORKDAYS(F11,G11)</f>
        <v>234</v>
      </c>
      <c r="K11" s="53" t="e">
        <f>ROUNDDOWN(I11*H11,0)</f>
        <v>#REF!</v>
      </c>
      <c r="L11" s="52" t="e">
        <f>H11-K11</f>
        <v>#REF!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  <c r="JV11" s="54"/>
      <c r="JW11" s="54"/>
      <c r="JX11" s="54"/>
      <c r="JY11" s="54"/>
      <c r="JZ11" s="54"/>
      <c r="KA11" s="54"/>
      <c r="KB11" s="54"/>
      <c r="KC11" s="54"/>
      <c r="KD11" s="54"/>
      <c r="KE11" s="54"/>
      <c r="KF11" s="54"/>
      <c r="KG11" s="54"/>
      <c r="KH11" s="54"/>
      <c r="KI11" s="54"/>
      <c r="KJ11" s="54"/>
      <c r="KK11" s="54"/>
      <c r="KL11" s="54"/>
      <c r="KM11" s="54"/>
      <c r="KN11" s="54"/>
      <c r="KO11" s="54"/>
      <c r="KP11" s="54"/>
      <c r="KQ11" s="54"/>
      <c r="KR11" s="54"/>
      <c r="KS11" s="54"/>
      <c r="KT11" s="54"/>
      <c r="KU11" s="54"/>
      <c r="KV11" s="54"/>
      <c r="KW11" s="54"/>
      <c r="KX11" s="54"/>
      <c r="KY11" s="54"/>
      <c r="KZ11" s="54"/>
      <c r="LA11" s="54"/>
      <c r="LB11" s="54"/>
      <c r="LC11" s="54"/>
      <c r="LD11" s="54"/>
      <c r="LE11" s="54"/>
      <c r="LF11" s="54"/>
      <c r="LG11" s="54"/>
      <c r="LH11" s="54"/>
      <c r="LI11" s="54"/>
      <c r="LJ11" s="54"/>
      <c r="LK11" s="54"/>
      <c r="LL11" s="54"/>
      <c r="LM11" s="54"/>
      <c r="LN11" s="54"/>
      <c r="LO11" s="54"/>
      <c r="LP11" s="54"/>
      <c r="LQ11" s="54"/>
      <c r="LR11" s="54"/>
      <c r="LS11" s="54"/>
      <c r="LT11" s="54"/>
      <c r="LU11" s="54"/>
      <c r="LV11" s="54"/>
      <c r="LW11" s="54"/>
      <c r="LX11" s="54"/>
      <c r="LY11" s="54"/>
      <c r="LZ11" s="54"/>
      <c r="MA11" s="54"/>
      <c r="MB11" s="54"/>
      <c r="MC11" s="54"/>
      <c r="MD11" s="54"/>
      <c r="ME11" s="54"/>
      <c r="MF11" s="54"/>
      <c r="MG11" s="54"/>
      <c r="MH11" s="54"/>
      <c r="MI11" s="54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54"/>
      <c r="MV11" s="54"/>
    </row>
    <row r="12" spans="1:360" s="94" customFormat="1" ht="12.75" x14ac:dyDescent="0.25">
      <c r="A12" s="63">
        <v>1</v>
      </c>
      <c r="B12" s="87" t="s">
        <v>32</v>
      </c>
      <c r="C12" s="65"/>
      <c r="D12" s="65"/>
      <c r="E12" s="88"/>
      <c r="F12" s="89">
        <f>MIN(F13:F15)</f>
        <v>43487</v>
      </c>
      <c r="G12" s="89">
        <f t="shared" ref="G12:G29" si="113">F12+H12-1</f>
        <v>43572</v>
      </c>
      <c r="H12" s="50">
        <f>MAX(G13:G15)-F12+1</f>
        <v>86</v>
      </c>
      <c r="I12" s="91">
        <v>1</v>
      </c>
      <c r="J12" s="90">
        <f>NETWORKDAYS(F12,G12)</f>
        <v>62</v>
      </c>
      <c r="K12" s="92">
        <f t="shared" ref="K12:K15" si="114">ROUNDDOWN(I12*H12,0)</f>
        <v>86</v>
      </c>
      <c r="L12" s="90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93"/>
      <c r="EW12" s="93"/>
      <c r="EX12" s="93"/>
      <c r="EY12" s="93"/>
      <c r="EZ12" s="93"/>
      <c r="FA12" s="93"/>
      <c r="FB12" s="93"/>
      <c r="FC12" s="93"/>
      <c r="FD12" s="93"/>
      <c r="FE12" s="93"/>
      <c r="FF12" s="93"/>
      <c r="FG12" s="93"/>
      <c r="FH12" s="93"/>
      <c r="FI12" s="93"/>
      <c r="FJ12" s="93"/>
      <c r="FK12" s="93"/>
      <c r="FL12" s="93"/>
      <c r="FM12" s="93"/>
      <c r="FN12" s="93"/>
      <c r="FO12" s="93"/>
      <c r="FP12" s="93"/>
      <c r="FQ12" s="93"/>
      <c r="FR12" s="93"/>
      <c r="FS12" s="93"/>
      <c r="FT12" s="93"/>
      <c r="FU12" s="93"/>
      <c r="FV12" s="93"/>
      <c r="FW12" s="93"/>
      <c r="FX12" s="93"/>
      <c r="FY12" s="93"/>
      <c r="FZ12" s="93"/>
      <c r="GA12" s="93"/>
      <c r="GB12" s="93"/>
      <c r="GC12" s="93"/>
      <c r="GD12" s="93"/>
      <c r="GE12" s="93"/>
      <c r="GF12" s="93"/>
      <c r="GG12" s="93"/>
      <c r="GH12" s="93"/>
      <c r="GI12" s="93"/>
      <c r="GJ12" s="93"/>
      <c r="GK12" s="93"/>
      <c r="GL12" s="93"/>
      <c r="GM12" s="93"/>
      <c r="GN12" s="93"/>
      <c r="GO12" s="93"/>
      <c r="GP12" s="93"/>
      <c r="GQ12" s="93"/>
      <c r="GR12" s="93"/>
      <c r="GS12" s="93"/>
      <c r="GT12" s="93"/>
      <c r="GU12" s="93"/>
      <c r="GV12" s="93"/>
      <c r="GW12" s="93"/>
      <c r="GX12" s="93"/>
      <c r="GY12" s="93"/>
      <c r="GZ12" s="93"/>
      <c r="HA12" s="93"/>
      <c r="HB12" s="93"/>
      <c r="HC12" s="93"/>
      <c r="HD12" s="93"/>
      <c r="HE12" s="93"/>
      <c r="HF12" s="93"/>
      <c r="HG12" s="93"/>
      <c r="HH12" s="93"/>
      <c r="HI12" s="93"/>
      <c r="HJ12" s="93"/>
      <c r="HK12" s="93"/>
      <c r="HL12" s="93"/>
      <c r="HM12" s="93"/>
      <c r="HN12" s="93"/>
      <c r="HO12" s="93"/>
      <c r="HP12" s="93"/>
      <c r="HQ12" s="93"/>
      <c r="HR12" s="93"/>
      <c r="HS12" s="93"/>
      <c r="HT12" s="93"/>
      <c r="HU12" s="93"/>
      <c r="HV12" s="93"/>
      <c r="HW12" s="93"/>
      <c r="HX12" s="93"/>
      <c r="HY12" s="93"/>
      <c r="HZ12" s="93"/>
      <c r="IA12" s="93"/>
      <c r="IB12" s="93"/>
      <c r="IC12" s="93"/>
      <c r="ID12" s="93"/>
      <c r="IE12" s="93"/>
      <c r="IF12" s="93"/>
      <c r="IG12" s="93"/>
      <c r="IH12" s="93"/>
      <c r="II12" s="93"/>
      <c r="IJ12" s="93"/>
      <c r="IK12" s="93"/>
      <c r="IL12" s="93"/>
      <c r="IM12" s="93"/>
      <c r="IN12" s="93"/>
      <c r="IO12" s="93"/>
      <c r="IP12" s="93"/>
      <c r="IQ12" s="93"/>
      <c r="IR12" s="93"/>
      <c r="IS12" s="93"/>
      <c r="IT12" s="93"/>
      <c r="IU12" s="93"/>
      <c r="IV12" s="93"/>
      <c r="IW12" s="93"/>
      <c r="IX12" s="93"/>
      <c r="IY12" s="93"/>
      <c r="IZ12" s="93"/>
      <c r="JA12" s="93"/>
      <c r="JB12" s="93"/>
      <c r="JC12" s="93"/>
      <c r="JD12" s="93"/>
      <c r="JE12" s="93"/>
      <c r="JF12" s="93"/>
      <c r="JG12" s="93"/>
      <c r="JH12" s="93"/>
      <c r="JI12" s="93"/>
      <c r="JJ12" s="93"/>
      <c r="JK12" s="93"/>
      <c r="JL12" s="93"/>
      <c r="JM12" s="93"/>
      <c r="JN12" s="93"/>
      <c r="JO12" s="93"/>
      <c r="JP12" s="93"/>
      <c r="JQ12" s="93"/>
      <c r="JR12" s="93"/>
      <c r="JS12" s="93"/>
      <c r="JT12" s="93"/>
      <c r="JU12" s="93"/>
      <c r="JV12" s="93"/>
      <c r="JW12" s="93"/>
      <c r="JX12" s="93"/>
      <c r="JY12" s="93"/>
      <c r="JZ12" s="93"/>
      <c r="KA12" s="93"/>
      <c r="KB12" s="93"/>
      <c r="KC12" s="93"/>
      <c r="KD12" s="93"/>
      <c r="KE12" s="93"/>
      <c r="KF12" s="93"/>
      <c r="KG12" s="93"/>
      <c r="KH12" s="93"/>
      <c r="KI12" s="93"/>
      <c r="KJ12" s="93"/>
      <c r="KK12" s="93"/>
      <c r="KL12" s="93"/>
      <c r="KM12" s="93"/>
      <c r="KN12" s="93"/>
      <c r="KO12" s="93"/>
      <c r="KP12" s="93"/>
      <c r="KQ12" s="93"/>
      <c r="KR12" s="93"/>
      <c r="KS12" s="93"/>
      <c r="KT12" s="93"/>
      <c r="KU12" s="93"/>
      <c r="KV12" s="93"/>
      <c r="KW12" s="93"/>
      <c r="KX12" s="93"/>
      <c r="KY12" s="93"/>
      <c r="KZ12" s="93"/>
      <c r="LA12" s="93"/>
      <c r="LB12" s="93"/>
      <c r="LC12" s="93"/>
      <c r="LD12" s="93"/>
      <c r="LE12" s="93"/>
      <c r="LF12" s="93"/>
      <c r="LG12" s="93"/>
      <c r="LH12" s="93"/>
      <c r="LI12" s="93"/>
      <c r="LJ12" s="93"/>
      <c r="LK12" s="93"/>
      <c r="LL12" s="93"/>
      <c r="LM12" s="93"/>
      <c r="LN12" s="93"/>
      <c r="LO12" s="93"/>
      <c r="LP12" s="93"/>
      <c r="LQ12" s="93"/>
      <c r="LR12" s="93"/>
      <c r="LS12" s="93"/>
      <c r="LT12" s="93"/>
      <c r="LU12" s="93"/>
      <c r="LV12" s="93"/>
      <c r="LW12" s="93"/>
      <c r="LX12" s="93"/>
      <c r="LY12" s="93"/>
      <c r="LZ12" s="93"/>
      <c r="MA12" s="93"/>
      <c r="MB12" s="93"/>
      <c r="MC12" s="93"/>
      <c r="MD12" s="93"/>
      <c r="ME12" s="93"/>
      <c r="MF12" s="93"/>
      <c r="MG12" s="93"/>
      <c r="MH12" s="93"/>
      <c r="MI12" s="93"/>
      <c r="MJ12" s="93"/>
      <c r="MK12" s="93"/>
      <c r="ML12" s="93"/>
      <c r="MM12" s="93"/>
      <c r="MN12" s="93"/>
      <c r="MO12" s="93"/>
      <c r="MP12" s="93"/>
      <c r="MQ12" s="93"/>
      <c r="MR12" s="93"/>
      <c r="MS12" s="93"/>
      <c r="MT12" s="93"/>
      <c r="MU12" s="93"/>
      <c r="MV12" s="93"/>
    </row>
    <row r="13" spans="1:360" s="82" customFormat="1" ht="25.5" x14ac:dyDescent="0.25">
      <c r="A13" s="95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96" t="s">
        <v>24</v>
      </c>
      <c r="C13" s="76"/>
      <c r="D13" s="76" t="s">
        <v>20</v>
      </c>
      <c r="E13" s="77"/>
      <c r="F13" s="37">
        <v>43487</v>
      </c>
      <c r="G13" s="37">
        <f t="shared" si="113"/>
        <v>43544</v>
      </c>
      <c r="H13" s="78">
        <v>58</v>
      </c>
      <c r="I13" s="79">
        <v>1</v>
      </c>
      <c r="J13" s="90">
        <f>NETWORKDAYS(F13,G13)</f>
        <v>42</v>
      </c>
      <c r="K13" s="92">
        <f t="shared" si="114"/>
        <v>58</v>
      </c>
      <c r="L13" s="78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1"/>
      <c r="KF13" s="81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</row>
    <row r="14" spans="1:360" s="74" customFormat="1" ht="12.75" x14ac:dyDescent="0.25">
      <c r="A14" s="68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66" t="s">
        <v>22</v>
      </c>
      <c r="C14" s="69"/>
      <c r="D14" s="69" t="s">
        <v>20</v>
      </c>
      <c r="E14" s="70"/>
      <c r="F14" s="71">
        <f>G13+8</f>
        <v>43552</v>
      </c>
      <c r="G14" s="71">
        <f t="shared" si="113"/>
        <v>43552</v>
      </c>
      <c r="H14" s="72">
        <v>1</v>
      </c>
      <c r="I14" s="79">
        <v>1</v>
      </c>
      <c r="J14" s="35">
        <f t="shared" ref="J14:J15" si="115">NETWORKDAYS(F14,G14)</f>
        <v>1</v>
      </c>
      <c r="K14" s="36">
        <f t="shared" si="114"/>
        <v>1</v>
      </c>
      <c r="L14" s="7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</row>
    <row r="15" spans="1:360" s="74" customFormat="1" ht="12.75" x14ac:dyDescent="0.25">
      <c r="A15" s="68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67" t="s">
        <v>23</v>
      </c>
      <c r="C15" s="69"/>
      <c r="D15" s="69" t="s">
        <v>20</v>
      </c>
      <c r="E15" s="70"/>
      <c r="F15" s="71">
        <f>G14+10</f>
        <v>43562</v>
      </c>
      <c r="G15" s="71">
        <f t="shared" si="113"/>
        <v>43572</v>
      </c>
      <c r="H15" s="72">
        <v>11</v>
      </c>
      <c r="I15" s="79">
        <v>1</v>
      </c>
      <c r="J15" s="35">
        <f t="shared" si="115"/>
        <v>8</v>
      </c>
      <c r="K15" s="36">
        <f t="shared" si="114"/>
        <v>11</v>
      </c>
      <c r="L15" s="7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</row>
    <row r="16" spans="1:360" s="94" customFormat="1" ht="13.5" thickBot="1" x14ac:dyDescent="0.3">
      <c r="A16" s="63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86" t="s">
        <v>17</v>
      </c>
      <c r="C16" s="65"/>
      <c r="D16" s="65"/>
      <c r="E16" s="88"/>
      <c r="F16" s="89">
        <f>MIN(F17:F22)</f>
        <v>43477</v>
      </c>
      <c r="G16" s="89">
        <f t="shared" si="113"/>
        <v>43654</v>
      </c>
      <c r="H16" s="98">
        <f>MAX(G17:G22)-F16+1</f>
        <v>178</v>
      </c>
      <c r="I16" s="91">
        <f>SUMPRODUCT(H17:H22,I17:I22)/SUM(H17:H22)</f>
        <v>1</v>
      </c>
      <c r="J16" s="90">
        <f t="shared" ref="J16" si="116">NETWORKDAYS(F16,G16)</f>
        <v>126</v>
      </c>
      <c r="K16" s="92">
        <f t="shared" ref="K16" si="117">ROUNDDOWN(I16*H16,0)</f>
        <v>178</v>
      </c>
      <c r="L16" s="90">
        <f t="shared" ref="L16" si="118">H16-K16</f>
        <v>0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  <c r="IJ16" s="93"/>
      <c r="IK16" s="93"/>
      <c r="IL16" s="93"/>
      <c r="IM16" s="93"/>
      <c r="IN16" s="93"/>
      <c r="IO16" s="93"/>
      <c r="IP16" s="93"/>
      <c r="IQ16" s="93"/>
      <c r="IR16" s="93"/>
      <c r="IS16" s="93"/>
      <c r="IT16" s="93"/>
      <c r="IU16" s="93"/>
      <c r="IV16" s="93"/>
      <c r="IW16" s="93"/>
      <c r="IX16" s="93"/>
      <c r="IY16" s="93"/>
      <c r="IZ16" s="93"/>
      <c r="JA16" s="93"/>
      <c r="JB16" s="93"/>
      <c r="JC16" s="93"/>
      <c r="JD16" s="93"/>
      <c r="JE16" s="93"/>
      <c r="JF16" s="93"/>
      <c r="JG16" s="93"/>
      <c r="JH16" s="93"/>
      <c r="JI16" s="93"/>
      <c r="JJ16" s="93"/>
      <c r="JK16" s="93"/>
      <c r="JL16" s="93"/>
      <c r="JM16" s="93"/>
      <c r="JN16" s="93"/>
      <c r="JO16" s="93"/>
      <c r="JP16" s="93"/>
      <c r="JQ16" s="93"/>
      <c r="JR16" s="93"/>
      <c r="JS16" s="93"/>
      <c r="JT16" s="93"/>
      <c r="JU16" s="93"/>
      <c r="JV16" s="93"/>
      <c r="JW16" s="93"/>
      <c r="JX16" s="93"/>
      <c r="JY16" s="93"/>
      <c r="JZ16" s="93"/>
      <c r="KA16" s="93"/>
      <c r="KB16" s="93"/>
      <c r="KC16" s="93"/>
      <c r="KD16" s="93"/>
      <c r="KE16" s="93"/>
      <c r="KF16" s="93"/>
      <c r="KG16" s="93"/>
      <c r="KH16" s="93"/>
      <c r="KI16" s="93"/>
      <c r="KJ16" s="93"/>
      <c r="KK16" s="93"/>
      <c r="KL16" s="93"/>
      <c r="KM16" s="93"/>
      <c r="KN16" s="93"/>
      <c r="KO16" s="93"/>
      <c r="KP16" s="93"/>
      <c r="KQ16" s="93"/>
      <c r="KR16" s="93"/>
      <c r="KS16" s="93"/>
      <c r="KT16" s="93"/>
      <c r="KU16" s="93"/>
      <c r="KV16" s="93"/>
      <c r="KW16" s="93"/>
      <c r="KX16" s="93"/>
      <c r="KY16" s="93"/>
      <c r="KZ16" s="93"/>
      <c r="LA16" s="93"/>
      <c r="LB16" s="93"/>
      <c r="LC16" s="93"/>
      <c r="LD16" s="93"/>
      <c r="LE16" s="93"/>
      <c r="LF16" s="93"/>
      <c r="LG16" s="93"/>
      <c r="LH16" s="93"/>
      <c r="LI16" s="93"/>
      <c r="LJ16" s="93"/>
      <c r="LK16" s="93"/>
      <c r="LL16" s="93"/>
      <c r="LM16" s="93"/>
      <c r="LN16" s="93"/>
      <c r="LO16" s="93"/>
      <c r="LP16" s="93"/>
      <c r="LQ16" s="93"/>
      <c r="LR16" s="93"/>
      <c r="LS16" s="93"/>
      <c r="LT16" s="93"/>
      <c r="LU16" s="93"/>
      <c r="LV16" s="93"/>
      <c r="LW16" s="93"/>
      <c r="LX16" s="93"/>
      <c r="LY16" s="93"/>
      <c r="LZ16" s="93"/>
      <c r="MA16" s="93"/>
      <c r="MB16" s="93"/>
      <c r="MC16" s="93"/>
      <c r="MD16" s="93"/>
      <c r="ME16" s="93"/>
      <c r="MF16" s="93"/>
      <c r="MG16" s="93"/>
      <c r="MH16" s="93"/>
      <c r="MI16" s="93"/>
      <c r="MJ16" s="93"/>
      <c r="MK16" s="93"/>
      <c r="ML16" s="93"/>
      <c r="MM16" s="93"/>
      <c r="MN16" s="93"/>
      <c r="MO16" s="93"/>
      <c r="MP16" s="93"/>
      <c r="MQ16" s="93"/>
      <c r="MR16" s="93"/>
      <c r="MS16" s="93"/>
      <c r="MT16" s="93"/>
      <c r="MU16" s="93"/>
      <c r="MV16" s="93"/>
    </row>
    <row r="17" spans="1:360" s="82" customFormat="1" ht="13.5" thickBot="1" x14ac:dyDescent="0.3">
      <c r="A17" s="83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75" t="s">
        <v>25</v>
      </c>
      <c r="C17" s="76"/>
      <c r="D17" s="76" t="s">
        <v>20</v>
      </c>
      <c r="E17" s="105"/>
      <c r="F17" s="84">
        <v>43477</v>
      </c>
      <c r="G17" s="85">
        <f t="shared" si="113"/>
        <v>43521</v>
      </c>
      <c r="H17" s="78">
        <v>45</v>
      </c>
      <c r="I17" s="79">
        <v>1</v>
      </c>
      <c r="J17" s="78"/>
      <c r="K17" s="80"/>
      <c r="L17" s="78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81"/>
      <c r="GN17" s="81"/>
      <c r="GO17" s="81"/>
      <c r="GP17" s="81"/>
      <c r="GQ17" s="81"/>
      <c r="GR17" s="81"/>
      <c r="GS17" s="81"/>
      <c r="GT17" s="81"/>
      <c r="GU17" s="81"/>
      <c r="GV17" s="81"/>
      <c r="GW17" s="81"/>
      <c r="GX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HX17" s="81"/>
      <c r="HY17" s="81"/>
      <c r="HZ17" s="81"/>
      <c r="IA17" s="81"/>
      <c r="IB17" s="81"/>
      <c r="IC17" s="81"/>
      <c r="ID17" s="81"/>
      <c r="IE17" s="81"/>
      <c r="IF17" s="81"/>
      <c r="IG17" s="81"/>
      <c r="IH17" s="81"/>
      <c r="II17" s="81"/>
      <c r="IJ17" s="81"/>
      <c r="IK17" s="81"/>
      <c r="IL17" s="81"/>
      <c r="IM17" s="81"/>
      <c r="IN17" s="81"/>
      <c r="IO17" s="81"/>
      <c r="IP17" s="81"/>
      <c r="IQ17" s="81"/>
      <c r="IR17" s="81"/>
      <c r="IS17" s="81"/>
      <c r="IT17" s="81"/>
      <c r="IU17" s="81"/>
      <c r="IV17" s="81"/>
      <c r="IW17" s="81"/>
      <c r="IX17" s="81"/>
      <c r="IY17" s="81"/>
      <c r="IZ17" s="81"/>
      <c r="JA17" s="81"/>
      <c r="JB17" s="81"/>
      <c r="JC17" s="81"/>
      <c r="JD17" s="81"/>
      <c r="JE17" s="81"/>
      <c r="JF17" s="81"/>
      <c r="JG17" s="81"/>
      <c r="JH17" s="81"/>
      <c r="JI17" s="81"/>
      <c r="JJ17" s="81"/>
      <c r="JK17" s="81"/>
      <c r="JL17" s="81"/>
      <c r="JM17" s="81"/>
      <c r="JN17" s="81"/>
      <c r="JO17" s="81"/>
      <c r="JP17" s="81"/>
      <c r="JQ17" s="81"/>
      <c r="JR17" s="81"/>
      <c r="JS17" s="81"/>
      <c r="JT17" s="81"/>
      <c r="JU17" s="81"/>
      <c r="JV17" s="81"/>
      <c r="JW17" s="81"/>
      <c r="JX17" s="81"/>
      <c r="JY17" s="81"/>
      <c r="JZ17" s="81"/>
      <c r="KA17" s="81"/>
      <c r="KB17" s="81"/>
      <c r="KC17" s="81"/>
      <c r="KD17" s="81"/>
      <c r="KE17" s="81"/>
      <c r="KF17" s="81"/>
      <c r="KG17" s="81"/>
      <c r="KH17" s="81"/>
      <c r="KI17" s="81"/>
      <c r="KJ17" s="81"/>
      <c r="KK17" s="81"/>
      <c r="KL17" s="81"/>
      <c r="KM17" s="81"/>
      <c r="KN17" s="81"/>
      <c r="KO17" s="81"/>
      <c r="KP17" s="81"/>
      <c r="KQ17" s="81"/>
      <c r="KR17" s="81"/>
      <c r="KS17" s="81"/>
      <c r="KT17" s="81"/>
      <c r="KU17" s="81"/>
      <c r="KV17" s="81"/>
      <c r="KW17" s="81"/>
      <c r="KX17" s="81"/>
      <c r="KY17" s="81"/>
      <c r="KZ17" s="81"/>
      <c r="LA17" s="81"/>
      <c r="LB17" s="81"/>
      <c r="LC17" s="81"/>
      <c r="LD17" s="81"/>
      <c r="LE17" s="81"/>
      <c r="LF17" s="81"/>
      <c r="LG17" s="81"/>
      <c r="LH17" s="81"/>
      <c r="LI17" s="81"/>
      <c r="LJ17" s="81"/>
      <c r="LK17" s="81"/>
      <c r="LL17" s="81"/>
      <c r="LM17" s="81"/>
      <c r="LN17" s="81"/>
      <c r="LO17" s="81"/>
      <c r="LP17" s="81"/>
      <c r="LQ17" s="81"/>
      <c r="LR17" s="81"/>
      <c r="LS17" s="81"/>
      <c r="LT17" s="81"/>
      <c r="LU17" s="81"/>
      <c r="LV17" s="81"/>
      <c r="LW17" s="81"/>
      <c r="LX17" s="81"/>
      <c r="LY17" s="81"/>
      <c r="LZ17" s="81"/>
      <c r="MA17" s="81"/>
      <c r="MB17" s="81"/>
      <c r="MC17" s="81"/>
      <c r="MD17" s="81"/>
      <c r="ME17" s="81"/>
      <c r="MF17" s="81"/>
      <c r="MG17" s="81"/>
      <c r="MH17" s="81"/>
      <c r="MI17" s="81"/>
      <c r="MJ17" s="81"/>
      <c r="MK17" s="81"/>
      <c r="ML17" s="81"/>
      <c r="MM17" s="81"/>
      <c r="MN17" s="81"/>
      <c r="MO17" s="81"/>
      <c r="MP17" s="81"/>
      <c r="MQ17" s="81"/>
      <c r="MR17" s="81"/>
      <c r="MS17" s="81"/>
      <c r="MT17" s="81"/>
      <c r="MU17" s="81"/>
      <c r="MV17" s="81"/>
    </row>
    <row r="18" spans="1:360" s="82" customFormat="1" ht="13.5" thickBot="1" x14ac:dyDescent="0.3">
      <c r="A18" s="83" t="str">
        <f t="shared" ref="A18:A22" ca="1" si="119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2.2</v>
      </c>
      <c r="B18" s="75" t="s">
        <v>26</v>
      </c>
      <c r="C18" s="76"/>
      <c r="D18" s="76" t="s">
        <v>20</v>
      </c>
      <c r="E18" s="106"/>
      <c r="F18" s="84">
        <f t="shared" ref="F18:F22" si="120">G17+1</f>
        <v>43522</v>
      </c>
      <c r="G18" s="85">
        <f t="shared" si="113"/>
        <v>43551</v>
      </c>
      <c r="H18" s="78">
        <v>30</v>
      </c>
      <c r="I18" s="79">
        <v>1</v>
      </c>
      <c r="J18" s="78"/>
      <c r="K18" s="80"/>
      <c r="L18" s="78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FX18" s="81"/>
      <c r="FY18" s="81"/>
      <c r="FZ18" s="81"/>
      <c r="GA18" s="81"/>
      <c r="GB18" s="81"/>
      <c r="GC18" s="81"/>
      <c r="GD18" s="81"/>
      <c r="GE18" s="81"/>
      <c r="GF18" s="81"/>
      <c r="GG18" s="81"/>
      <c r="GH18" s="81"/>
      <c r="GI18" s="81"/>
      <c r="GJ18" s="81"/>
      <c r="GK18" s="81"/>
      <c r="GL18" s="81"/>
      <c r="GM18" s="81"/>
      <c r="GN18" s="81"/>
      <c r="GO18" s="81"/>
      <c r="GP18" s="81"/>
      <c r="GQ18" s="81"/>
      <c r="GR18" s="81"/>
      <c r="GS18" s="81"/>
      <c r="GT18" s="81"/>
      <c r="GU18" s="81"/>
      <c r="GV18" s="81"/>
      <c r="GW18" s="81"/>
      <c r="GX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1"/>
      <c r="HW18" s="81"/>
      <c r="HX18" s="81"/>
      <c r="HY18" s="81"/>
      <c r="HZ18" s="81"/>
      <c r="IA18" s="81"/>
      <c r="IB18" s="81"/>
      <c r="IC18" s="81"/>
      <c r="ID18" s="81"/>
      <c r="IE18" s="81"/>
      <c r="IF18" s="81"/>
      <c r="IG18" s="81"/>
      <c r="IH18" s="81"/>
      <c r="II18" s="81"/>
      <c r="IJ18" s="81"/>
      <c r="IK18" s="81"/>
      <c r="IL18" s="81"/>
      <c r="IM18" s="81"/>
      <c r="IN18" s="81"/>
      <c r="IO18" s="81"/>
      <c r="IP18" s="81"/>
      <c r="IQ18" s="81"/>
      <c r="IR18" s="81"/>
      <c r="IS18" s="81"/>
      <c r="IT18" s="81"/>
      <c r="IU18" s="81"/>
      <c r="IV18" s="81"/>
      <c r="IW18" s="81"/>
      <c r="IX18" s="81"/>
      <c r="IY18" s="81"/>
      <c r="IZ18" s="81"/>
      <c r="JA18" s="81"/>
      <c r="JB18" s="81"/>
      <c r="JC18" s="81"/>
      <c r="JD18" s="81"/>
      <c r="JE18" s="81"/>
      <c r="JF18" s="81"/>
      <c r="JG18" s="81"/>
      <c r="JH18" s="81"/>
      <c r="JI18" s="81"/>
      <c r="JJ18" s="81"/>
      <c r="JK18" s="81"/>
      <c r="JL18" s="81"/>
      <c r="JM18" s="81"/>
      <c r="JN18" s="81"/>
      <c r="JO18" s="81"/>
      <c r="JP18" s="81"/>
      <c r="JQ18" s="81"/>
      <c r="JR18" s="81"/>
      <c r="JS18" s="81"/>
      <c r="JT18" s="81"/>
      <c r="JU18" s="81"/>
      <c r="JV18" s="81"/>
      <c r="JW18" s="81"/>
      <c r="JX18" s="81"/>
      <c r="JY18" s="81"/>
      <c r="JZ18" s="81"/>
      <c r="KA18" s="81"/>
      <c r="KB18" s="81"/>
      <c r="KC18" s="81"/>
      <c r="KD18" s="81"/>
      <c r="KE18" s="81"/>
      <c r="KF18" s="81"/>
      <c r="KG18" s="81"/>
      <c r="KH18" s="81"/>
      <c r="KI18" s="81"/>
      <c r="KJ18" s="81"/>
      <c r="KK18" s="81"/>
      <c r="KL18" s="81"/>
      <c r="KM18" s="81"/>
      <c r="KN18" s="81"/>
      <c r="KO18" s="81"/>
      <c r="KP18" s="81"/>
      <c r="KQ18" s="81"/>
      <c r="KR18" s="81"/>
      <c r="KS18" s="81"/>
      <c r="KT18" s="81"/>
      <c r="KU18" s="81"/>
      <c r="KV18" s="81"/>
      <c r="KW18" s="81"/>
      <c r="KX18" s="81"/>
      <c r="KY18" s="81"/>
      <c r="KZ18" s="81"/>
      <c r="LA18" s="81"/>
      <c r="LB18" s="81"/>
      <c r="LC18" s="81"/>
      <c r="LD18" s="81"/>
      <c r="LE18" s="81"/>
      <c r="LF18" s="81"/>
      <c r="LG18" s="81"/>
      <c r="LH18" s="81"/>
      <c r="LI18" s="81"/>
      <c r="LJ18" s="81"/>
      <c r="LK18" s="81"/>
      <c r="LL18" s="81"/>
      <c r="LM18" s="81"/>
      <c r="LN18" s="81"/>
      <c r="LO18" s="81"/>
      <c r="LP18" s="81"/>
      <c r="LQ18" s="81"/>
      <c r="LR18" s="81"/>
      <c r="LS18" s="81"/>
      <c r="LT18" s="81"/>
      <c r="LU18" s="81"/>
      <c r="LV18" s="81"/>
      <c r="LW18" s="81"/>
      <c r="LX18" s="81"/>
      <c r="LY18" s="81"/>
      <c r="LZ18" s="81"/>
      <c r="MA18" s="81"/>
      <c r="MB18" s="81"/>
      <c r="MC18" s="81"/>
      <c r="MD18" s="81"/>
      <c r="ME18" s="81"/>
      <c r="MF18" s="81"/>
      <c r="MG18" s="81"/>
      <c r="MH18" s="81"/>
      <c r="MI18" s="81"/>
      <c r="MJ18" s="81"/>
      <c r="MK18" s="81"/>
      <c r="ML18" s="81"/>
      <c r="MM18" s="81"/>
      <c r="MN18" s="81"/>
      <c r="MO18" s="81"/>
      <c r="MP18" s="81"/>
      <c r="MQ18" s="81"/>
      <c r="MR18" s="81"/>
      <c r="MS18" s="81"/>
      <c r="MT18" s="81"/>
      <c r="MU18" s="81"/>
      <c r="MV18" s="81"/>
    </row>
    <row r="19" spans="1:360" s="82" customFormat="1" ht="13.5" thickBot="1" x14ac:dyDescent="0.3">
      <c r="A19" s="83" t="str">
        <f t="shared" ca="1" si="119"/>
        <v>2.3</v>
      </c>
      <c r="B19" s="75" t="s">
        <v>27</v>
      </c>
      <c r="C19" s="76"/>
      <c r="D19" s="76" t="s">
        <v>20</v>
      </c>
      <c r="E19" s="106"/>
      <c r="F19" s="84">
        <f t="shared" si="120"/>
        <v>43552</v>
      </c>
      <c r="G19" s="85">
        <f t="shared" si="113"/>
        <v>43579</v>
      </c>
      <c r="H19" s="78">
        <v>28</v>
      </c>
      <c r="I19" s="79">
        <v>1</v>
      </c>
      <c r="J19" s="78"/>
      <c r="K19" s="80"/>
      <c r="L19" s="78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FC19" s="81"/>
      <c r="FD19" s="81"/>
      <c r="FE19" s="81"/>
      <c r="FF19" s="81"/>
      <c r="FG19" s="81"/>
      <c r="FH19" s="81"/>
      <c r="FI19" s="81"/>
      <c r="FJ19" s="81"/>
      <c r="FK19" s="81"/>
      <c r="FL19" s="81"/>
      <c r="FM19" s="81"/>
      <c r="FN19" s="81"/>
      <c r="FO19" s="81"/>
      <c r="FP19" s="81"/>
      <c r="FQ19" s="81"/>
      <c r="FR19" s="81"/>
      <c r="FS19" s="81"/>
      <c r="FT19" s="81"/>
      <c r="FU19" s="81"/>
      <c r="FV19" s="81"/>
      <c r="FW19" s="81"/>
      <c r="FX19" s="81"/>
      <c r="FY19" s="81"/>
      <c r="FZ19" s="81"/>
      <c r="GA19" s="81"/>
      <c r="GB19" s="81"/>
      <c r="GC19" s="81"/>
      <c r="GD19" s="81"/>
      <c r="GE19" s="81"/>
      <c r="GF19" s="81"/>
      <c r="GG19" s="81"/>
      <c r="GH19" s="81"/>
      <c r="GI19" s="81"/>
      <c r="GJ19" s="81"/>
      <c r="GK19" s="81"/>
      <c r="GL19" s="81"/>
      <c r="GM19" s="81"/>
      <c r="GN19" s="81"/>
      <c r="GO19" s="81"/>
      <c r="GP19" s="81"/>
      <c r="GQ19" s="81"/>
      <c r="GR19" s="81"/>
      <c r="GS19" s="81"/>
      <c r="GT19" s="81"/>
      <c r="GU19" s="81"/>
      <c r="GV19" s="81"/>
      <c r="GW19" s="81"/>
      <c r="GX19" s="81"/>
      <c r="GY19" s="81"/>
      <c r="GZ19" s="81"/>
      <c r="HA19" s="81"/>
      <c r="HB19" s="81"/>
      <c r="HC19" s="81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81"/>
      <c r="HP19" s="81"/>
      <c r="HQ19" s="81"/>
      <c r="HR19" s="81"/>
      <c r="HS19" s="81"/>
      <c r="HT19" s="81"/>
      <c r="HU19" s="81"/>
      <c r="HV19" s="81"/>
      <c r="HW19" s="81"/>
      <c r="HX19" s="81"/>
      <c r="HY19" s="81"/>
      <c r="HZ19" s="81"/>
      <c r="IA19" s="81"/>
      <c r="IB19" s="81"/>
      <c r="IC19" s="81"/>
      <c r="ID19" s="81"/>
      <c r="IE19" s="81"/>
      <c r="IF19" s="81"/>
      <c r="IG19" s="81"/>
      <c r="IH19" s="81"/>
      <c r="II19" s="81"/>
      <c r="IJ19" s="81"/>
      <c r="IK19" s="81"/>
      <c r="IL19" s="81"/>
      <c r="IM19" s="81"/>
      <c r="IN19" s="81"/>
      <c r="IO19" s="81"/>
      <c r="IP19" s="81"/>
      <c r="IQ19" s="81"/>
      <c r="IR19" s="81"/>
      <c r="IS19" s="81"/>
      <c r="IT19" s="81"/>
      <c r="IU19" s="81"/>
      <c r="IV19" s="81"/>
      <c r="IW19" s="81"/>
      <c r="IX19" s="81"/>
      <c r="IY19" s="81"/>
      <c r="IZ19" s="81"/>
      <c r="JA19" s="81"/>
      <c r="JB19" s="81"/>
      <c r="JC19" s="81"/>
      <c r="JD19" s="81"/>
      <c r="JE19" s="81"/>
      <c r="JF19" s="81"/>
      <c r="JG19" s="81"/>
      <c r="JH19" s="81"/>
      <c r="JI19" s="81"/>
      <c r="JJ19" s="81"/>
      <c r="JK19" s="81"/>
      <c r="JL19" s="81"/>
      <c r="JM19" s="81"/>
      <c r="JN19" s="81"/>
      <c r="JO19" s="81"/>
      <c r="JP19" s="81"/>
      <c r="JQ19" s="81"/>
      <c r="JR19" s="81"/>
      <c r="JS19" s="81"/>
      <c r="JT19" s="81"/>
      <c r="JU19" s="81"/>
      <c r="JV19" s="81"/>
      <c r="JW19" s="81"/>
      <c r="JX19" s="81"/>
      <c r="JY19" s="81"/>
      <c r="JZ19" s="81"/>
      <c r="KA19" s="81"/>
      <c r="KB19" s="81"/>
      <c r="KC19" s="81"/>
      <c r="KD19" s="81"/>
      <c r="KE19" s="81"/>
      <c r="KF19" s="81"/>
      <c r="KG19" s="81"/>
      <c r="KH19" s="81"/>
      <c r="KI19" s="81"/>
      <c r="KJ19" s="81"/>
      <c r="KK19" s="81"/>
      <c r="KL19" s="81"/>
      <c r="KM19" s="81"/>
      <c r="KN19" s="81"/>
      <c r="KO19" s="81"/>
      <c r="KP19" s="81"/>
      <c r="KQ19" s="81"/>
      <c r="KR19" s="81"/>
      <c r="KS19" s="81"/>
      <c r="KT19" s="81"/>
      <c r="KU19" s="81"/>
      <c r="KV19" s="81"/>
      <c r="KW19" s="81"/>
      <c r="KX19" s="81"/>
      <c r="KY19" s="81"/>
      <c r="KZ19" s="81"/>
      <c r="LA19" s="81"/>
      <c r="LB19" s="81"/>
      <c r="LC19" s="81"/>
      <c r="LD19" s="81"/>
      <c r="LE19" s="81"/>
      <c r="LF19" s="81"/>
      <c r="LG19" s="81"/>
      <c r="LH19" s="81"/>
      <c r="LI19" s="81"/>
      <c r="LJ19" s="81"/>
      <c r="LK19" s="81"/>
      <c r="LL19" s="81"/>
      <c r="LM19" s="81"/>
      <c r="LN19" s="81"/>
      <c r="LO19" s="81"/>
      <c r="LP19" s="81"/>
      <c r="LQ19" s="81"/>
      <c r="LR19" s="81"/>
      <c r="LS19" s="81"/>
      <c r="LT19" s="81"/>
      <c r="LU19" s="81"/>
      <c r="LV19" s="81"/>
      <c r="LW19" s="81"/>
      <c r="LX19" s="81"/>
      <c r="LY19" s="81"/>
      <c r="LZ19" s="81"/>
      <c r="MA19" s="81"/>
      <c r="MB19" s="81"/>
      <c r="MC19" s="81"/>
      <c r="MD19" s="81"/>
      <c r="ME19" s="81"/>
      <c r="MF19" s="81"/>
      <c r="MG19" s="81"/>
      <c r="MH19" s="81"/>
      <c r="MI19" s="81"/>
      <c r="MJ19" s="81"/>
      <c r="MK19" s="81"/>
      <c r="ML19" s="81"/>
      <c r="MM19" s="81"/>
      <c r="MN19" s="81"/>
      <c r="MO19" s="81"/>
      <c r="MP19" s="81"/>
      <c r="MQ19" s="81"/>
      <c r="MR19" s="81"/>
      <c r="MS19" s="81"/>
      <c r="MT19" s="81"/>
      <c r="MU19" s="81"/>
      <c r="MV19" s="81"/>
    </row>
    <row r="20" spans="1:360" s="82" customFormat="1" ht="13.5" thickBot="1" x14ac:dyDescent="0.3">
      <c r="A20" s="83" t="str">
        <f t="shared" ca="1" si="119"/>
        <v>2.4</v>
      </c>
      <c r="B20" s="75" t="s">
        <v>30</v>
      </c>
      <c r="C20" s="76"/>
      <c r="D20" s="76" t="s">
        <v>20</v>
      </c>
      <c r="E20" s="106"/>
      <c r="F20" s="84">
        <f t="shared" si="120"/>
        <v>43580</v>
      </c>
      <c r="G20" s="85">
        <f t="shared" si="113"/>
        <v>43609</v>
      </c>
      <c r="H20" s="78">
        <v>30</v>
      </c>
      <c r="I20" s="79">
        <v>1</v>
      </c>
      <c r="J20" s="78"/>
      <c r="K20" s="80"/>
      <c r="L20" s="78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  <c r="FX20" s="81"/>
      <c r="FY20" s="81"/>
      <c r="FZ20" s="81"/>
      <c r="GA20" s="81"/>
      <c r="GB20" s="81"/>
      <c r="GC20" s="81"/>
      <c r="GD20" s="81"/>
      <c r="GE20" s="81"/>
      <c r="GF20" s="81"/>
      <c r="GG20" s="81"/>
      <c r="GH20" s="81"/>
      <c r="GI20" s="81"/>
      <c r="GJ20" s="81"/>
      <c r="GK20" s="81"/>
      <c r="GL20" s="81"/>
      <c r="GM20" s="81"/>
      <c r="GN20" s="81"/>
      <c r="GO20" s="81"/>
      <c r="GP20" s="81"/>
      <c r="GQ20" s="81"/>
      <c r="GR20" s="81"/>
      <c r="GS20" s="81"/>
      <c r="GT20" s="81"/>
      <c r="GU20" s="81"/>
      <c r="GV20" s="81"/>
      <c r="GW20" s="81"/>
      <c r="GX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1"/>
      <c r="HW20" s="81"/>
      <c r="HX20" s="81"/>
      <c r="HY20" s="81"/>
      <c r="HZ20" s="81"/>
      <c r="IA20" s="81"/>
      <c r="IB20" s="81"/>
      <c r="IC20" s="81"/>
      <c r="ID20" s="81"/>
      <c r="IE20" s="81"/>
      <c r="IF20" s="81"/>
      <c r="IG20" s="81"/>
      <c r="IH20" s="81"/>
      <c r="II20" s="81"/>
      <c r="IJ20" s="81"/>
      <c r="IK20" s="81"/>
      <c r="IL20" s="81"/>
      <c r="IM20" s="81"/>
      <c r="IN20" s="81"/>
      <c r="IO20" s="81"/>
      <c r="IP20" s="81"/>
      <c r="IQ20" s="81"/>
      <c r="IR20" s="81"/>
      <c r="IS20" s="81"/>
      <c r="IT20" s="81"/>
      <c r="IU20" s="81"/>
      <c r="IV20" s="81"/>
      <c r="IW20" s="81"/>
      <c r="IX20" s="81"/>
      <c r="IY20" s="81"/>
      <c r="IZ20" s="81"/>
      <c r="JA20" s="81"/>
      <c r="JB20" s="81"/>
      <c r="JC20" s="81"/>
      <c r="JD20" s="81"/>
      <c r="JE20" s="81"/>
      <c r="JF20" s="81"/>
      <c r="JG20" s="81"/>
      <c r="JH20" s="81"/>
      <c r="JI20" s="81"/>
      <c r="JJ20" s="81"/>
      <c r="JK20" s="81"/>
      <c r="JL20" s="81"/>
      <c r="JM20" s="81"/>
      <c r="JN20" s="81"/>
      <c r="JO20" s="81"/>
      <c r="JP20" s="81"/>
      <c r="JQ20" s="81"/>
      <c r="JR20" s="81"/>
      <c r="JS20" s="81"/>
      <c r="JT20" s="81"/>
      <c r="JU20" s="81"/>
      <c r="JV20" s="81"/>
      <c r="JW20" s="81"/>
      <c r="JX20" s="81"/>
      <c r="JY20" s="81"/>
      <c r="JZ20" s="81"/>
      <c r="KA20" s="81"/>
      <c r="KB20" s="81"/>
      <c r="KC20" s="81"/>
      <c r="KD20" s="81"/>
      <c r="KE20" s="81"/>
      <c r="KF20" s="81"/>
      <c r="KG20" s="81"/>
      <c r="KH20" s="81"/>
      <c r="KI20" s="81"/>
      <c r="KJ20" s="81"/>
      <c r="KK20" s="81"/>
      <c r="KL20" s="81"/>
      <c r="KM20" s="81"/>
      <c r="KN20" s="81"/>
      <c r="KO20" s="81"/>
      <c r="KP20" s="81"/>
      <c r="KQ20" s="81"/>
      <c r="KR20" s="81"/>
      <c r="KS20" s="81"/>
      <c r="KT20" s="81"/>
      <c r="KU20" s="81"/>
      <c r="KV20" s="81"/>
      <c r="KW20" s="81"/>
      <c r="KX20" s="81"/>
      <c r="KY20" s="81"/>
      <c r="KZ20" s="81"/>
      <c r="LA20" s="81"/>
      <c r="LB20" s="81"/>
      <c r="LC20" s="81"/>
      <c r="LD20" s="81"/>
      <c r="LE20" s="81"/>
      <c r="LF20" s="81"/>
      <c r="LG20" s="81"/>
      <c r="LH20" s="81"/>
      <c r="LI20" s="81"/>
      <c r="LJ20" s="81"/>
      <c r="LK20" s="81"/>
      <c r="LL20" s="81"/>
      <c r="LM20" s="81"/>
      <c r="LN20" s="81"/>
      <c r="LO20" s="81"/>
      <c r="LP20" s="81"/>
      <c r="LQ20" s="81"/>
      <c r="LR20" s="81"/>
      <c r="LS20" s="81"/>
      <c r="LT20" s="81"/>
      <c r="LU20" s="81"/>
      <c r="LV20" s="81"/>
      <c r="LW20" s="81"/>
      <c r="LX20" s="81"/>
      <c r="LY20" s="81"/>
      <c r="LZ20" s="81"/>
      <c r="MA20" s="81"/>
      <c r="MB20" s="81"/>
      <c r="MC20" s="81"/>
      <c r="MD20" s="81"/>
      <c r="ME20" s="81"/>
      <c r="MF20" s="81"/>
      <c r="MG20" s="81"/>
      <c r="MH20" s="81"/>
      <c r="MI20" s="81"/>
      <c r="MJ20" s="81"/>
      <c r="MK20" s="81"/>
      <c r="ML20" s="81"/>
      <c r="MM20" s="81"/>
      <c r="MN20" s="81"/>
      <c r="MO20" s="81"/>
      <c r="MP20" s="81"/>
      <c r="MQ20" s="81"/>
      <c r="MR20" s="81"/>
      <c r="MS20" s="81"/>
      <c r="MT20" s="81"/>
      <c r="MU20" s="81"/>
      <c r="MV20" s="81"/>
    </row>
    <row r="21" spans="1:360" s="82" customFormat="1" ht="13.5" thickBot="1" x14ac:dyDescent="0.3">
      <c r="A21" s="83" t="str">
        <f t="shared" ca="1" si="119"/>
        <v>2.5</v>
      </c>
      <c r="B21" s="75" t="s">
        <v>29</v>
      </c>
      <c r="C21" s="76"/>
      <c r="D21" s="76" t="s">
        <v>20</v>
      </c>
      <c r="E21" s="106"/>
      <c r="F21" s="84">
        <f t="shared" si="120"/>
        <v>43610</v>
      </c>
      <c r="G21" s="85">
        <f t="shared" si="113"/>
        <v>43629</v>
      </c>
      <c r="H21" s="78">
        <v>20</v>
      </c>
      <c r="I21" s="79">
        <v>1</v>
      </c>
      <c r="J21" s="78"/>
      <c r="K21" s="80"/>
      <c r="L21" s="78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  <c r="IL21" s="81"/>
      <c r="IM21" s="81"/>
      <c r="IN21" s="81"/>
      <c r="IO21" s="81"/>
      <c r="IP21" s="81"/>
      <c r="IQ21" s="81"/>
      <c r="IR21" s="81"/>
      <c r="IS21" s="81"/>
      <c r="IT21" s="81"/>
      <c r="IU21" s="81"/>
      <c r="IV21" s="81"/>
      <c r="IW21" s="81"/>
      <c r="IX21" s="81"/>
      <c r="IY21" s="81"/>
      <c r="IZ21" s="81"/>
      <c r="JA21" s="81"/>
      <c r="JB21" s="81"/>
      <c r="JC21" s="81"/>
      <c r="JD21" s="81"/>
      <c r="JE21" s="81"/>
      <c r="JF21" s="81"/>
      <c r="JG21" s="81"/>
      <c r="JH21" s="81"/>
      <c r="JI21" s="81"/>
      <c r="JJ21" s="81"/>
      <c r="JK21" s="81"/>
      <c r="JL21" s="81"/>
      <c r="JM21" s="81"/>
      <c r="JN21" s="81"/>
      <c r="JO21" s="81"/>
      <c r="JP21" s="81"/>
      <c r="JQ21" s="81"/>
      <c r="JR21" s="81"/>
      <c r="JS21" s="81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1"/>
      <c r="KF21" s="81"/>
      <c r="KG21" s="81"/>
      <c r="KH21" s="81"/>
      <c r="KI21" s="81"/>
      <c r="KJ21" s="81"/>
      <c r="KK21" s="81"/>
      <c r="KL21" s="81"/>
      <c r="KM21" s="81"/>
      <c r="KN21" s="81"/>
      <c r="KO21" s="81"/>
      <c r="KP21" s="81"/>
      <c r="KQ21" s="81"/>
      <c r="KR21" s="81"/>
      <c r="KS21" s="81"/>
      <c r="KT21" s="81"/>
      <c r="KU21" s="81"/>
      <c r="KV21" s="81"/>
      <c r="KW21" s="81"/>
      <c r="KX21" s="81"/>
      <c r="KY21" s="81"/>
      <c r="KZ21" s="81"/>
      <c r="LA21" s="81"/>
      <c r="LB21" s="81"/>
      <c r="LC21" s="81"/>
      <c r="LD21" s="81"/>
      <c r="LE21" s="81"/>
      <c r="LF21" s="81"/>
      <c r="LG21" s="81"/>
      <c r="LH21" s="81"/>
      <c r="LI21" s="81"/>
      <c r="LJ21" s="81"/>
      <c r="LK21" s="81"/>
      <c r="LL21" s="81"/>
      <c r="LM21" s="81"/>
      <c r="LN21" s="81"/>
      <c r="LO21" s="81"/>
      <c r="LP21" s="81"/>
      <c r="LQ21" s="81"/>
      <c r="LR21" s="81"/>
      <c r="LS21" s="81"/>
      <c r="LT21" s="81"/>
      <c r="LU21" s="81"/>
      <c r="LV21" s="81"/>
      <c r="LW21" s="81"/>
      <c r="LX21" s="81"/>
      <c r="LY21" s="81"/>
      <c r="LZ21" s="81"/>
      <c r="MA21" s="81"/>
      <c r="MB21" s="81"/>
      <c r="MC21" s="81"/>
      <c r="MD21" s="81"/>
      <c r="ME21" s="81"/>
      <c r="MF21" s="81"/>
      <c r="MG21" s="81"/>
      <c r="MH21" s="81"/>
      <c r="MI21" s="81"/>
      <c r="MJ21" s="81"/>
      <c r="MK21" s="81"/>
      <c r="ML21" s="81"/>
      <c r="MM21" s="81"/>
      <c r="MN21" s="81"/>
      <c r="MO21" s="81"/>
      <c r="MP21" s="81"/>
      <c r="MQ21" s="81"/>
      <c r="MR21" s="81"/>
      <c r="MS21" s="81"/>
      <c r="MT21" s="81"/>
      <c r="MU21" s="81"/>
      <c r="MV21" s="81"/>
    </row>
    <row r="22" spans="1:360" s="82" customFormat="1" ht="13.5" thickBot="1" x14ac:dyDescent="0.3">
      <c r="A22" s="83" t="str">
        <f t="shared" ca="1" si="119"/>
        <v>2.6</v>
      </c>
      <c r="B22" s="75" t="s">
        <v>28</v>
      </c>
      <c r="C22" s="76"/>
      <c r="D22" s="76" t="s">
        <v>20</v>
      </c>
      <c r="E22" s="106"/>
      <c r="F22" s="84">
        <f t="shared" si="120"/>
        <v>43630</v>
      </c>
      <c r="G22" s="85">
        <f t="shared" si="113"/>
        <v>43654</v>
      </c>
      <c r="H22" s="78">
        <v>25</v>
      </c>
      <c r="I22" s="79">
        <v>1</v>
      </c>
      <c r="J22" s="78"/>
      <c r="K22" s="80"/>
      <c r="L22" s="78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  <c r="IL22" s="81"/>
      <c r="IM22" s="81"/>
      <c r="IN22" s="81"/>
      <c r="IO22" s="81"/>
      <c r="IP22" s="81"/>
      <c r="IQ22" s="81"/>
      <c r="IR22" s="81"/>
      <c r="IS22" s="81"/>
      <c r="IT22" s="81"/>
      <c r="IU22" s="81"/>
      <c r="IV22" s="81"/>
      <c r="IW22" s="81"/>
      <c r="IX22" s="81"/>
      <c r="IY22" s="81"/>
      <c r="IZ22" s="81"/>
      <c r="JA22" s="81"/>
      <c r="JB22" s="81"/>
      <c r="JC22" s="81"/>
      <c r="JD22" s="81"/>
      <c r="JE22" s="81"/>
      <c r="JF22" s="81"/>
      <c r="JG22" s="81"/>
      <c r="JH22" s="81"/>
      <c r="JI22" s="81"/>
      <c r="JJ22" s="81"/>
      <c r="JK22" s="81"/>
      <c r="JL22" s="81"/>
      <c r="JM22" s="81"/>
      <c r="JN22" s="81"/>
      <c r="JO22" s="81"/>
      <c r="JP22" s="81"/>
      <c r="JQ22" s="81"/>
      <c r="JR22" s="81"/>
      <c r="JS22" s="81"/>
      <c r="JT22" s="81"/>
      <c r="JU22" s="81"/>
      <c r="JV22" s="81"/>
      <c r="JW22" s="81"/>
      <c r="JX22" s="81"/>
      <c r="JY22" s="81"/>
      <c r="JZ22" s="81"/>
      <c r="KA22" s="81"/>
      <c r="KB22" s="81"/>
      <c r="KC22" s="81"/>
      <c r="KD22" s="81"/>
      <c r="KE22" s="81"/>
      <c r="KF22" s="81"/>
      <c r="KG22" s="81"/>
      <c r="KH22" s="81"/>
      <c r="KI22" s="81"/>
      <c r="KJ22" s="81"/>
      <c r="KK22" s="81"/>
      <c r="KL22" s="81"/>
      <c r="KM22" s="81"/>
      <c r="KN22" s="81"/>
      <c r="KO22" s="81"/>
      <c r="KP22" s="81"/>
      <c r="KQ22" s="81"/>
      <c r="KR22" s="81"/>
      <c r="KS22" s="81"/>
      <c r="KT22" s="81"/>
      <c r="KU22" s="81"/>
      <c r="KV22" s="81"/>
      <c r="KW22" s="81"/>
      <c r="KX22" s="81"/>
      <c r="KY22" s="81"/>
      <c r="KZ22" s="81"/>
      <c r="LA22" s="81"/>
      <c r="LB22" s="81"/>
      <c r="LC22" s="81"/>
      <c r="LD22" s="81"/>
      <c r="LE22" s="81"/>
      <c r="LF22" s="81"/>
      <c r="LG22" s="81"/>
      <c r="LH22" s="81"/>
      <c r="LI22" s="81"/>
      <c r="LJ22" s="81"/>
      <c r="LK22" s="81"/>
      <c r="LL22" s="81"/>
      <c r="LM22" s="81"/>
      <c r="LN22" s="81"/>
      <c r="LO22" s="81"/>
      <c r="LP22" s="81"/>
      <c r="LQ22" s="81"/>
      <c r="LR22" s="81"/>
      <c r="LS22" s="81"/>
      <c r="LT22" s="81"/>
      <c r="LU22" s="81"/>
      <c r="LV22" s="81"/>
      <c r="LW22" s="81"/>
      <c r="LX22" s="81"/>
      <c r="LY22" s="81"/>
      <c r="LZ22" s="81"/>
      <c r="MA22" s="81"/>
      <c r="MB22" s="81"/>
      <c r="MC22" s="81"/>
      <c r="MD22" s="81"/>
      <c r="ME22" s="81"/>
      <c r="MF22" s="81"/>
      <c r="MG22" s="81"/>
      <c r="MH22" s="81"/>
      <c r="MI22" s="81"/>
      <c r="MJ22" s="81"/>
      <c r="MK22" s="81"/>
      <c r="ML22" s="81"/>
      <c r="MM22" s="81"/>
      <c r="MN22" s="81"/>
      <c r="MO22" s="81"/>
      <c r="MP22" s="81"/>
      <c r="MQ22" s="81"/>
      <c r="MR22" s="81"/>
      <c r="MS22" s="81"/>
      <c r="MT22" s="81"/>
      <c r="MU22" s="81"/>
      <c r="MV22" s="81"/>
    </row>
    <row r="23" spans="1:360" s="94" customFormat="1" ht="13.5" thickBot="1" x14ac:dyDescent="0.3">
      <c r="A23" s="63">
        <f ca="1">IF(ISERROR(VALUE(SUBSTITUTE(OFFSET(A23,-1,0,1,1),".",""))),1,IF(ISERROR(FIND("`",SUBSTITUTE(OFFSET(A23,-1,0,1,1),".","`",1))),VALUE(OFFSET(A23,-1,0,1,1))+1,VALUE(LEFT(OFFSET(A23,-1,0,1,1),FIND("`",SUBSTITUTE(OFFSET(A23,-1,0,1,1),".","`",1))-1))+1))</f>
        <v>3</v>
      </c>
      <c r="B23" s="64" t="s">
        <v>46</v>
      </c>
      <c r="C23" s="65"/>
      <c r="D23" s="65"/>
      <c r="E23" s="88"/>
      <c r="F23" s="89">
        <f>MIN(F24:F30)</f>
        <v>43755</v>
      </c>
      <c r="G23" s="89">
        <f t="shared" si="113"/>
        <v>43794</v>
      </c>
      <c r="H23" s="50">
        <f>MAX(G24:G31)-F23+1</f>
        <v>40</v>
      </c>
      <c r="I23" s="91">
        <f>SUMPRODUCT(H24:H31,I24:I31)/SUM(H24:H31)</f>
        <v>0.82699999999999985</v>
      </c>
      <c r="J23" s="90">
        <f t="shared" ref="J23" si="121">NETWORKDAYS(F23,G23)</f>
        <v>28</v>
      </c>
      <c r="K23" s="92">
        <f t="shared" ref="K23" si="122">ROUNDDOWN(I23*H23,0)</f>
        <v>33</v>
      </c>
      <c r="L23" s="90">
        <f t="shared" ref="L23" si="123">H23-K23</f>
        <v>7</v>
      </c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  <c r="HA23" s="93"/>
      <c r="HB23" s="93"/>
      <c r="HC23" s="93"/>
      <c r="HD23" s="93"/>
      <c r="HE23" s="93"/>
      <c r="HF23" s="93"/>
      <c r="HG23" s="93"/>
      <c r="HH23" s="93"/>
      <c r="HI23" s="93"/>
      <c r="HJ23" s="93"/>
      <c r="HK23" s="93"/>
      <c r="HL23" s="93"/>
      <c r="HM23" s="93"/>
      <c r="HN23" s="93"/>
      <c r="HO23" s="93"/>
      <c r="HP23" s="93"/>
      <c r="HQ23" s="93"/>
      <c r="HR23" s="93"/>
      <c r="HS23" s="93"/>
      <c r="HT23" s="93"/>
      <c r="HU23" s="93"/>
      <c r="HV23" s="93"/>
      <c r="HW23" s="93"/>
      <c r="HX23" s="93"/>
      <c r="HY23" s="93"/>
      <c r="HZ23" s="93"/>
      <c r="IA23" s="93"/>
      <c r="IB23" s="93"/>
      <c r="IC23" s="93"/>
      <c r="ID23" s="93"/>
      <c r="IE23" s="93"/>
      <c r="IF23" s="93"/>
      <c r="IG23" s="93"/>
      <c r="IH23" s="93"/>
      <c r="II23" s="93"/>
      <c r="IJ23" s="93"/>
      <c r="IK23" s="93"/>
      <c r="IL23" s="93"/>
      <c r="IM23" s="93"/>
      <c r="IN23" s="93"/>
      <c r="IO23" s="93"/>
      <c r="IP23" s="93"/>
      <c r="IQ23" s="93"/>
      <c r="IR23" s="93"/>
      <c r="IS23" s="93"/>
      <c r="IT23" s="93"/>
      <c r="IU23" s="93"/>
      <c r="IV23" s="93"/>
      <c r="IW23" s="93"/>
      <c r="IX23" s="93"/>
      <c r="IY23" s="93"/>
      <c r="IZ23" s="93"/>
      <c r="JA23" s="93"/>
      <c r="JB23" s="93"/>
      <c r="JC23" s="93"/>
      <c r="JD23" s="93"/>
      <c r="JE23" s="93"/>
      <c r="JF23" s="93"/>
      <c r="JG23" s="93"/>
      <c r="JH23" s="93"/>
      <c r="JI23" s="93"/>
      <c r="JJ23" s="93"/>
      <c r="JK23" s="93"/>
      <c r="JL23" s="93"/>
      <c r="JM23" s="93"/>
      <c r="JN23" s="93"/>
      <c r="JO23" s="93"/>
      <c r="JP23" s="93"/>
      <c r="JQ23" s="93"/>
      <c r="JR23" s="93"/>
      <c r="JS23" s="93"/>
      <c r="JT23" s="93"/>
      <c r="JU23" s="93"/>
      <c r="JV23" s="93"/>
      <c r="JW23" s="93"/>
      <c r="JX23" s="93"/>
      <c r="JY23" s="93"/>
      <c r="JZ23" s="93"/>
      <c r="KA23" s="93"/>
      <c r="KB23" s="93"/>
      <c r="KC23" s="93"/>
      <c r="KD23" s="93"/>
      <c r="KE23" s="93"/>
      <c r="KF23" s="93"/>
      <c r="KG23" s="93"/>
      <c r="KH23" s="93"/>
      <c r="KI23" s="93"/>
      <c r="KJ23" s="93"/>
      <c r="KK23" s="93"/>
      <c r="KL23" s="93"/>
      <c r="KM23" s="93"/>
      <c r="KN23" s="93"/>
      <c r="KO23" s="93"/>
      <c r="KP23" s="93"/>
      <c r="KQ23" s="93"/>
      <c r="KR23" s="93"/>
      <c r="KS23" s="93"/>
      <c r="KT23" s="93"/>
      <c r="KU23" s="93"/>
      <c r="KV23" s="93"/>
      <c r="KW23" s="93"/>
      <c r="KX23" s="93"/>
      <c r="KY23" s="93"/>
      <c r="KZ23" s="93"/>
      <c r="LA23" s="93"/>
      <c r="LB23" s="93"/>
      <c r="LC23" s="93"/>
      <c r="LD23" s="93"/>
      <c r="LE23" s="93"/>
      <c r="LF23" s="93"/>
      <c r="LG23" s="93"/>
      <c r="LH23" s="93"/>
      <c r="LI23" s="93"/>
      <c r="LJ23" s="93"/>
      <c r="LK23" s="93"/>
      <c r="LL23" s="93"/>
      <c r="LM23" s="93"/>
      <c r="LN23" s="93"/>
      <c r="LO23" s="93"/>
      <c r="LP23" s="93"/>
      <c r="LQ23" s="93"/>
      <c r="LR23" s="93"/>
      <c r="LS23" s="93"/>
      <c r="LT23" s="93"/>
      <c r="LU23" s="93"/>
      <c r="LV23" s="93"/>
      <c r="LW23" s="93"/>
      <c r="LX23" s="93"/>
      <c r="LY23" s="93"/>
      <c r="LZ23" s="93"/>
      <c r="MA23" s="93"/>
      <c r="MB23" s="93"/>
      <c r="MC23" s="93"/>
      <c r="MD23" s="93"/>
      <c r="ME23" s="93"/>
      <c r="MF23" s="93"/>
      <c r="MG23" s="93"/>
      <c r="MH23" s="93"/>
      <c r="MI23" s="93"/>
      <c r="MJ23" s="93"/>
      <c r="MK23" s="93"/>
      <c r="ML23" s="93"/>
      <c r="MM23" s="93"/>
      <c r="MN23" s="93"/>
      <c r="MO23" s="93"/>
      <c r="MP23" s="93"/>
      <c r="MQ23" s="93"/>
      <c r="MR23" s="93"/>
      <c r="MS23" s="93"/>
      <c r="MT23" s="93"/>
      <c r="MU23" s="93"/>
      <c r="MV23" s="93"/>
    </row>
    <row r="24" spans="1:360" s="9" customFormat="1" ht="13.5" thickBot="1" x14ac:dyDescent="0.3">
      <c r="A24" s="28" t="str">
        <f t="shared" ref="A24:A31" ca="1" si="124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3.1</v>
      </c>
      <c r="B24" s="62" t="s">
        <v>48</v>
      </c>
      <c r="C24" s="29"/>
      <c r="D24" s="29" t="s">
        <v>20</v>
      </c>
      <c r="E24" s="30"/>
      <c r="F24" s="31">
        <v>43755</v>
      </c>
      <c r="G24" s="89">
        <f t="shared" si="113"/>
        <v>43764</v>
      </c>
      <c r="H24" s="33">
        <v>10</v>
      </c>
      <c r="I24" s="34">
        <v>1</v>
      </c>
      <c r="J24" s="35"/>
      <c r="K24" s="36"/>
      <c r="L24" s="35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  <c r="LO24" s="38"/>
      <c r="LP24" s="38"/>
      <c r="LQ24" s="38"/>
      <c r="LR24" s="38"/>
      <c r="LS24" s="38"/>
      <c r="LT24" s="38"/>
      <c r="LU24" s="38"/>
      <c r="LV24" s="38"/>
      <c r="LW24" s="38"/>
      <c r="LX24" s="38"/>
      <c r="LY24" s="38"/>
      <c r="LZ24" s="38"/>
      <c r="MA24" s="38"/>
      <c r="MB24" s="38"/>
      <c r="MC24" s="38"/>
      <c r="MD24" s="38"/>
      <c r="ME24" s="38"/>
      <c r="MF24" s="38"/>
      <c r="MG24" s="38"/>
      <c r="MH24" s="38"/>
      <c r="MI24" s="38"/>
      <c r="MJ24" s="38"/>
      <c r="MK24" s="38"/>
      <c r="ML24" s="38"/>
      <c r="MM24" s="38"/>
      <c r="MN24" s="38"/>
      <c r="MO24" s="38"/>
      <c r="MP24" s="38"/>
      <c r="MQ24" s="38"/>
      <c r="MR24" s="38"/>
      <c r="MS24" s="38"/>
      <c r="MT24" s="38"/>
      <c r="MU24" s="38"/>
      <c r="MV24" s="38"/>
    </row>
    <row r="25" spans="1:360" s="9" customFormat="1" ht="13.5" thickBot="1" x14ac:dyDescent="0.3">
      <c r="A25" s="28" t="str">
        <f t="shared" ca="1" si="124"/>
        <v>3.2</v>
      </c>
      <c r="B25" s="62" t="s">
        <v>49</v>
      </c>
      <c r="C25" s="29"/>
      <c r="D25" s="29" t="s">
        <v>38</v>
      </c>
      <c r="E25" s="30"/>
      <c r="F25" s="31">
        <v>43755</v>
      </c>
      <c r="G25" s="89">
        <f t="shared" si="113"/>
        <v>43756</v>
      </c>
      <c r="H25" s="33">
        <v>2</v>
      </c>
      <c r="I25" s="34">
        <v>0</v>
      </c>
      <c r="J25" s="35"/>
      <c r="K25" s="36"/>
      <c r="L25" s="35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</row>
    <row r="26" spans="1:360" s="9" customFormat="1" ht="13.5" thickBot="1" x14ac:dyDescent="0.3">
      <c r="A26" s="28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3.3</v>
      </c>
      <c r="B26" s="62" t="s">
        <v>17</v>
      </c>
      <c r="C26" s="29"/>
      <c r="D26" s="29" t="s">
        <v>31</v>
      </c>
      <c r="E26" s="30"/>
      <c r="F26" s="84">
        <f>G25+1</f>
        <v>43757</v>
      </c>
      <c r="G26" s="85">
        <f t="shared" si="113"/>
        <v>43789</v>
      </c>
      <c r="H26" s="33">
        <v>33</v>
      </c>
      <c r="I26" s="34">
        <v>0.95</v>
      </c>
      <c r="J26" s="35">
        <f>NETWORKDAYS(F27,G27)</f>
        <v>1</v>
      </c>
      <c r="K26" s="36">
        <f t="shared" ref="K26" si="125">ROUNDDOWN(I26*H26,0)</f>
        <v>31</v>
      </c>
      <c r="L26" s="35">
        <f t="shared" ref="L26" si="126">H26-K26</f>
        <v>2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</row>
    <row r="27" spans="1:360" s="9" customFormat="1" ht="13.5" thickBot="1" x14ac:dyDescent="0.3">
      <c r="A27" s="28" t="str">
        <f t="shared" ca="1" si="124"/>
        <v>3.4</v>
      </c>
      <c r="B27" s="62" t="s">
        <v>33</v>
      </c>
      <c r="C27" s="29"/>
      <c r="D27" s="29" t="s">
        <v>39</v>
      </c>
      <c r="E27" s="97"/>
      <c r="F27" s="84">
        <f>G26+1</f>
        <v>43790</v>
      </c>
      <c r="G27" s="85">
        <f t="shared" si="113"/>
        <v>43790</v>
      </c>
      <c r="H27" s="33">
        <v>1</v>
      </c>
      <c r="I27" s="34">
        <v>0</v>
      </c>
      <c r="J27" s="35"/>
      <c r="K27" s="36"/>
      <c r="L27" s="35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</row>
    <row r="28" spans="1:360" s="9" customFormat="1" ht="13.5" thickBot="1" x14ac:dyDescent="0.3">
      <c r="A28" s="28" t="str">
        <f t="shared" ca="1" si="124"/>
        <v>3.5</v>
      </c>
      <c r="B28" s="62" t="s">
        <v>34</v>
      </c>
      <c r="C28" s="29"/>
      <c r="D28" s="29" t="s">
        <v>39</v>
      </c>
      <c r="E28" s="30"/>
      <c r="F28" s="84">
        <f>G27+1</f>
        <v>43791</v>
      </c>
      <c r="G28" s="85">
        <f t="shared" si="113"/>
        <v>43793</v>
      </c>
      <c r="H28" s="33">
        <v>3</v>
      </c>
      <c r="I28" s="34">
        <v>0</v>
      </c>
      <c r="J28" s="35"/>
      <c r="K28" s="36"/>
      <c r="L28" s="35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</row>
    <row r="29" spans="1:360" s="9" customFormat="1" ht="13.5" thickBot="1" x14ac:dyDescent="0.3">
      <c r="A29" s="28" t="str">
        <f t="shared" ca="1" si="124"/>
        <v>3.6</v>
      </c>
      <c r="B29" s="62" t="s">
        <v>35</v>
      </c>
      <c r="C29" s="29"/>
      <c r="D29" s="29" t="s">
        <v>39</v>
      </c>
      <c r="E29" s="30"/>
      <c r="F29" s="84">
        <f>G28+1</f>
        <v>43794</v>
      </c>
      <c r="G29" s="85">
        <f t="shared" si="113"/>
        <v>43794</v>
      </c>
      <c r="H29" s="33">
        <v>1</v>
      </c>
      <c r="I29" s="34">
        <v>0</v>
      </c>
      <c r="J29" s="35"/>
      <c r="K29" s="36"/>
      <c r="L29" s="35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  <c r="LO29" s="38"/>
      <c r="LP29" s="38"/>
      <c r="LQ29" s="38"/>
      <c r="LR29" s="38"/>
      <c r="LS29" s="38"/>
      <c r="LT29" s="38"/>
      <c r="LU29" s="38"/>
      <c r="LV29" s="38"/>
      <c r="LW29" s="38"/>
      <c r="LX29" s="38"/>
      <c r="LY29" s="38"/>
      <c r="LZ29" s="38"/>
      <c r="MA29" s="38"/>
      <c r="MB29" s="38"/>
      <c r="MC29" s="38"/>
      <c r="MD29" s="38"/>
      <c r="ME29" s="38"/>
      <c r="MF29" s="38"/>
      <c r="MG29" s="38"/>
      <c r="MH29" s="38"/>
      <c r="MI29" s="38"/>
      <c r="MJ29" s="38"/>
      <c r="MK29" s="38"/>
      <c r="ML29" s="38"/>
      <c r="MM29" s="38"/>
      <c r="MN29" s="38"/>
      <c r="MO29" s="38"/>
      <c r="MP29" s="38"/>
      <c r="MQ29" s="38"/>
      <c r="MR29" s="38"/>
      <c r="MS29" s="38"/>
      <c r="MT29" s="38"/>
      <c r="MU29" s="38"/>
      <c r="MV29" s="38"/>
    </row>
    <row r="30" spans="1:360" s="9" customFormat="1" ht="24.75" customHeight="1" thickBot="1" x14ac:dyDescent="0.3">
      <c r="A30" s="28" t="str">
        <f t="shared" ca="1" si="124"/>
        <v>3.7</v>
      </c>
      <c r="B30" s="62" t="s">
        <v>36</v>
      </c>
      <c r="C30" s="29"/>
      <c r="D30" s="29" t="s">
        <v>40</v>
      </c>
      <c r="E30" s="107" t="s">
        <v>45</v>
      </c>
      <c r="F30" s="31"/>
      <c r="G30" s="32"/>
      <c r="H30" s="33"/>
      <c r="I30" s="34">
        <v>0</v>
      </c>
      <c r="J30" s="35"/>
      <c r="K30" s="36"/>
      <c r="L30" s="35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  <c r="LD30" s="38"/>
      <c r="LE30" s="38"/>
      <c r="LF30" s="38"/>
      <c r="LG30" s="38"/>
      <c r="LH30" s="38"/>
      <c r="LI30" s="38"/>
      <c r="LJ30" s="38"/>
      <c r="LK30" s="38"/>
      <c r="LL30" s="38"/>
      <c r="LM30" s="38"/>
      <c r="LN30" s="38"/>
      <c r="LO30" s="38"/>
      <c r="LP30" s="38"/>
      <c r="LQ30" s="38"/>
      <c r="LR30" s="38"/>
      <c r="LS30" s="38"/>
      <c r="LT30" s="38"/>
      <c r="LU30" s="38"/>
      <c r="LV30" s="38"/>
      <c r="LW30" s="38"/>
      <c r="LX30" s="38"/>
      <c r="LY30" s="38"/>
      <c r="LZ30" s="38"/>
      <c r="MA30" s="38"/>
      <c r="MB30" s="38"/>
      <c r="MC30" s="38"/>
      <c r="MD30" s="38"/>
      <c r="ME30" s="38"/>
      <c r="MF30" s="38"/>
      <c r="MG30" s="38"/>
      <c r="MH30" s="38"/>
      <c r="MI30" s="38"/>
      <c r="MJ30" s="38"/>
      <c r="MK30" s="38"/>
      <c r="ML30" s="38"/>
      <c r="MM30" s="38"/>
      <c r="MN30" s="38"/>
      <c r="MO30" s="38"/>
      <c r="MP30" s="38"/>
      <c r="MQ30" s="38"/>
      <c r="MR30" s="38"/>
      <c r="MS30" s="38"/>
      <c r="MT30" s="38"/>
      <c r="MU30" s="38"/>
      <c r="MV30" s="38"/>
    </row>
    <row r="31" spans="1:360" s="9" customFormat="1" ht="13.5" thickBot="1" x14ac:dyDescent="0.3">
      <c r="A31" s="28" t="str">
        <f t="shared" ca="1" si="124"/>
        <v>3.8</v>
      </c>
      <c r="B31" s="62" t="s">
        <v>37</v>
      </c>
      <c r="C31" s="29"/>
      <c r="D31" s="29" t="s">
        <v>40</v>
      </c>
      <c r="E31" s="108"/>
      <c r="F31" s="31"/>
      <c r="G31" s="32"/>
      <c r="H31" s="33"/>
      <c r="I31" s="34">
        <v>0</v>
      </c>
      <c r="J31" s="35"/>
      <c r="K31" s="36"/>
      <c r="L31" s="35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  <c r="LD31" s="38"/>
      <c r="LE31" s="38"/>
      <c r="LF31" s="38"/>
      <c r="LG31" s="38"/>
      <c r="LH31" s="38"/>
      <c r="LI31" s="38"/>
      <c r="LJ31" s="38"/>
      <c r="LK31" s="38"/>
      <c r="LL31" s="38"/>
      <c r="LM31" s="38"/>
      <c r="LN31" s="38"/>
      <c r="LO31" s="38"/>
      <c r="LP31" s="38"/>
      <c r="LQ31" s="38"/>
      <c r="LR31" s="38"/>
      <c r="LS31" s="38"/>
      <c r="LT31" s="38"/>
      <c r="LU31" s="38"/>
      <c r="LV31" s="38"/>
      <c r="LW31" s="38"/>
      <c r="LX31" s="38"/>
      <c r="LY31" s="38"/>
      <c r="LZ31" s="38"/>
      <c r="MA31" s="38"/>
      <c r="MB31" s="38"/>
      <c r="MC31" s="38"/>
      <c r="MD31" s="38"/>
      <c r="ME31" s="38"/>
      <c r="MF31" s="38"/>
      <c r="MG31" s="38"/>
      <c r="MH31" s="38"/>
      <c r="MI31" s="38"/>
      <c r="MJ31" s="38"/>
      <c r="MK31" s="38"/>
      <c r="ML31" s="38"/>
      <c r="MM31" s="38"/>
      <c r="MN31" s="38"/>
      <c r="MO31" s="38"/>
      <c r="MP31" s="38"/>
      <c r="MQ31" s="38"/>
      <c r="MR31" s="38"/>
      <c r="MS31" s="38"/>
      <c r="MT31" s="38"/>
      <c r="MU31" s="38"/>
      <c r="MV31" s="38"/>
    </row>
    <row r="32" spans="1:360" s="94" customFormat="1" ht="13.5" thickBot="1" x14ac:dyDescent="0.3">
      <c r="A32" s="63">
        <f ca="1">IF(ISERROR(VALUE(SUBSTITUTE(OFFSET(A32,-1,0,1,1),".",""))),1,IF(ISERROR(FIND("`",SUBSTITUTE(OFFSET(A32,-1,0,1,1),".","`",1))),VALUE(OFFSET(A32,-1,0,1,1))+1,VALUE(LEFT(OFFSET(A32,-1,0,1,1),FIND("`",SUBSTITUTE(OFFSET(A32,-1,0,1,1),".","`",1))-1))+1))</f>
        <v>4</v>
      </c>
      <c r="B32" s="64" t="s">
        <v>47</v>
      </c>
      <c r="C32" s="65"/>
      <c r="D32" s="65"/>
      <c r="E32" s="88"/>
      <c r="F32" s="89">
        <f>MIN(F33:F39)</f>
        <v>43755</v>
      </c>
      <c r="G32" s="89">
        <f t="shared" ref="G32:G38" si="127">F32+H32-1</f>
        <v>43804</v>
      </c>
      <c r="H32" s="50">
        <f>MAX(G33:G40)-F32+1</f>
        <v>50</v>
      </c>
      <c r="I32" s="91">
        <f>SUMPRODUCT(H33:H40,I33:I40)/SUM(H33:H40)</f>
        <v>0.59565217391304348</v>
      </c>
      <c r="J32" s="90">
        <f t="shared" ref="J32" si="128">NETWORKDAYS(F32,G32)</f>
        <v>36</v>
      </c>
      <c r="K32" s="92">
        <f t="shared" ref="K32" si="129">ROUNDDOWN(I32*H32,0)</f>
        <v>29</v>
      </c>
      <c r="L32" s="90">
        <f t="shared" ref="L32" si="130">H32-K32</f>
        <v>21</v>
      </c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93"/>
      <c r="EW32" s="93"/>
      <c r="EX32" s="93"/>
      <c r="EY32" s="93"/>
      <c r="EZ32" s="93"/>
      <c r="FA32" s="93"/>
      <c r="FB32" s="93"/>
      <c r="FC32" s="93"/>
      <c r="FD32" s="93"/>
      <c r="FE32" s="93"/>
      <c r="FF32" s="93"/>
      <c r="FG32" s="93"/>
      <c r="FH32" s="93"/>
      <c r="FI32" s="93"/>
      <c r="FJ32" s="93"/>
      <c r="FK32" s="93"/>
      <c r="FL32" s="93"/>
      <c r="FM32" s="93"/>
      <c r="FN32" s="93"/>
      <c r="FO32" s="93"/>
      <c r="FP32" s="93"/>
      <c r="FQ32" s="93"/>
      <c r="FR32" s="93"/>
      <c r="FS32" s="93"/>
      <c r="FT32" s="93"/>
      <c r="FU32" s="93"/>
      <c r="FV32" s="93"/>
      <c r="FW32" s="93"/>
      <c r="FX32" s="93"/>
      <c r="FY32" s="93"/>
      <c r="FZ32" s="93"/>
      <c r="GA32" s="93"/>
      <c r="GB32" s="93"/>
      <c r="GC32" s="93"/>
      <c r="GD32" s="93"/>
      <c r="GE32" s="93"/>
      <c r="GF32" s="93"/>
      <c r="GG32" s="93"/>
      <c r="GH32" s="93"/>
      <c r="GI32" s="93"/>
      <c r="GJ32" s="93"/>
      <c r="GK32" s="93"/>
      <c r="GL32" s="93"/>
      <c r="GM32" s="93"/>
      <c r="GN32" s="93"/>
      <c r="GO32" s="93"/>
      <c r="GP32" s="93"/>
      <c r="GQ32" s="93"/>
      <c r="GR32" s="93"/>
      <c r="GS32" s="93"/>
      <c r="GT32" s="93"/>
      <c r="GU32" s="93"/>
      <c r="GV32" s="93"/>
      <c r="GW32" s="93"/>
      <c r="GX32" s="93"/>
      <c r="GY32" s="93"/>
      <c r="GZ32" s="93"/>
      <c r="HA32" s="93"/>
      <c r="HB32" s="93"/>
      <c r="HC32" s="93"/>
      <c r="HD32" s="93"/>
      <c r="HE32" s="93"/>
      <c r="HF32" s="93"/>
      <c r="HG32" s="93"/>
      <c r="HH32" s="93"/>
      <c r="HI32" s="93"/>
      <c r="HJ32" s="93"/>
      <c r="HK32" s="93"/>
      <c r="HL32" s="93"/>
      <c r="HM32" s="93"/>
      <c r="HN32" s="93"/>
      <c r="HO32" s="93"/>
      <c r="HP32" s="93"/>
      <c r="HQ32" s="93"/>
      <c r="HR32" s="93"/>
      <c r="HS32" s="93"/>
      <c r="HT32" s="93"/>
      <c r="HU32" s="93"/>
      <c r="HV32" s="93"/>
      <c r="HW32" s="93"/>
      <c r="HX32" s="93"/>
      <c r="HY32" s="93"/>
      <c r="HZ32" s="93"/>
      <c r="IA32" s="93"/>
      <c r="IB32" s="93"/>
      <c r="IC32" s="93"/>
      <c r="ID32" s="93"/>
      <c r="IE32" s="93"/>
      <c r="IF32" s="93"/>
      <c r="IG32" s="93"/>
      <c r="IH32" s="93"/>
      <c r="II32" s="93"/>
      <c r="IJ32" s="93"/>
      <c r="IK32" s="93"/>
      <c r="IL32" s="93"/>
      <c r="IM32" s="93"/>
      <c r="IN32" s="93"/>
      <c r="IO32" s="93"/>
      <c r="IP32" s="93"/>
      <c r="IQ32" s="93"/>
      <c r="IR32" s="93"/>
      <c r="IS32" s="93"/>
      <c r="IT32" s="93"/>
      <c r="IU32" s="93"/>
      <c r="IV32" s="93"/>
      <c r="IW32" s="93"/>
      <c r="IX32" s="93"/>
      <c r="IY32" s="93"/>
      <c r="IZ32" s="93"/>
      <c r="JA32" s="93"/>
      <c r="JB32" s="93"/>
      <c r="JC32" s="93"/>
      <c r="JD32" s="93"/>
      <c r="JE32" s="93"/>
      <c r="JF32" s="93"/>
      <c r="JG32" s="93"/>
      <c r="JH32" s="93"/>
      <c r="JI32" s="93"/>
      <c r="JJ32" s="93"/>
      <c r="JK32" s="93"/>
      <c r="JL32" s="93"/>
      <c r="JM32" s="93"/>
      <c r="JN32" s="93"/>
      <c r="JO32" s="93"/>
      <c r="JP32" s="93"/>
      <c r="JQ32" s="93"/>
      <c r="JR32" s="93"/>
      <c r="JS32" s="93"/>
      <c r="JT32" s="93"/>
      <c r="JU32" s="93"/>
      <c r="JV32" s="93"/>
      <c r="JW32" s="93"/>
      <c r="JX32" s="93"/>
      <c r="JY32" s="93"/>
      <c r="JZ32" s="93"/>
      <c r="KA32" s="93"/>
      <c r="KB32" s="93"/>
      <c r="KC32" s="93"/>
      <c r="KD32" s="93"/>
      <c r="KE32" s="93"/>
      <c r="KF32" s="93"/>
      <c r="KG32" s="93"/>
      <c r="KH32" s="93"/>
      <c r="KI32" s="93"/>
      <c r="KJ32" s="93"/>
      <c r="KK32" s="93"/>
      <c r="KL32" s="93"/>
      <c r="KM32" s="93"/>
      <c r="KN32" s="93"/>
      <c r="KO32" s="93"/>
      <c r="KP32" s="93"/>
      <c r="KQ32" s="93"/>
      <c r="KR32" s="93"/>
      <c r="KS32" s="93"/>
      <c r="KT32" s="93"/>
      <c r="KU32" s="93"/>
      <c r="KV32" s="93"/>
      <c r="KW32" s="93"/>
      <c r="KX32" s="93"/>
      <c r="KY32" s="93"/>
      <c r="KZ32" s="93"/>
      <c r="LA32" s="93"/>
      <c r="LB32" s="93"/>
      <c r="LC32" s="93"/>
      <c r="LD32" s="93"/>
      <c r="LE32" s="93"/>
      <c r="LF32" s="93"/>
      <c r="LG32" s="93"/>
      <c r="LH32" s="93"/>
      <c r="LI32" s="93"/>
      <c r="LJ32" s="93"/>
      <c r="LK32" s="93"/>
      <c r="LL32" s="93"/>
      <c r="LM32" s="93"/>
      <c r="LN32" s="93"/>
      <c r="LO32" s="93"/>
      <c r="LP32" s="93"/>
      <c r="LQ32" s="93"/>
      <c r="LR32" s="93"/>
      <c r="LS32" s="93"/>
      <c r="LT32" s="93"/>
      <c r="LU32" s="93"/>
      <c r="LV32" s="93"/>
      <c r="LW32" s="93"/>
      <c r="LX32" s="93"/>
      <c r="LY32" s="93"/>
      <c r="LZ32" s="93"/>
      <c r="MA32" s="93"/>
      <c r="MB32" s="93"/>
      <c r="MC32" s="93"/>
      <c r="MD32" s="93"/>
      <c r="ME32" s="93"/>
      <c r="MF32" s="93"/>
      <c r="MG32" s="93"/>
      <c r="MH32" s="93"/>
      <c r="MI32" s="93"/>
      <c r="MJ32" s="93"/>
      <c r="MK32" s="93"/>
      <c r="ML32" s="93"/>
      <c r="MM32" s="93"/>
      <c r="MN32" s="93"/>
      <c r="MO32" s="93"/>
      <c r="MP32" s="93"/>
      <c r="MQ32" s="93"/>
      <c r="MR32" s="93"/>
      <c r="MS32" s="93"/>
      <c r="MT32" s="93"/>
      <c r="MU32" s="93"/>
      <c r="MV32" s="93"/>
    </row>
    <row r="33" spans="1:360" s="9" customFormat="1" ht="13.5" thickBot="1" x14ac:dyDescent="0.3">
      <c r="A33" s="28" t="str">
        <f t="shared" ref="A33:A40" ca="1" si="13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62" t="s">
        <v>48</v>
      </c>
      <c r="C33" s="29"/>
      <c r="D33" s="29" t="s">
        <v>31</v>
      </c>
      <c r="E33" s="30"/>
      <c r="F33" s="31">
        <v>43755</v>
      </c>
      <c r="G33" s="89">
        <f t="shared" si="127"/>
        <v>43764</v>
      </c>
      <c r="H33" s="33">
        <v>10</v>
      </c>
      <c r="I33" s="34">
        <v>1</v>
      </c>
      <c r="J33" s="35"/>
      <c r="K33" s="36"/>
      <c r="L33" s="35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  <c r="LO33" s="38"/>
      <c r="LP33" s="38"/>
      <c r="LQ33" s="38"/>
      <c r="LR33" s="38"/>
      <c r="LS33" s="38"/>
      <c r="LT33" s="38"/>
      <c r="LU33" s="38"/>
      <c r="LV33" s="38"/>
      <c r="LW33" s="38"/>
      <c r="LX33" s="38"/>
      <c r="LY33" s="38"/>
      <c r="LZ33" s="38"/>
      <c r="MA33" s="38"/>
      <c r="MB33" s="38"/>
      <c r="MC33" s="38"/>
      <c r="MD33" s="38"/>
      <c r="ME33" s="38"/>
      <c r="MF33" s="38"/>
      <c r="MG33" s="38"/>
      <c r="MH33" s="38"/>
      <c r="MI33" s="38"/>
      <c r="MJ33" s="38"/>
      <c r="MK33" s="38"/>
      <c r="ML33" s="38"/>
      <c r="MM33" s="38"/>
      <c r="MN33" s="38"/>
      <c r="MO33" s="38"/>
      <c r="MP33" s="38"/>
      <c r="MQ33" s="38"/>
      <c r="MR33" s="38"/>
      <c r="MS33" s="38"/>
      <c r="MT33" s="38"/>
      <c r="MU33" s="38"/>
      <c r="MV33" s="38"/>
    </row>
    <row r="34" spans="1:360" s="9" customFormat="1" ht="13.5" thickBot="1" x14ac:dyDescent="0.3">
      <c r="A34" s="28" t="str">
        <f t="shared" ca="1" si="131"/>
        <v>4.2</v>
      </c>
      <c r="B34" s="62" t="s">
        <v>49</v>
      </c>
      <c r="C34" s="29"/>
      <c r="D34" s="29" t="s">
        <v>38</v>
      </c>
      <c r="E34" s="30"/>
      <c r="F34" s="31">
        <v>43755</v>
      </c>
      <c r="G34" s="89">
        <f t="shared" si="127"/>
        <v>43756</v>
      </c>
      <c r="H34" s="33">
        <v>2</v>
      </c>
      <c r="I34" s="34">
        <v>0</v>
      </c>
      <c r="J34" s="35"/>
      <c r="K34" s="36"/>
      <c r="L34" s="35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  <c r="KL34" s="38"/>
      <c r="KM34" s="38"/>
      <c r="KN34" s="38"/>
      <c r="KO34" s="38"/>
      <c r="KP34" s="38"/>
      <c r="KQ34" s="38"/>
      <c r="KR34" s="38"/>
      <c r="KS34" s="38"/>
      <c r="KT34" s="38"/>
      <c r="KU34" s="38"/>
      <c r="KV34" s="38"/>
      <c r="KW34" s="38"/>
      <c r="KX34" s="38"/>
      <c r="KY34" s="38"/>
      <c r="KZ34" s="38"/>
      <c r="LA34" s="38"/>
      <c r="LB34" s="38"/>
      <c r="LC34" s="38"/>
      <c r="LD34" s="38"/>
      <c r="LE34" s="38"/>
      <c r="LF34" s="38"/>
      <c r="LG34" s="38"/>
      <c r="LH34" s="38"/>
      <c r="LI34" s="38"/>
      <c r="LJ34" s="38"/>
      <c r="LK34" s="38"/>
      <c r="LL34" s="38"/>
      <c r="LM34" s="38"/>
      <c r="LN34" s="38"/>
      <c r="LO34" s="38"/>
      <c r="LP34" s="38"/>
      <c r="LQ34" s="38"/>
      <c r="LR34" s="38"/>
      <c r="LS34" s="38"/>
      <c r="LT34" s="38"/>
      <c r="LU34" s="38"/>
      <c r="LV34" s="38"/>
      <c r="LW34" s="38"/>
      <c r="LX34" s="38"/>
      <c r="LY34" s="38"/>
      <c r="LZ34" s="38"/>
      <c r="MA34" s="38"/>
      <c r="MB34" s="38"/>
      <c r="MC34" s="38"/>
      <c r="MD34" s="38"/>
      <c r="ME34" s="38"/>
      <c r="MF34" s="38"/>
      <c r="MG34" s="38"/>
      <c r="MH34" s="38"/>
      <c r="MI34" s="38"/>
      <c r="MJ34" s="38"/>
      <c r="MK34" s="38"/>
      <c r="ML34" s="38"/>
      <c r="MM34" s="38"/>
      <c r="MN34" s="38"/>
      <c r="MO34" s="38"/>
      <c r="MP34" s="38"/>
      <c r="MQ34" s="38"/>
      <c r="MR34" s="38"/>
      <c r="MS34" s="38"/>
      <c r="MT34" s="38"/>
      <c r="MU34" s="38"/>
      <c r="MV34" s="38"/>
    </row>
    <row r="35" spans="1:360" s="9" customFormat="1" ht="13.5" thickBot="1" x14ac:dyDescent="0.3">
      <c r="A35" s="28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4.3</v>
      </c>
      <c r="B35" s="62" t="s">
        <v>17</v>
      </c>
      <c r="C35" s="29"/>
      <c r="D35" s="29" t="s">
        <v>31</v>
      </c>
      <c r="E35" s="30"/>
      <c r="F35" s="84">
        <f>G34+15</f>
        <v>43771</v>
      </c>
      <c r="G35" s="85">
        <f t="shared" si="127"/>
        <v>43799</v>
      </c>
      <c r="H35" s="33">
        <v>29</v>
      </c>
      <c r="I35" s="34">
        <v>0.6</v>
      </c>
      <c r="J35" s="35">
        <f t="shared" ref="J35" si="132">NETWORKDAYS(F35,G35)</f>
        <v>20</v>
      </c>
      <c r="K35" s="36">
        <f t="shared" ref="K35" si="133">ROUNDDOWN(I35*H35,0)</f>
        <v>17</v>
      </c>
      <c r="L35" s="35">
        <f t="shared" ref="L35" si="134">H35-K35</f>
        <v>12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</row>
    <row r="36" spans="1:360" s="9" customFormat="1" ht="13.5" thickBot="1" x14ac:dyDescent="0.3">
      <c r="A36" s="28" t="str">
        <f t="shared" ca="1" si="131"/>
        <v>4.4</v>
      </c>
      <c r="B36" s="62" t="s">
        <v>33</v>
      </c>
      <c r="C36" s="29"/>
      <c r="D36" s="29" t="s">
        <v>39</v>
      </c>
      <c r="E36" s="97"/>
      <c r="F36" s="84">
        <f>G35+1</f>
        <v>43800</v>
      </c>
      <c r="G36" s="85">
        <f t="shared" si="127"/>
        <v>43800</v>
      </c>
      <c r="H36" s="33">
        <v>1</v>
      </c>
      <c r="I36" s="34">
        <v>0</v>
      </c>
      <c r="J36" s="35"/>
      <c r="K36" s="36"/>
      <c r="L36" s="35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  <c r="LD36" s="38"/>
      <c r="LE36" s="38"/>
      <c r="LF36" s="38"/>
      <c r="LG36" s="38"/>
      <c r="LH36" s="38"/>
      <c r="LI36" s="38"/>
      <c r="LJ36" s="38"/>
      <c r="LK36" s="38"/>
      <c r="LL36" s="38"/>
      <c r="LM36" s="38"/>
      <c r="LN36" s="38"/>
      <c r="LO36" s="38"/>
      <c r="LP36" s="38"/>
      <c r="LQ36" s="38"/>
      <c r="LR36" s="38"/>
      <c r="LS36" s="38"/>
      <c r="LT36" s="38"/>
      <c r="LU36" s="38"/>
      <c r="LV36" s="38"/>
      <c r="LW36" s="38"/>
      <c r="LX36" s="38"/>
      <c r="LY36" s="38"/>
      <c r="LZ36" s="38"/>
      <c r="MA36" s="38"/>
      <c r="MB36" s="38"/>
      <c r="MC36" s="38"/>
      <c r="MD36" s="38"/>
      <c r="ME36" s="38"/>
      <c r="MF36" s="38"/>
      <c r="MG36" s="38"/>
      <c r="MH36" s="38"/>
      <c r="MI36" s="38"/>
      <c r="MJ36" s="38"/>
      <c r="MK36" s="38"/>
      <c r="ML36" s="38"/>
      <c r="MM36" s="38"/>
      <c r="MN36" s="38"/>
      <c r="MO36" s="38"/>
      <c r="MP36" s="38"/>
      <c r="MQ36" s="38"/>
      <c r="MR36" s="38"/>
      <c r="MS36" s="38"/>
      <c r="MT36" s="38"/>
      <c r="MU36" s="38"/>
      <c r="MV36" s="38"/>
    </row>
    <row r="37" spans="1:360" s="9" customFormat="1" ht="13.5" thickBot="1" x14ac:dyDescent="0.3">
      <c r="A37" s="28" t="str">
        <f t="shared" ca="1" si="131"/>
        <v>4.5</v>
      </c>
      <c r="B37" s="62" t="s">
        <v>34</v>
      </c>
      <c r="C37" s="29"/>
      <c r="D37" s="29" t="s">
        <v>39</v>
      </c>
      <c r="E37" s="30"/>
      <c r="F37" s="84">
        <f>G36+1</f>
        <v>43801</v>
      </c>
      <c r="G37" s="85">
        <f t="shared" si="127"/>
        <v>43803</v>
      </c>
      <c r="H37" s="33">
        <v>3</v>
      </c>
      <c r="I37" s="34">
        <v>0</v>
      </c>
      <c r="J37" s="35"/>
      <c r="K37" s="36"/>
      <c r="L37" s="35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  <c r="LD37" s="38"/>
      <c r="LE37" s="38"/>
      <c r="LF37" s="38"/>
      <c r="LG37" s="38"/>
      <c r="LH37" s="38"/>
      <c r="LI37" s="38"/>
      <c r="LJ37" s="38"/>
      <c r="LK37" s="38"/>
      <c r="LL37" s="38"/>
      <c r="LM37" s="38"/>
      <c r="LN37" s="38"/>
      <c r="LO37" s="38"/>
      <c r="LP37" s="38"/>
      <c r="LQ37" s="38"/>
      <c r="LR37" s="38"/>
      <c r="LS37" s="38"/>
      <c r="LT37" s="38"/>
      <c r="LU37" s="38"/>
      <c r="LV37" s="38"/>
      <c r="LW37" s="38"/>
      <c r="LX37" s="38"/>
      <c r="LY37" s="38"/>
      <c r="LZ37" s="38"/>
      <c r="MA37" s="38"/>
      <c r="MB37" s="38"/>
      <c r="MC37" s="38"/>
      <c r="MD37" s="38"/>
      <c r="ME37" s="38"/>
      <c r="MF37" s="38"/>
      <c r="MG37" s="38"/>
      <c r="MH37" s="38"/>
      <c r="MI37" s="38"/>
      <c r="MJ37" s="38"/>
      <c r="MK37" s="38"/>
      <c r="ML37" s="38"/>
      <c r="MM37" s="38"/>
      <c r="MN37" s="38"/>
      <c r="MO37" s="38"/>
      <c r="MP37" s="38"/>
      <c r="MQ37" s="38"/>
      <c r="MR37" s="38"/>
      <c r="MS37" s="38"/>
      <c r="MT37" s="38"/>
      <c r="MU37" s="38"/>
      <c r="MV37" s="38"/>
    </row>
    <row r="38" spans="1:360" s="9" customFormat="1" ht="13.5" thickBot="1" x14ac:dyDescent="0.3">
      <c r="A38" s="28" t="str">
        <f t="shared" ca="1" si="131"/>
        <v>4.6</v>
      </c>
      <c r="B38" s="62" t="s">
        <v>35</v>
      </c>
      <c r="C38" s="29"/>
      <c r="D38" s="29" t="s">
        <v>39</v>
      </c>
      <c r="E38" s="30"/>
      <c r="F38" s="84">
        <f>G37+1</f>
        <v>43804</v>
      </c>
      <c r="G38" s="85">
        <f t="shared" si="127"/>
        <v>43804</v>
      </c>
      <c r="H38" s="33">
        <v>1</v>
      </c>
      <c r="I38" s="34">
        <v>0</v>
      </c>
      <c r="J38" s="35"/>
      <c r="K38" s="36"/>
      <c r="L38" s="35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  <c r="LD38" s="38"/>
      <c r="LE38" s="38"/>
      <c r="LF38" s="38"/>
      <c r="LG38" s="38"/>
      <c r="LH38" s="38"/>
      <c r="LI38" s="38"/>
      <c r="LJ38" s="38"/>
      <c r="LK38" s="38"/>
      <c r="LL38" s="38"/>
      <c r="LM38" s="38"/>
      <c r="LN38" s="38"/>
      <c r="LO38" s="38"/>
      <c r="LP38" s="38"/>
      <c r="LQ38" s="38"/>
      <c r="LR38" s="38"/>
      <c r="LS38" s="38"/>
      <c r="LT38" s="38"/>
      <c r="LU38" s="38"/>
      <c r="LV38" s="38"/>
      <c r="LW38" s="38"/>
      <c r="LX38" s="38"/>
      <c r="LY38" s="38"/>
      <c r="LZ38" s="38"/>
      <c r="MA38" s="38"/>
      <c r="MB38" s="38"/>
      <c r="MC38" s="38"/>
      <c r="MD38" s="38"/>
      <c r="ME38" s="38"/>
      <c r="MF38" s="38"/>
      <c r="MG38" s="38"/>
      <c r="MH38" s="38"/>
      <c r="MI38" s="38"/>
      <c r="MJ38" s="38"/>
      <c r="MK38" s="38"/>
      <c r="ML38" s="38"/>
      <c r="MM38" s="38"/>
      <c r="MN38" s="38"/>
      <c r="MO38" s="38"/>
      <c r="MP38" s="38"/>
      <c r="MQ38" s="38"/>
      <c r="MR38" s="38"/>
      <c r="MS38" s="38"/>
      <c r="MT38" s="38"/>
      <c r="MU38" s="38"/>
      <c r="MV38" s="38"/>
    </row>
    <row r="39" spans="1:360" s="9" customFormat="1" ht="16.5" customHeight="1" thickBot="1" x14ac:dyDescent="0.3">
      <c r="A39" s="28" t="str">
        <f t="shared" ca="1" si="131"/>
        <v>4.7</v>
      </c>
      <c r="B39" s="62" t="s">
        <v>36</v>
      </c>
      <c r="C39" s="29"/>
      <c r="D39" s="29" t="s">
        <v>40</v>
      </c>
      <c r="E39" s="107" t="s">
        <v>45</v>
      </c>
      <c r="F39" s="31"/>
      <c r="G39" s="32"/>
      <c r="H39" s="33"/>
      <c r="I39" s="34">
        <v>0</v>
      </c>
      <c r="J39" s="35"/>
      <c r="K39" s="36"/>
      <c r="L39" s="35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  <c r="LD39" s="38"/>
      <c r="LE39" s="38"/>
      <c r="LF39" s="38"/>
      <c r="LG39" s="38"/>
      <c r="LH39" s="38"/>
      <c r="LI39" s="38"/>
      <c r="LJ39" s="38"/>
      <c r="LK39" s="38"/>
      <c r="LL39" s="38"/>
      <c r="LM39" s="38"/>
      <c r="LN39" s="38"/>
      <c r="LO39" s="38"/>
      <c r="LP39" s="38"/>
      <c r="LQ39" s="38"/>
      <c r="LR39" s="38"/>
      <c r="LS39" s="38"/>
      <c r="LT39" s="38"/>
      <c r="LU39" s="38"/>
      <c r="LV39" s="38"/>
      <c r="LW39" s="38"/>
      <c r="LX39" s="38"/>
      <c r="LY39" s="38"/>
      <c r="LZ39" s="38"/>
      <c r="MA39" s="38"/>
      <c r="MB39" s="38"/>
      <c r="MC39" s="38"/>
      <c r="MD39" s="38"/>
      <c r="ME39" s="38"/>
      <c r="MF39" s="38"/>
      <c r="MG39" s="38"/>
      <c r="MH39" s="38"/>
      <c r="MI39" s="38"/>
      <c r="MJ39" s="38"/>
      <c r="MK39" s="38"/>
      <c r="ML39" s="38"/>
      <c r="MM39" s="38"/>
      <c r="MN39" s="38"/>
      <c r="MO39" s="38"/>
      <c r="MP39" s="38"/>
      <c r="MQ39" s="38"/>
      <c r="MR39" s="38"/>
      <c r="MS39" s="38"/>
      <c r="MT39" s="38"/>
      <c r="MU39" s="38"/>
      <c r="MV39" s="38"/>
    </row>
    <row r="40" spans="1:360" s="9" customFormat="1" ht="26.25" customHeight="1" thickBot="1" x14ac:dyDescent="0.3">
      <c r="A40" s="28" t="str">
        <f t="shared" ca="1" si="131"/>
        <v>4.8</v>
      </c>
      <c r="B40" s="62" t="s">
        <v>37</v>
      </c>
      <c r="C40" s="29"/>
      <c r="D40" s="29" t="s">
        <v>40</v>
      </c>
      <c r="E40" s="108"/>
      <c r="F40" s="31"/>
      <c r="G40" s="32"/>
      <c r="H40" s="33"/>
      <c r="I40" s="34">
        <v>0</v>
      </c>
      <c r="J40" s="35"/>
      <c r="K40" s="36"/>
      <c r="L40" s="35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  <c r="KK40" s="38"/>
      <c r="KL40" s="38"/>
      <c r="KM40" s="38"/>
      <c r="KN40" s="38"/>
      <c r="KO40" s="38"/>
      <c r="KP40" s="38"/>
      <c r="KQ40" s="38"/>
      <c r="KR40" s="38"/>
      <c r="KS40" s="38"/>
      <c r="KT40" s="38"/>
      <c r="KU40" s="38"/>
      <c r="KV40" s="38"/>
      <c r="KW40" s="38"/>
      <c r="KX40" s="38"/>
      <c r="KY40" s="38"/>
      <c r="KZ40" s="38"/>
      <c r="LA40" s="38"/>
      <c r="LB40" s="38"/>
      <c r="LC40" s="38"/>
      <c r="LD40" s="38"/>
      <c r="LE40" s="38"/>
      <c r="LF40" s="38"/>
      <c r="LG40" s="38"/>
      <c r="LH40" s="38"/>
      <c r="LI40" s="38"/>
      <c r="LJ40" s="38"/>
      <c r="LK40" s="38"/>
      <c r="LL40" s="38"/>
      <c r="LM40" s="38"/>
      <c r="LN40" s="38"/>
      <c r="LO40" s="38"/>
      <c r="LP40" s="38"/>
      <c r="LQ40" s="38"/>
      <c r="LR40" s="38"/>
      <c r="LS40" s="38"/>
      <c r="LT40" s="38"/>
      <c r="LU40" s="38"/>
      <c r="LV40" s="38"/>
      <c r="LW40" s="38"/>
      <c r="LX40" s="38"/>
      <c r="LY40" s="38"/>
      <c r="LZ40" s="38"/>
      <c r="MA40" s="38"/>
      <c r="MB40" s="38"/>
      <c r="MC40" s="38"/>
      <c r="MD40" s="38"/>
      <c r="ME40" s="38"/>
      <c r="MF40" s="38"/>
      <c r="MG40" s="38"/>
      <c r="MH40" s="38"/>
      <c r="MI40" s="38"/>
      <c r="MJ40" s="38"/>
      <c r="MK40" s="38"/>
      <c r="ML40" s="38"/>
      <c r="MM40" s="38"/>
      <c r="MN40" s="38"/>
      <c r="MO40" s="38"/>
      <c r="MP40" s="38"/>
      <c r="MQ40" s="38"/>
      <c r="MR40" s="38"/>
      <c r="MS40" s="38"/>
      <c r="MT40" s="38"/>
      <c r="MU40" s="38"/>
      <c r="MV40" s="38"/>
    </row>
  </sheetData>
  <mergeCells count="57">
    <mergeCell ref="E17:E22"/>
    <mergeCell ref="E30:E31"/>
    <mergeCell ref="E39:E40"/>
    <mergeCell ref="LG10:LM10"/>
    <mergeCell ref="JM10:JS10"/>
    <mergeCell ref="JF10:JL10"/>
    <mergeCell ref="IY10:JE10"/>
    <mergeCell ref="IR10:IX10"/>
    <mergeCell ref="KV10:LB10"/>
    <mergeCell ref="KO10:KU10"/>
    <mergeCell ref="KH10:KN10"/>
    <mergeCell ref="KA10:KG10"/>
    <mergeCell ref="JT10:JZ10"/>
    <mergeCell ref="BD10:BJ10"/>
    <mergeCell ref="AB10:AH10"/>
    <mergeCell ref="LN10:LT10"/>
    <mergeCell ref="LU10:MA10"/>
    <mergeCell ref="MB10:MH10"/>
    <mergeCell ref="MI10:MO10"/>
    <mergeCell ref="MP10:MV10"/>
    <mergeCell ref="J4:L4"/>
    <mergeCell ref="C6:G6"/>
    <mergeCell ref="C7:F7"/>
    <mergeCell ref="N10:T10"/>
    <mergeCell ref="U10:AA10"/>
    <mergeCell ref="AI10:AO10"/>
    <mergeCell ref="AP10:AV10"/>
    <mergeCell ref="AW10:BC10"/>
    <mergeCell ref="C8:F8"/>
    <mergeCell ref="EJ10:EP10"/>
    <mergeCell ref="BK10:BQ10"/>
    <mergeCell ref="BR10:BX10"/>
    <mergeCell ref="BY10:CE10"/>
    <mergeCell ref="CF10:CL10"/>
    <mergeCell ref="CM10:CS10"/>
    <mergeCell ref="CT10:CZ10"/>
    <mergeCell ref="DA10:DG10"/>
    <mergeCell ref="DH10:DN10"/>
    <mergeCell ref="DO10:DU10"/>
    <mergeCell ref="DV10:EB10"/>
    <mergeCell ref="EC10:EI10"/>
    <mergeCell ref="HW10:IC10"/>
    <mergeCell ref="ID10:IJ10"/>
    <mergeCell ref="IK10:IQ10"/>
    <mergeCell ref="K2:M2"/>
    <mergeCell ref="GG10:GM10"/>
    <mergeCell ref="GN10:GT10"/>
    <mergeCell ref="GU10:HA10"/>
    <mergeCell ref="HB10:HH10"/>
    <mergeCell ref="HI10:HO10"/>
    <mergeCell ref="HP10:HV10"/>
    <mergeCell ref="EQ10:EW10"/>
    <mergeCell ref="EX10:FD10"/>
    <mergeCell ref="FE10:FK10"/>
    <mergeCell ref="FL10:FR10"/>
    <mergeCell ref="FS10:FY10"/>
    <mergeCell ref="FZ10:GF10"/>
  </mergeCells>
  <conditionalFormatting sqref="N28:MV40 N16:MV25">
    <cfRule type="expression" dxfId="11" priority="605" stopIfTrue="1">
      <formula>N$9=$J$4</formula>
    </cfRule>
    <cfRule type="expression" dxfId="10" priority="606" stopIfTrue="1">
      <formula>AND(N$9&gt;=$F16,N$9&lt;$F16+$K16)</formula>
    </cfRule>
    <cfRule type="expression" dxfId="9" priority="607" stopIfTrue="1">
      <formula>AND(N$9&gt;=$F16,N$9&lt;=$F16+$H16-1)</formula>
    </cfRule>
  </conditionalFormatting>
  <conditionalFormatting sqref="N11:MV15">
    <cfRule type="expression" dxfId="8" priority="602" stopIfTrue="1">
      <formula>N$9=$J$4</formula>
    </cfRule>
    <cfRule type="expression" dxfId="7" priority="603" stopIfTrue="1">
      <formula>AND(N$9&gt;=$F11,N$9&lt;$F11+$K11)</formula>
    </cfRule>
    <cfRule type="expression" dxfId="6" priority="604" stopIfTrue="1">
      <formula>AND(N$9&gt;=$F11,N$9&lt;=$F11+$H11-1)</formula>
    </cfRule>
  </conditionalFormatting>
  <conditionalFormatting sqref="F12:G13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{9024C164-0B85-4FAA-BE1E-F095FF761B06}</x14:id>
        </ext>
      </extLst>
    </cfRule>
  </conditionalFormatting>
  <conditionalFormatting sqref="F14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{81158EB6-F4D0-4DC2-AD34-11E6EB81F0B6}</x14:id>
        </ext>
      </extLst>
    </cfRule>
  </conditionalFormatting>
  <conditionalFormatting sqref="F1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{6C452B5F-876A-4DD6-B6BC-18D67CF710A1}</x14:id>
        </ext>
      </extLst>
    </cfRule>
  </conditionalFormatting>
  <conditionalFormatting sqref="J23:M23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{A10FD240-EDE0-4530-B228-B3566C973858}</x14:id>
        </ext>
      </extLst>
    </cfRule>
  </conditionalFormatting>
  <conditionalFormatting sqref="F17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{8A53E459-C720-44D1-84BE-F9B203B106AB}</x14:id>
        </ext>
      </extLst>
    </cfRule>
  </conditionalFormatting>
  <conditionalFormatting sqref="G17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{36F98C7D-DCA0-48DB-80B9-8CA8674C07ED}</x14:id>
        </ext>
      </extLst>
    </cfRule>
  </conditionalFormatting>
  <conditionalFormatting sqref="F1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{88BA04F5-F57F-4DE0-9346-EDC1CA8E098D}</x14:id>
        </ext>
      </extLst>
    </cfRule>
  </conditionalFormatting>
  <conditionalFormatting sqref="G18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{05BD5FB4-C61A-4ECB-B1A5-0CB395071DA9}</x14:id>
        </ext>
      </extLst>
    </cfRule>
  </conditionalFormatting>
  <conditionalFormatting sqref="F19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{411DF157-4C3F-406C-97B5-ED9413EB3E35}</x14:id>
        </ext>
      </extLst>
    </cfRule>
  </conditionalFormatting>
  <conditionalFormatting sqref="G19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{3A99A006-B303-483A-87E2-C2D413919864}</x14:id>
        </ext>
      </extLst>
    </cfRule>
  </conditionalFormatting>
  <conditionalFormatting sqref="F20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{AF70CA40-2623-457E-8708-62C159FF6CB0}</x14:id>
        </ext>
      </extLst>
    </cfRule>
  </conditionalFormatting>
  <conditionalFormatting sqref="G20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{42BB30BA-4ED8-41CB-B090-37A7ADB189EF}</x14:id>
        </ext>
      </extLst>
    </cfRule>
  </conditionalFormatting>
  <conditionalFormatting sqref="F21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{6F1237F6-280C-4A1C-A251-5B6EF556E0C0}</x14:id>
        </ext>
      </extLst>
    </cfRule>
  </conditionalFormatting>
  <conditionalFormatting sqref="G2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{AEE7FA9A-9EDB-49D7-AF19-6735D8150B66}</x14:id>
        </ext>
      </extLst>
    </cfRule>
  </conditionalFormatting>
  <conditionalFormatting sqref="F22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{E3230778-0105-4309-A10D-0D3C45001E5D}</x14:id>
        </ext>
      </extLst>
    </cfRule>
  </conditionalFormatting>
  <conditionalFormatting sqref="G22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{D243CC0C-9108-41BC-98B3-FF6F03C5A908}</x14:id>
        </ext>
      </extLst>
    </cfRule>
  </conditionalFormatting>
  <conditionalFormatting sqref="M32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{DAF59E8A-E40E-4827-874B-25CA0C3E46BF}</x14:id>
        </ext>
      </extLst>
    </cfRule>
  </conditionalFormatting>
  <conditionalFormatting sqref="C30:E30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{D84DE207-9FCB-461E-A623-92D38DB3118E}</x14:id>
        </ext>
      </extLst>
    </cfRule>
  </conditionalFormatting>
  <conditionalFormatting sqref="C39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{F80EDB4F-2D1C-4AC7-9DD7-337F1A4CBA29}</x14:id>
        </ext>
      </extLst>
    </cfRule>
  </conditionalFormatting>
  <conditionalFormatting sqref="C33:E33 C40 C34 E34 E36:E38 C36:C38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{58D35B46-B8F1-4A98-AAFA-5BDF3C198949}</x14:id>
        </ext>
      </extLst>
    </cfRule>
  </conditionalFormatting>
  <conditionalFormatting sqref="F39:M40 C24:E24 C31:D31 F30:M31 J34:M34 C25 E25 I33:M33 H24:M24 J25:M25 C27:E29 H27:M28 I29:M29 J36:M38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{7D78FC04-457A-4CFC-9608-83DDCFA091FC}</x14:id>
        </ext>
      </extLst>
    </cfRule>
  </conditionalFormatting>
  <conditionalFormatting sqref="F16:G16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{560A4D6A-7488-470D-96F6-ED56A6E2C5A3}</x14:id>
        </ext>
      </extLst>
    </cfRule>
  </conditionalFormatting>
  <conditionalFormatting sqref="F23:G23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{59A66CED-DB02-4B39-8B2E-3CDB6463AE8B}</x14:id>
        </ext>
      </extLst>
    </cfRule>
  </conditionalFormatting>
  <conditionalFormatting sqref="J32:L32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{3D4AA11F-CB2A-4E1A-9DEB-C0987F457C52}</x14:id>
        </ext>
      </extLst>
    </cfRule>
  </conditionalFormatting>
  <conditionalFormatting sqref="F32:G32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{AD79972B-E3C5-4B73-9E9B-F87993389F26}</x14:id>
        </ext>
      </extLst>
    </cfRule>
  </conditionalFormatting>
  <conditionalFormatting sqref="D2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{0EADD0CD-D86C-407D-B9B9-9B254D98ED1E}</x14:id>
        </ext>
      </extLst>
    </cfRule>
  </conditionalFormatting>
  <conditionalFormatting sqref="D34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{B81A413E-C3F1-4688-9484-28A1FA80C1E1}</x14:id>
        </ext>
      </extLst>
    </cfRule>
  </conditionalFormatting>
  <conditionalFormatting sqref="D39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{C11400EF-E59D-4875-9B72-BE6479DBA524}</x14:id>
        </ext>
      </extLst>
    </cfRule>
  </conditionalFormatting>
  <conditionalFormatting sqref="D36:D38 D40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{B4565254-D7FF-4C97-ACDF-4A72F17C7472}</x14:id>
        </ext>
      </extLst>
    </cfRule>
  </conditionalFormatting>
  <conditionalFormatting sqref="H26:M2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{C61AA2AE-85D8-47B6-A2D3-9136FE254C03}</x14:id>
        </ext>
      </extLst>
    </cfRule>
  </conditionalFormatting>
  <conditionalFormatting sqref="C26:E26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{089B8E67-6F87-4F2D-878E-DC122CF656BE}</x14:id>
        </ext>
      </extLst>
    </cfRule>
  </conditionalFormatting>
  <conditionalFormatting sqref="C35:E35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{83387049-2EC9-4E94-ACD0-1B1050B88AFC}</x14:id>
        </ext>
      </extLst>
    </cfRule>
  </conditionalFormatting>
  <conditionalFormatting sqref="J35:M35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{900D5646-A27D-43C3-8E5E-649C8C934F29}</x14:id>
        </ext>
      </extLst>
    </cfRule>
  </conditionalFormatting>
  <conditionalFormatting sqref="F24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{44D04B60-D2EF-4492-8D42-8AFAA198A214}</x14:id>
        </ext>
      </extLst>
    </cfRule>
  </conditionalFormatting>
  <conditionalFormatting sqref="G2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{1D8B7B55-B218-48F9-9FAD-C37F4EF24733}</x14:id>
        </ext>
      </extLst>
    </cfRule>
  </conditionalFormatting>
  <conditionalFormatting sqref="H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{7B6CE15F-8999-4432-AACE-5444E2A93A70}</x14:id>
        </ext>
      </extLst>
    </cfRule>
  </conditionalFormatting>
  <conditionalFormatting sqref="F3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{E6DBFB8B-2131-49D4-A12B-E462CD397F49}</x14:id>
        </ext>
      </extLst>
    </cfRule>
  </conditionalFormatting>
  <conditionalFormatting sqref="G33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{F49478BE-6C6D-477E-874B-CFA0E8466F46}</x14:id>
        </ext>
      </extLst>
    </cfRule>
  </conditionalFormatting>
  <conditionalFormatting sqref="I3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{9522BB11-8EEA-4E88-B984-74FCCBB6EFD1}</x14:id>
        </ext>
      </extLst>
    </cfRule>
  </conditionalFormatting>
  <conditionalFormatting sqref="H3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{B29170C6-4AA8-4D5B-879E-9072D1F0889E}</x14:id>
        </ext>
      </extLst>
    </cfRule>
  </conditionalFormatting>
  <conditionalFormatting sqref="F34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{79D225CE-56A4-4C76-A536-F00F27A97821}</x14:id>
        </ext>
      </extLst>
    </cfRule>
  </conditionalFormatting>
  <conditionalFormatting sqref="G34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{BFD94963-E5F5-4C1D-B81A-A24B15185661}</x14:id>
        </ext>
      </extLst>
    </cfRule>
  </conditionalFormatting>
  <conditionalFormatting sqref="I2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{0E6B492F-4E65-4378-A446-B9EBCD1864AD}</x14:id>
        </ext>
      </extLst>
    </cfRule>
  </conditionalFormatting>
  <conditionalFormatting sqref="H2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{5EBEE9C5-7680-4BD0-8E75-FC38559A8B47}</x14:id>
        </ext>
      </extLst>
    </cfRule>
  </conditionalFormatting>
  <conditionalFormatting sqref="F2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{104B8C80-7AA9-4848-A5F0-806070D47F23}</x14:id>
        </ext>
      </extLst>
    </cfRule>
  </conditionalFormatting>
  <conditionalFormatting sqref="G2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{98A7DC13-22F8-4E7D-856C-32ADEC96A7AA}</x14:id>
        </ext>
      </extLst>
    </cfRule>
  </conditionalFormatting>
  <conditionalFormatting sqref="N26:MV26">
    <cfRule type="expression" dxfId="5" priority="698" stopIfTrue="1">
      <formula>N$9=$J$4</formula>
    </cfRule>
    <cfRule type="expression" dxfId="4" priority="699" stopIfTrue="1">
      <formula>AND(N$9&gt;=$F27,N$9&lt;$F27+$K26)</formula>
    </cfRule>
    <cfRule type="expression" dxfId="3" priority="700" stopIfTrue="1">
      <formula>AND(N$9&gt;=$F27,N$9&lt;=$F27+$H26-1)</formula>
    </cfRule>
  </conditionalFormatting>
  <conditionalFormatting sqref="N27:MV27">
    <cfRule type="expression" dxfId="2" priority="701" stopIfTrue="1">
      <formula>N$9=$J$4</formula>
    </cfRule>
    <cfRule type="expression" dxfId="1" priority="702" stopIfTrue="1">
      <formula>AND(N$9&gt;=#REF!,N$9&lt;#REF!+$K27)</formula>
    </cfRule>
    <cfRule type="expression" dxfId="0" priority="703" stopIfTrue="1">
      <formula>AND(N$9&gt;=#REF!,N$9&lt;=#REF!+$H27-1)</formula>
    </cfRule>
  </conditionalFormatting>
  <conditionalFormatting sqref="F26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{1D891ED5-C219-4742-B7A6-6FBFD6C02257}</x14:id>
        </ext>
      </extLst>
    </cfRule>
  </conditionalFormatting>
  <conditionalFormatting sqref="G26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{51ABA06B-59D1-412C-9138-4A6444AC945A}</x14:id>
        </ext>
      </extLst>
    </cfRule>
  </conditionalFormatting>
  <conditionalFormatting sqref="G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{E12FDDC8-81F7-4163-B7B3-8A6B83EA4220}</x14:id>
        </ext>
      </extLst>
    </cfRule>
  </conditionalFormatting>
  <conditionalFormatting sqref="G2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{D0F875B9-B3AB-41EF-B20E-3B5655227034}</x14:id>
        </ext>
      </extLst>
    </cfRule>
  </conditionalFormatting>
  <conditionalFormatting sqref="F2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{C21DDBA7-1A8B-4EF1-8AA0-017B5BB1D756}</x14:id>
        </ext>
      </extLst>
    </cfRule>
  </conditionalFormatting>
  <conditionalFormatting sqref="F27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{AC43A63B-8BC7-46CE-91BA-58D8F8DD5D68}</x14:id>
        </ext>
      </extLst>
    </cfRule>
  </conditionalFormatting>
  <conditionalFormatting sqref="H2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{88DADDDC-0AB7-41A4-B054-D106D964A551}</x14:id>
        </ext>
      </extLst>
    </cfRule>
  </conditionalFormatting>
  <conditionalFormatting sqref="G29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{76A8C87C-C142-4F0F-B511-CA2E03BA07B8}</x14:id>
        </ext>
      </extLst>
    </cfRule>
  </conditionalFormatting>
  <conditionalFormatting sqref="F29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{5760322E-82AE-49B6-AE29-B228804FD83D}</x14:id>
        </ext>
      </extLst>
    </cfRule>
  </conditionalFormatting>
  <conditionalFormatting sqref="H36:I37 I3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{CAE50CF2-F33A-4E86-B7F5-A2444A5DEF20}</x14:id>
        </ext>
      </extLst>
    </cfRule>
  </conditionalFormatting>
  <conditionalFormatting sqref="H35:I3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{E7294BC9-DCE7-4B54-A1F0-CC477A4A448B}</x14:id>
        </ext>
      </extLst>
    </cfRule>
  </conditionalFormatting>
  <conditionalFormatting sqref="F3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{6AF40529-9ED8-4A0F-A48F-BC2911AE806D}</x14:id>
        </ext>
      </extLst>
    </cfRule>
  </conditionalFormatting>
  <conditionalFormatting sqref="G3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{80A5EE0E-9A1E-4EA3-81F2-D15A234B5387}</x14:id>
        </ext>
      </extLst>
    </cfRule>
  </conditionalFormatting>
  <conditionalFormatting sqref="G3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{FDB74CD9-F3F4-4131-A236-42D88A891ED0}</x14:id>
        </ext>
      </extLst>
    </cfRule>
  </conditionalFormatting>
  <conditionalFormatting sqref="G3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{4A0CDC46-1EC8-4C30-8C5F-1F9086C33775}</x14:id>
        </ext>
      </extLst>
    </cfRule>
  </conditionalFormatting>
  <conditionalFormatting sqref="F3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{86F80180-B4B7-404F-976E-E5BFD20013C9}</x14:id>
        </ext>
      </extLst>
    </cfRule>
  </conditionalFormatting>
  <conditionalFormatting sqref="F3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{F518BC6E-C632-4F5F-A3E8-64174FA39988}</x14:id>
        </ext>
      </extLst>
    </cfRule>
  </conditionalFormatting>
  <conditionalFormatting sqref="H3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{47C00C94-A0A1-49A0-9C07-2F1828A65D3A}</x14:id>
        </ext>
      </extLst>
    </cfRule>
  </conditionalFormatting>
  <conditionalFormatting sqref="G3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{F5C49E75-D740-4B2C-8AC6-929F653204CA}</x14:id>
        </ext>
      </extLst>
    </cfRule>
  </conditionalFormatting>
  <conditionalFormatting sqref="F3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{EAFB541E-7659-42D9-A5DE-F99EA76245D5}</x14:id>
        </ext>
      </extLst>
    </cfRule>
  </conditionalFormatting>
  <conditionalFormatting sqref="E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{BC7EEAEA-8082-4D65-9F0C-15E2698969CC}</x14:id>
        </ext>
      </extLst>
    </cfRule>
  </conditionalFormatting>
  <conditionalFormatting sqref="G14:G15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{A3424E73-249D-479B-A7C6-449D059513F0}</x14:id>
        </ext>
      </extLst>
    </cfRule>
  </conditionalFormatting>
  <conditionalFormatting sqref="J12:K15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{C1252AAA-4452-4D43-AC65-1D54B637B37F}</x14:id>
        </ext>
      </extLst>
    </cfRule>
  </conditionalFormatting>
  <conditionalFormatting sqref="J16:M22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{BB815ECC-76F2-49B8-8B99-3BE5D1EC901F}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24C164-0B85-4FAA-BE1E-F095FF761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F12:G13</xm:sqref>
        </x14:conditionalFormatting>
        <x14:conditionalFormatting xmlns:xm="http://schemas.microsoft.com/office/excel/2006/main">
          <x14:cfRule type="dataBar" id="{81158EB6-F4D0-4DC2-AD34-11E6EB81F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C452B5F-876A-4DD6-B6BC-18D67CF71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A10FD240-EDE0-4530-B228-B3566C97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J23:M23</xm:sqref>
        </x14:conditionalFormatting>
        <x14:conditionalFormatting xmlns:xm="http://schemas.microsoft.com/office/excel/2006/main">
          <x14:cfRule type="dataBar" id="{8A53E459-C720-44D1-84BE-F9B203B1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36F98C7D-DCA0-48DB-80B9-8CA8674C0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88BA04F5-F57F-4DE0-9346-EDC1CA8E0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05BD5FB4-C61A-4ECB-B1A5-0CB395071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411DF157-4C3F-406C-97B5-ED9413EB3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3A99A006-B303-483A-87E2-C2D413919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AF70CA40-2623-457E-8708-62C159FF6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42BB30BA-4ED8-41CB-B090-37A7ADB18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6F1237F6-280C-4A1C-A251-5B6EF556E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AEE7FA9A-9EDB-49D7-AF19-6735D8150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3230778-0105-4309-A10D-0D3C45001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D243CC0C-9108-41BC-98B3-FF6F03C5A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AF59E8A-E40E-4827-874B-25CA0C3E4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</xm:sqref>
        </x14:conditionalFormatting>
        <x14:conditionalFormatting xmlns:xm="http://schemas.microsoft.com/office/excel/2006/main">
          <x14:cfRule type="dataBar" id="{D84DE207-9FCB-461E-A623-92D38DB31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C30:E30</xm:sqref>
        </x14:conditionalFormatting>
        <x14:conditionalFormatting xmlns:xm="http://schemas.microsoft.com/office/excel/2006/main">
          <x14:cfRule type="dataBar" id="{F80EDB4F-2D1C-4AC7-9DD7-337F1A4CB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58D35B46-B8F1-4A98-AAFA-5BDF3C198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C33:E33 C40 C34 E34 E36:E38 C36:C38</xm:sqref>
        </x14:conditionalFormatting>
        <x14:conditionalFormatting xmlns:xm="http://schemas.microsoft.com/office/excel/2006/main">
          <x14:cfRule type="dataBar" id="{7D78FC04-457A-4CFC-9608-83DDCFA09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F39:M40 C24:E24 C31:D31 F30:M31 J34:M34 C25 E25 I33:M33 H24:M24 J25:M25 C27:E29 H27:M28 I29:M29 J36:M38</xm:sqref>
        </x14:conditionalFormatting>
        <x14:conditionalFormatting xmlns:xm="http://schemas.microsoft.com/office/excel/2006/main">
          <x14:cfRule type="dataBar" id="{560A4D6A-7488-470D-96F6-ED56A6E2C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F16:G16</xm:sqref>
        </x14:conditionalFormatting>
        <x14:conditionalFormatting xmlns:xm="http://schemas.microsoft.com/office/excel/2006/main">
          <x14:cfRule type="dataBar" id="{59A66CED-DB02-4B39-8B2E-3CDB6463A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F23:G23</xm:sqref>
        </x14:conditionalFormatting>
        <x14:conditionalFormatting xmlns:xm="http://schemas.microsoft.com/office/excel/2006/main">
          <x14:cfRule type="dataBar" id="{3D4AA11F-CB2A-4E1A-9DEB-C0987F457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J32:L32</xm:sqref>
        </x14:conditionalFormatting>
        <x14:conditionalFormatting xmlns:xm="http://schemas.microsoft.com/office/excel/2006/main">
          <x14:cfRule type="dataBar" id="{AD79972B-E3C5-4B73-9E9B-F87993389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0EADD0CD-D86C-407D-B9B9-9B254D98E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81A413E-C3F1-4688-9484-28A1FA80C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11400EF-E59D-4875-9B72-BE6479DBA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4565254-D7FF-4C97-ACDF-4A72F17C7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D36:D38 D40</xm:sqref>
        </x14:conditionalFormatting>
        <x14:conditionalFormatting xmlns:xm="http://schemas.microsoft.com/office/excel/2006/main">
          <x14:cfRule type="dataBar" id="{C61AA2AE-85D8-47B6-A2D3-9136FE254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H26:M26</xm:sqref>
        </x14:conditionalFormatting>
        <x14:conditionalFormatting xmlns:xm="http://schemas.microsoft.com/office/excel/2006/main">
          <x14:cfRule type="dataBar" id="{089B8E67-6F87-4F2D-878E-DC122CF65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C26:E26</xm:sqref>
        </x14:conditionalFormatting>
        <x14:conditionalFormatting xmlns:xm="http://schemas.microsoft.com/office/excel/2006/main">
          <x14:cfRule type="dataBar" id="{83387049-2EC9-4E94-ACD0-1B1050B88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C35:E35</xm:sqref>
        </x14:conditionalFormatting>
        <x14:conditionalFormatting xmlns:xm="http://schemas.microsoft.com/office/excel/2006/main">
          <x14:cfRule type="dataBar" id="{900D5646-A27D-43C3-8E5E-649C8C934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J35:M35</xm:sqref>
        </x14:conditionalFormatting>
        <x14:conditionalFormatting xmlns:xm="http://schemas.microsoft.com/office/excel/2006/main">
          <x14:cfRule type="dataBar" id="{44D04B60-D2EF-4492-8D42-8AFAA198A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D8B7B55-B218-48F9-9FAD-C37F4EF24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7B6CE15F-8999-4432-AACE-5444E2A93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E6DBFB8B-2131-49D4-A12B-E462CD397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F49478BE-6C6D-477E-874B-CFA0E8466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9522BB11-8EEA-4E88-B984-74FCCBB6E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B29170C6-4AA8-4D5B-879E-9072D1F08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79D225CE-56A4-4C76-A536-F00F27A97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BFD94963-E5F5-4C1D-B81A-A24B15185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0E6B492F-4E65-4378-A446-B9EBCD186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5EBEE9C5-7680-4BD0-8E75-FC38559A8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104B8C80-7AA9-4848-A5F0-806070D47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98A7DC13-22F8-4E7D-856C-32ADEC96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1D891ED5-C219-4742-B7A6-6FBFD6C02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51ABA06B-59D1-412C-9138-4A6444AC9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E12FDDC8-81F7-4163-B7B3-8A6B83EA4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D0F875B9-B3AB-41EF-B20E-3B5655227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C21DDBA7-1A8B-4EF1-8AA0-017B5BB1D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43A63B-8BC7-46CE-91BA-58D8F8DD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88DADDDC-0AB7-41A4-B054-D106D964A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76A8C87C-C142-4F0F-B511-CA2E03BA0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760322E-82AE-49B6-AE29-B228804FD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CAE50CF2-F33A-4E86-B7F5-A2444A5DE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H36:I37 I38</xm:sqref>
        </x14:conditionalFormatting>
        <x14:conditionalFormatting xmlns:xm="http://schemas.microsoft.com/office/excel/2006/main">
          <x14:cfRule type="dataBar" id="{E7294BC9-DCE7-4B54-A1F0-CC477A4A4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H35:I35</xm:sqref>
        </x14:conditionalFormatting>
        <x14:conditionalFormatting xmlns:xm="http://schemas.microsoft.com/office/excel/2006/main">
          <x14:cfRule type="dataBar" id="{6AF40529-9ED8-4A0F-A48F-BC2911AE8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80A5EE0E-9A1E-4EA3-81F2-D15A234B5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FDB74CD9-F3F4-4131-A236-42D88A891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4A0CDC46-1EC8-4C30-8C5F-1F9086C33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86F80180-B4B7-404F-976E-E5BFD2001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F518BC6E-C632-4F5F-A3E8-64174FA39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47C00C94-A0A1-49A0-9C07-2F1828A65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F5C49E75-D740-4B2C-8AC6-929F653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EAFB541E-7659-42D9-A5DE-F99EA7624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BC7EEAEA-8082-4D65-9F0C-15E269896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A3424E73-249D-479B-A7C6-449D05951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C1252AAA-4452-4D43-AC65-1D54B637B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J12:K15</xm:sqref>
        </x14:conditionalFormatting>
        <x14:conditionalFormatting xmlns:xm="http://schemas.microsoft.com/office/excel/2006/main">
          <x14:cfRule type="dataBar" id="{BB815ECC-76F2-49B8-8B99-3BE5D1EC9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BABL</cp:lastModifiedBy>
  <cp:lastPrinted>2019-11-19T11:09:08Z</cp:lastPrinted>
  <dcterms:created xsi:type="dcterms:W3CDTF">2014-09-19T01:24:47Z</dcterms:created>
  <dcterms:modified xsi:type="dcterms:W3CDTF">2020-08-15T17:17:11Z</dcterms:modified>
</cp:coreProperties>
</file>