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G:\My Drive\Github_Zaki\perceptron-menggunakan-excel\"/>
    </mc:Choice>
  </mc:AlternateContent>
  <xr:revisionPtr revIDLastSave="0" documentId="13_ncr:1_{FA67AB52-DD4F-4003-990A-BDA02B32E54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99" i="1" l="1"/>
  <c r="F100" i="1"/>
  <c r="C53" i="1"/>
  <c r="E83" i="1" l="1"/>
  <c r="F83" i="1" s="1"/>
  <c r="H83" i="1" s="1"/>
  <c r="J83" i="1" s="1"/>
  <c r="E63" i="1"/>
  <c r="L83" i="1" l="1"/>
  <c r="I83" i="1"/>
  <c r="K83" i="1" l="1"/>
  <c r="E84" i="1"/>
  <c r="F84" i="1" s="1"/>
  <c r="H84" i="1" s="1"/>
  <c r="J84" i="1" s="1"/>
  <c r="I84" i="1" l="1"/>
  <c r="L84" i="1"/>
  <c r="E85" i="1" l="1"/>
  <c r="F85" i="1" s="1"/>
  <c r="H85" i="1" s="1"/>
  <c r="I85" i="1" s="1"/>
  <c r="K84" i="1"/>
  <c r="J85" i="1" l="1"/>
  <c r="L85" i="1" s="1"/>
  <c r="E86" i="1" l="1"/>
  <c r="F86" i="1" s="1"/>
  <c r="H86" i="1" s="1"/>
  <c r="K85" i="1"/>
  <c r="J86" i="1" l="1"/>
  <c r="L86" i="1" s="1"/>
  <c r="I86" i="1"/>
  <c r="E87" i="1" l="1"/>
  <c r="F87" i="1" s="1"/>
  <c r="H87" i="1" s="1"/>
  <c r="J87" i="1" s="1"/>
  <c r="K86" i="1"/>
  <c r="L87" i="1" l="1"/>
  <c r="I87" i="1"/>
  <c r="K87" i="1" l="1"/>
  <c r="E100" i="1"/>
  <c r="H100" i="1" s="1"/>
  <c r="J100" i="1" s="1"/>
  <c r="L100" i="1" l="1"/>
  <c r="I100" i="1"/>
  <c r="E101" i="1" l="1"/>
  <c r="F101" i="1" s="1"/>
  <c r="H101" i="1" s="1"/>
  <c r="J101" i="1" s="1"/>
  <c r="K100" i="1"/>
  <c r="L101" i="1" l="1"/>
  <c r="I101" i="1"/>
  <c r="K101" i="1" s="1"/>
  <c r="E102" i="1" l="1"/>
  <c r="F102" i="1" s="1"/>
  <c r="H102" i="1" s="1"/>
  <c r="I102" i="1" l="1"/>
  <c r="J102" i="1"/>
  <c r="L102" i="1" l="1"/>
  <c r="K102" i="1"/>
  <c r="E103" i="1"/>
  <c r="F103" i="1" s="1"/>
  <c r="H103" i="1" s="1"/>
  <c r="J103" i="1" s="1"/>
  <c r="L103" i="1" l="1"/>
  <c r="I103" i="1"/>
  <c r="K103" i="1" l="1"/>
  <c r="E104" i="1"/>
  <c r="F104" i="1" s="1"/>
  <c r="H104" i="1" s="1"/>
  <c r="I104" i="1" l="1"/>
  <c r="J104" i="1"/>
  <c r="L104" i="1" l="1"/>
  <c r="K104" i="1"/>
  <c r="E105" i="1"/>
  <c r="F105" i="1" s="1"/>
  <c r="H105" i="1" s="1"/>
  <c r="J105" i="1" s="1"/>
  <c r="L105" i="1" l="1"/>
  <c r="I105" i="1"/>
  <c r="K105" i="1" l="1"/>
  <c r="E106" i="1"/>
  <c r="F106" i="1" s="1"/>
  <c r="H106" i="1" s="1"/>
  <c r="I106" i="1" l="1"/>
  <c r="J106" i="1"/>
  <c r="L106" i="1" l="1"/>
  <c r="K106" i="1"/>
  <c r="E107" i="1"/>
  <c r="F107" i="1" s="1"/>
  <c r="H107" i="1" s="1"/>
  <c r="I107" i="1" s="1"/>
  <c r="K107" i="1" l="1"/>
  <c r="J107" i="1"/>
  <c r="L107" i="1" l="1"/>
  <c r="E108" i="1"/>
  <c r="F108" i="1" s="1"/>
  <c r="H108" i="1" s="1"/>
  <c r="I108" i="1" s="1"/>
  <c r="K108" i="1" l="1"/>
  <c r="J108" i="1"/>
  <c r="L108" i="1" l="1"/>
  <c r="E109" i="1"/>
  <c r="F109" i="1" s="1"/>
  <c r="H109" i="1" s="1"/>
  <c r="I109" i="1" s="1"/>
  <c r="K109" i="1" l="1"/>
  <c r="J109" i="1"/>
  <c r="L109" i="1" l="1"/>
  <c r="E110" i="1"/>
  <c r="F110" i="1" s="1"/>
  <c r="H110" i="1" s="1"/>
  <c r="I110" i="1" s="1"/>
  <c r="K110" i="1" l="1"/>
  <c r="J110" i="1"/>
  <c r="L110" i="1" s="1"/>
  <c r="E111" i="1" l="1"/>
  <c r="F111" i="1" s="1"/>
  <c r="H111" i="1" s="1"/>
  <c r="J111" i="1" l="1"/>
  <c r="I111" i="1"/>
  <c r="E112" i="1" l="1"/>
  <c r="F112" i="1" s="1"/>
  <c r="H112" i="1" s="1"/>
  <c r="I112" i="1" s="1"/>
  <c r="K111" i="1"/>
  <c r="L111" i="1"/>
  <c r="J112" i="1"/>
  <c r="L112" i="1" l="1"/>
  <c r="K112" i="1"/>
  <c r="E113" i="1"/>
  <c r="F113" i="1" s="1"/>
  <c r="H113" i="1" s="1"/>
  <c r="I113" i="1" s="1"/>
  <c r="K113" i="1" l="1"/>
  <c r="J113" i="1"/>
  <c r="L113" i="1" l="1"/>
  <c r="E114" i="1"/>
  <c r="F114" i="1" s="1"/>
  <c r="H114" i="1" s="1"/>
  <c r="I114" i="1" s="1"/>
  <c r="K114" i="1" l="1"/>
  <c r="J114" i="1"/>
  <c r="L114" i="1" s="1"/>
  <c r="E115" i="1" l="1"/>
  <c r="F115" i="1" s="1"/>
</calcChain>
</file>

<file path=xl/sharedStrings.xml><?xml version="1.0" encoding="utf-8"?>
<sst xmlns="http://schemas.openxmlformats.org/spreadsheetml/2006/main" count="121" uniqueCount="86">
  <si>
    <t>Tidak bangkrut</t>
  </si>
  <si>
    <t>bangkrut</t>
  </si>
  <si>
    <t>A</t>
  </si>
  <si>
    <t>Status (y)</t>
  </si>
  <si>
    <t>y</t>
  </si>
  <si>
    <t>x1</t>
  </si>
  <si>
    <t>x2</t>
  </si>
  <si>
    <t>Harta (x1)</t>
  </si>
  <si>
    <t>Hutang (x2)</t>
  </si>
  <si>
    <r>
      <t xml:space="preserve">serta kita memiliki 1 variabel target yaitu </t>
    </r>
    <r>
      <rPr>
        <b/>
        <sz val="11"/>
        <color theme="1"/>
        <rFont val="Calibri"/>
        <family val="2"/>
        <scheme val="minor"/>
      </rPr>
      <t>y</t>
    </r>
  </si>
  <si>
    <r>
      <t xml:space="preserve">Kita memiliki 2 variabel predictor yaitu </t>
    </r>
    <r>
      <rPr>
        <b/>
        <sz val="11"/>
        <color theme="1"/>
        <rFont val="Calibri"/>
        <family val="2"/>
        <scheme val="minor"/>
      </rPr>
      <t>x1</t>
    </r>
    <r>
      <rPr>
        <sz val="11"/>
        <color theme="1"/>
        <rFont val="Calibri"/>
        <family val="2"/>
        <scheme val="minor"/>
      </rPr>
      <t xml:space="preserve"> dan </t>
    </r>
    <r>
      <rPr>
        <b/>
        <sz val="11"/>
        <color theme="1"/>
        <rFont val="Calibri"/>
        <family val="2"/>
        <scheme val="minor"/>
      </rPr>
      <t>x2</t>
    </r>
    <r>
      <rPr>
        <sz val="11"/>
        <color theme="1"/>
        <rFont val="Calibri"/>
        <family val="2"/>
        <scheme val="minor"/>
      </rPr>
      <t>,</t>
    </r>
  </si>
  <si>
    <t>B</t>
  </si>
  <si>
    <t>Karena kita memiliki 2 variabel predictor,</t>
  </si>
  <si>
    <t>w1 awal</t>
  </si>
  <si>
    <t>w2 awal</t>
  </si>
  <si>
    <t>maka kita pun memiliki 2 nilai bobot (w).</t>
  </si>
  <si>
    <t xml:space="preserve">Nilai bobot (w) akan berubah berubah nantinya. </t>
  </si>
  <si>
    <t>Oleh karena itu, sekarang kita hanya memiliki nilai w1 dan w2 awal</t>
  </si>
  <si>
    <t>Selain itu, kita perlu suatu nilai yang disebut learning rate (η)</t>
  </si>
  <si>
    <t>η</t>
  </si>
  <si>
    <t>Simbol η dibaca eta</t>
  </si>
  <si>
    <t>Kita juga memerlukan nilai Threshold,</t>
  </si>
  <si>
    <t>yaitu sebuah nilai batas yang akan menentukan apakah bilangan yang kita prediksi akan masuk ke nilai 1 atau 0</t>
  </si>
  <si>
    <t>Nilai learning rate berkisar antara 0 sampai 1</t>
  </si>
  <si>
    <t>C</t>
  </si>
  <si>
    <t>D</t>
  </si>
  <si>
    <t>E</t>
  </si>
  <si>
    <t>Inilisiasi nilai Bobot (w)</t>
  </si>
  <si>
    <t>Inilisiasi nilai Learning Rate (η)</t>
  </si>
  <si>
    <t>Iterasi (looping)</t>
  </si>
  <si>
    <t>v</t>
  </si>
  <si>
    <t>luaran y'</t>
  </si>
  <si>
    <t>error</t>
  </si>
  <si>
    <t>w1 baru</t>
  </si>
  <si>
    <t>w2 baru</t>
  </si>
  <si>
    <t>delta w1</t>
  </si>
  <si>
    <t>delta w2</t>
  </si>
  <si>
    <t>F</t>
  </si>
  <si>
    <t>Menghitung v</t>
  </si>
  <si>
    <t>Ubah semua data menjadi skala angka kategorik, terutama yang y</t>
  </si>
  <si>
    <t>Rumus mencari v:</t>
  </si>
  <si>
    <t>F(wx) = (w0 * x0) + (w1 * x1) + (w2 * x2) … (wn * xn)</t>
  </si>
  <si>
    <t>G</t>
  </si>
  <si>
    <t>Menghitung nilai y' (baca: y aksen) dengan menggunakan Fungsi Aktivasi (Activation Function)</t>
  </si>
  <si>
    <t>Rumus nilai w baru:</t>
  </si>
  <si>
    <t>w baru = w lama + η * error * x</t>
  </si>
  <si>
    <r>
      <t xml:space="preserve">Disini kita akan menghitung </t>
    </r>
    <r>
      <rPr>
        <b/>
        <sz val="11"/>
        <color theme="1"/>
        <rFont val="Calibri"/>
        <family val="2"/>
        <scheme val="minor"/>
      </rPr>
      <t>error</t>
    </r>
  </si>
  <si>
    <r>
      <t xml:space="preserve">Kita juga akan menghitung nilai </t>
    </r>
    <r>
      <rPr>
        <b/>
        <sz val="11"/>
        <color theme="1"/>
        <rFont val="Calibri"/>
        <family val="2"/>
        <scheme val="minor"/>
      </rPr>
      <t>w baru</t>
    </r>
  </si>
  <si>
    <r>
      <t xml:space="preserve">Kita juga akan menghitung nilai </t>
    </r>
    <r>
      <rPr>
        <b/>
        <sz val="11"/>
        <color theme="1"/>
        <rFont val="Calibri"/>
        <family val="2"/>
        <scheme val="minor"/>
      </rPr>
      <t>delta w</t>
    </r>
  </si>
  <si>
    <t>delta w = (w baru - w lama)</t>
  </si>
  <si>
    <t>Catatan:</t>
  </si>
  <si>
    <t>Bisa gunakan tanda $ untuk kolom dan baris agar kita bisa meng otomatisasi proses perhitungan setiap cellnya.</t>
  </si>
  <si>
    <t>Setelah itu, tinggal di drag kebawah saja.</t>
  </si>
  <si>
    <t>Tapi, untuk iterasi pertama ini, drag dari baris ke-2 ya</t>
  </si>
  <si>
    <t>Disini kita akan menghitung luaran y' (atau fungsi aktivasi)</t>
  </si>
  <si>
    <t>rumus luaran y':</t>
  </si>
  <si>
    <t>Kolom error ini harus berisi angka 0 semua,</t>
  </si>
  <si>
    <t xml:space="preserve"> baru model ANN yang kita buat sudah berhasil melakukan prediksi dengan benar</t>
  </si>
  <si>
    <t>H</t>
  </si>
  <si>
    <t>Lakukan Iterasi berulang hingga semua Error ber nilai 0</t>
  </si>
  <si>
    <t>Masih ada error? Lanjut ke iterasi ke -3</t>
  </si>
  <si>
    <t>Masih ada error? Lanjut ke iterasi ke - 4</t>
  </si>
  <si>
    <t>Berhasilllll!</t>
  </si>
  <si>
    <t>Data yang diprediksi</t>
  </si>
  <si>
    <t>Apa kesimpulannya?</t>
  </si>
  <si>
    <t>Nama</t>
  </si>
  <si>
    <t>Alif</t>
  </si>
  <si>
    <t>Jadi ceritanya begini:</t>
  </si>
  <si>
    <t xml:space="preserve">PT. Pinjol JST, sebuah perusahaan pinjaman online memiliki data harta dan hutang dari 5 orang penduduk Rukoh. </t>
  </si>
  <si>
    <t>Menggunakan data yang sudah ada,  PT. Pinjol JST ingin melihat pola siapakah yang berstatus bangkrut dan tidak bangkrut dilihat dari dua variabel data tersebut.</t>
  </si>
  <si>
    <t>Jika PT. Pinjol JST menerima satu data penduduk baru Rukoh, apa prediksi status bahwa penduduk baru Rukoh tersebut bangkrut atau tidak ?</t>
  </si>
  <si>
    <t>Jika iya, maka PT. Pinjol JST tidak akan memberikan pinjaman lagi. Jika tidak, maka pinjaman akan diberikan kepada yang bersangkutan</t>
  </si>
  <si>
    <t>?????????</t>
  </si>
  <si>
    <t>Tidak Bangkrut</t>
  </si>
  <si>
    <t>Chairul</t>
  </si>
  <si>
    <t>Ghazi</t>
  </si>
  <si>
    <t>Aqil</t>
  </si>
  <si>
    <t>Ulfandri</t>
  </si>
  <si>
    <t>Khalis</t>
  </si>
  <si>
    <t xml:space="preserve">Pertanyaan: Apakah Khalis dengan harta 0,7 dan hutang 0,6 berpotensi bangkrut atau tidak? </t>
  </si>
  <si>
    <t>Memulai inisialisasi nilai w, η dan z</t>
  </si>
  <si>
    <t>Inilisiasi nilai Threshold (z)</t>
  </si>
  <si>
    <t>Jika nilai v &lt; z, maka y' = 0, jika tidak maka y'=1</t>
  </si>
  <si>
    <t>z</t>
  </si>
  <si>
    <t>MODEL SEDERHANA PERCEPTRON MENGGUNAKAN EXCEL - Studi kasus pinjaman online</t>
  </si>
  <si>
    <t>Oleh: Zakiul Fahmi Jailani, MSc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</si>
</sst>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0" fontId="0" fillId="0" borderId="0" xfId="0" applyFont="1"/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2" xfId="0" applyBorder="1" applyAlignment="1">
      <alignment horizontal="center" vertical="center"/>
    </xf>
    <xf numFmtId="0" fontId="0" fillId="0" borderId="2" xfId="0" applyBorder="1"/>
    <xf numFmtId="0" fontId="0" fillId="2" borderId="1" xfId="0" applyFill="1" applyBorder="1"/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0" fillId="4" borderId="2" xfId="0" applyFill="1" applyBorder="1"/>
    <xf numFmtId="0" fontId="0" fillId="4" borderId="1" xfId="0" applyFill="1" applyBorder="1"/>
    <xf numFmtId="0" fontId="0" fillId="5" borderId="2" xfId="0" applyFill="1" applyBorder="1"/>
    <xf numFmtId="0" fontId="0" fillId="6" borderId="0" xfId="0" applyFill="1" applyAlignment="1">
      <alignment horizontal="center" vertical="center"/>
    </xf>
    <xf numFmtId="0" fontId="0" fillId="6" borderId="0" xfId="0" applyFill="1" applyAlignment="1">
      <alignment horizontal="center" vertical="center" wrapText="1"/>
    </xf>
    <xf numFmtId="0" fontId="0" fillId="6" borderId="2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20"/>
  <sheetViews>
    <sheetView tabSelected="1" workbookViewId="0">
      <selection activeCell="M4" sqref="M4"/>
    </sheetView>
  </sheetViews>
  <sheetFormatPr defaultRowHeight="14.4" x14ac:dyDescent="0.3"/>
  <cols>
    <col min="1" max="1" width="7.33203125" customWidth="1"/>
    <col min="2" max="2" width="15.6640625" customWidth="1"/>
    <col min="3" max="3" width="10.33203125" customWidth="1"/>
    <col min="4" max="4" width="12.88671875" customWidth="1"/>
    <col min="5" max="5" width="10.6640625" customWidth="1"/>
    <col min="6" max="6" width="19.77734375" customWidth="1"/>
  </cols>
  <sheetData>
    <row r="1" spans="1:6" x14ac:dyDescent="0.3">
      <c r="A1" s="4" t="s">
        <v>84</v>
      </c>
    </row>
    <row r="2" spans="1:6" x14ac:dyDescent="0.3">
      <c r="A2" s="4" t="s">
        <v>85</v>
      </c>
    </row>
    <row r="3" spans="1:6" x14ac:dyDescent="0.3">
      <c r="A3" t="s">
        <v>67</v>
      </c>
    </row>
    <row r="4" spans="1:6" x14ac:dyDescent="0.3">
      <c r="A4" t="s">
        <v>68</v>
      </c>
    </row>
    <row r="5" spans="1:6" x14ac:dyDescent="0.3">
      <c r="A5" t="s">
        <v>69</v>
      </c>
    </row>
    <row r="6" spans="1:6" x14ac:dyDescent="0.3">
      <c r="A6" t="s">
        <v>70</v>
      </c>
    </row>
    <row r="8" spans="1:6" x14ac:dyDescent="0.3">
      <c r="C8" s="12" t="s">
        <v>65</v>
      </c>
      <c r="D8" s="13" t="s">
        <v>7</v>
      </c>
      <c r="E8" s="13" t="s">
        <v>8</v>
      </c>
      <c r="F8" s="13" t="s">
        <v>3</v>
      </c>
    </row>
    <row r="9" spans="1:6" x14ac:dyDescent="0.3">
      <c r="C9" s="9" t="s">
        <v>74</v>
      </c>
      <c r="D9" s="8">
        <v>1.2</v>
      </c>
      <c r="E9" s="8">
        <v>0.3</v>
      </c>
      <c r="F9" s="8" t="s">
        <v>0</v>
      </c>
    </row>
    <row r="10" spans="1:6" x14ac:dyDescent="0.3">
      <c r="C10" s="9" t="s">
        <v>75</v>
      </c>
      <c r="D10" s="8">
        <v>0.8</v>
      </c>
      <c r="E10" s="8">
        <v>0.6</v>
      </c>
      <c r="F10" s="8" t="s">
        <v>0</v>
      </c>
    </row>
    <row r="11" spans="1:6" x14ac:dyDescent="0.3">
      <c r="C11" s="9" t="s">
        <v>76</v>
      </c>
      <c r="D11" s="8">
        <v>1.1000000000000001</v>
      </c>
      <c r="E11" s="8">
        <v>1</v>
      </c>
      <c r="F11" s="8" t="s">
        <v>0</v>
      </c>
    </row>
    <row r="12" spans="1:6" x14ac:dyDescent="0.3">
      <c r="C12" s="9" t="s">
        <v>77</v>
      </c>
      <c r="D12" s="8">
        <v>0.4</v>
      </c>
      <c r="E12" s="8">
        <v>1</v>
      </c>
      <c r="F12" s="8" t="s">
        <v>1</v>
      </c>
    </row>
    <row r="13" spans="1:6" x14ac:dyDescent="0.3">
      <c r="C13" s="9" t="s">
        <v>66</v>
      </c>
      <c r="D13" s="8">
        <v>0.5</v>
      </c>
      <c r="E13" s="8">
        <v>1.5</v>
      </c>
      <c r="F13" s="8" t="s">
        <v>1</v>
      </c>
    </row>
    <row r="14" spans="1:6" x14ac:dyDescent="0.3">
      <c r="C14" s="9" t="s">
        <v>78</v>
      </c>
      <c r="D14" s="8">
        <v>0.7</v>
      </c>
      <c r="E14" s="8">
        <v>0.6</v>
      </c>
      <c r="F14" s="18" t="s">
        <v>72</v>
      </c>
    </row>
    <row r="16" spans="1:6" x14ac:dyDescent="0.3">
      <c r="B16" t="s">
        <v>79</v>
      </c>
    </row>
    <row r="17" spans="1:4" x14ac:dyDescent="0.3">
      <c r="B17" t="s">
        <v>71</v>
      </c>
    </row>
    <row r="19" spans="1:4" x14ac:dyDescent="0.3">
      <c r="A19" s="4" t="s">
        <v>2</v>
      </c>
      <c r="B19" s="4" t="s">
        <v>39</v>
      </c>
    </row>
    <row r="21" spans="1:4" x14ac:dyDescent="0.3">
      <c r="B21" s="13" t="s">
        <v>5</v>
      </c>
      <c r="C21" s="13" t="s">
        <v>6</v>
      </c>
      <c r="D21" s="13" t="s">
        <v>4</v>
      </c>
    </row>
    <row r="22" spans="1:4" x14ac:dyDescent="0.3">
      <c r="B22" s="8">
        <v>1.2</v>
      </c>
      <c r="C22" s="8">
        <v>0.3</v>
      </c>
      <c r="D22" s="8">
        <v>1</v>
      </c>
    </row>
    <row r="23" spans="1:4" x14ac:dyDescent="0.3">
      <c r="B23" s="8">
        <v>0.8</v>
      </c>
      <c r="C23" s="8">
        <v>0.6</v>
      </c>
      <c r="D23" s="8">
        <v>1</v>
      </c>
    </row>
    <row r="24" spans="1:4" x14ac:dyDescent="0.3">
      <c r="B24" s="8">
        <v>1.1000000000000001</v>
      </c>
      <c r="C24" s="8">
        <v>1</v>
      </c>
      <c r="D24" s="8">
        <v>1</v>
      </c>
    </row>
    <row r="25" spans="1:4" x14ac:dyDescent="0.3">
      <c r="B25" s="8">
        <v>0.4</v>
      </c>
      <c r="C25" s="8">
        <v>1</v>
      </c>
      <c r="D25" s="8">
        <v>0</v>
      </c>
    </row>
    <row r="26" spans="1:4" x14ac:dyDescent="0.3">
      <c r="B26" s="8">
        <v>0.5</v>
      </c>
      <c r="C26" s="8">
        <v>1.5</v>
      </c>
      <c r="D26" s="8">
        <v>0</v>
      </c>
    </row>
    <row r="27" spans="1:4" x14ac:dyDescent="0.3">
      <c r="B27" s="8">
        <v>0.7</v>
      </c>
      <c r="C27" s="8">
        <v>0.6</v>
      </c>
      <c r="D27" s="18" t="s">
        <v>72</v>
      </c>
    </row>
    <row r="29" spans="1:4" x14ac:dyDescent="0.3">
      <c r="B29" s="2" t="s">
        <v>10</v>
      </c>
    </row>
    <row r="30" spans="1:4" x14ac:dyDescent="0.3">
      <c r="B30" s="2" t="s">
        <v>9</v>
      </c>
    </row>
    <row r="32" spans="1:4" x14ac:dyDescent="0.3">
      <c r="A32" s="4" t="s">
        <v>11</v>
      </c>
      <c r="B32" s="4" t="s">
        <v>27</v>
      </c>
    </row>
    <row r="34" spans="1:2" x14ac:dyDescent="0.3">
      <c r="B34" t="s">
        <v>12</v>
      </c>
    </row>
    <row r="35" spans="1:2" x14ac:dyDescent="0.3">
      <c r="B35" t="s">
        <v>15</v>
      </c>
    </row>
    <row r="36" spans="1:2" x14ac:dyDescent="0.3">
      <c r="B36" t="s">
        <v>16</v>
      </c>
    </row>
    <row r="37" spans="1:2" x14ac:dyDescent="0.3">
      <c r="B37" t="s">
        <v>17</v>
      </c>
    </row>
    <row r="39" spans="1:2" x14ac:dyDescent="0.3">
      <c r="B39" s="4" t="s">
        <v>13</v>
      </c>
    </row>
    <row r="40" spans="1:2" x14ac:dyDescent="0.3">
      <c r="B40" s="4" t="s">
        <v>14</v>
      </c>
    </row>
    <row r="41" spans="1:2" x14ac:dyDescent="0.3">
      <c r="B41" s="4"/>
    </row>
    <row r="42" spans="1:2" x14ac:dyDescent="0.3">
      <c r="A42" s="4" t="s">
        <v>24</v>
      </c>
      <c r="B42" s="4" t="s">
        <v>28</v>
      </c>
    </row>
    <row r="43" spans="1:2" x14ac:dyDescent="0.3">
      <c r="B43" t="s">
        <v>18</v>
      </c>
    </row>
    <row r="44" spans="1:2" x14ac:dyDescent="0.3">
      <c r="B44" t="s">
        <v>20</v>
      </c>
    </row>
    <row r="45" spans="1:2" x14ac:dyDescent="0.3">
      <c r="B45" t="s">
        <v>23</v>
      </c>
    </row>
    <row r="47" spans="1:2" x14ac:dyDescent="0.3">
      <c r="A47" s="4" t="s">
        <v>25</v>
      </c>
      <c r="B47" s="4" t="s">
        <v>81</v>
      </c>
    </row>
    <row r="48" spans="1:2" x14ac:dyDescent="0.3">
      <c r="B48" t="s">
        <v>21</v>
      </c>
    </row>
    <row r="49" spans="1:12" x14ac:dyDescent="0.3">
      <c r="B49" t="s">
        <v>22</v>
      </c>
    </row>
    <row r="51" spans="1:12" x14ac:dyDescent="0.3">
      <c r="A51" s="4" t="s">
        <v>26</v>
      </c>
      <c r="B51" s="4" t="s">
        <v>80</v>
      </c>
    </row>
    <row r="53" spans="1:12" x14ac:dyDescent="0.3">
      <c r="B53" s="14" t="s">
        <v>13</v>
      </c>
      <c r="C53">
        <f>- 1.8</f>
        <v>-1.8</v>
      </c>
    </row>
    <row r="54" spans="1:12" x14ac:dyDescent="0.3">
      <c r="B54" s="14" t="s">
        <v>14</v>
      </c>
      <c r="C54">
        <v>2.9</v>
      </c>
    </row>
    <row r="55" spans="1:12" x14ac:dyDescent="0.3">
      <c r="B55" s="14" t="s">
        <v>19</v>
      </c>
      <c r="C55">
        <v>0.9</v>
      </c>
    </row>
    <row r="56" spans="1:12" x14ac:dyDescent="0.3">
      <c r="B56" s="14" t="s">
        <v>83</v>
      </c>
      <c r="C56">
        <v>0</v>
      </c>
    </row>
    <row r="57" spans="1:12" x14ac:dyDescent="0.3">
      <c r="B57" s="3"/>
    </row>
    <row r="58" spans="1:12" x14ac:dyDescent="0.3">
      <c r="A58" s="4" t="s">
        <v>37</v>
      </c>
      <c r="B58" s="3" t="s">
        <v>38</v>
      </c>
    </row>
    <row r="59" spans="1:12" x14ac:dyDescent="0.3">
      <c r="A59" s="4"/>
      <c r="B59" s="7" t="s">
        <v>40</v>
      </c>
    </row>
    <row r="60" spans="1:12" x14ac:dyDescent="0.3">
      <c r="A60" s="4"/>
      <c r="B60" s="6" t="s">
        <v>41</v>
      </c>
    </row>
    <row r="61" spans="1:12" ht="15" thickBot="1" x14ac:dyDescent="0.35">
      <c r="A61" s="4"/>
      <c r="B61" s="3"/>
    </row>
    <row r="62" spans="1:12" ht="15" thickBot="1" x14ac:dyDescent="0.35">
      <c r="B62" s="15" t="s">
        <v>29</v>
      </c>
      <c r="C62" s="16" t="s">
        <v>5</v>
      </c>
      <c r="D62" s="16" t="s">
        <v>6</v>
      </c>
      <c r="E62" s="16" t="s">
        <v>30</v>
      </c>
      <c r="F62" s="16" t="s">
        <v>31</v>
      </c>
      <c r="G62" s="16" t="s">
        <v>4</v>
      </c>
      <c r="H62" s="16" t="s">
        <v>32</v>
      </c>
      <c r="I62" s="16" t="s">
        <v>33</v>
      </c>
      <c r="J62" s="16" t="s">
        <v>34</v>
      </c>
      <c r="K62" s="16" t="s">
        <v>35</v>
      </c>
      <c r="L62" s="17" t="s">
        <v>36</v>
      </c>
    </row>
    <row r="63" spans="1:12" x14ac:dyDescent="0.3">
      <c r="B63" s="30">
        <v>1</v>
      </c>
      <c r="C63" s="10">
        <v>1.2</v>
      </c>
      <c r="D63" s="10">
        <v>0.3</v>
      </c>
      <c r="E63" s="11">
        <f>(C53*C63)+(C54*D63)</f>
        <v>-1.29</v>
      </c>
      <c r="F63" s="11"/>
      <c r="G63" s="10">
        <v>1</v>
      </c>
      <c r="H63" s="11"/>
      <c r="I63" s="11"/>
      <c r="J63" s="11"/>
      <c r="K63" s="11"/>
      <c r="L63" s="11"/>
    </row>
    <row r="64" spans="1:12" x14ac:dyDescent="0.3">
      <c r="B64" s="31"/>
      <c r="C64" s="8">
        <v>0.8</v>
      </c>
      <c r="D64" s="8">
        <v>0.6</v>
      </c>
      <c r="E64" s="9"/>
      <c r="F64" s="9"/>
      <c r="G64" s="8">
        <v>1</v>
      </c>
      <c r="H64" s="9"/>
      <c r="I64" s="9"/>
      <c r="J64" s="9"/>
      <c r="K64" s="9"/>
      <c r="L64" s="9"/>
    </row>
    <row r="65" spans="1:12" x14ac:dyDescent="0.3">
      <c r="B65" s="31"/>
      <c r="C65" s="8">
        <v>1.1000000000000001</v>
      </c>
      <c r="D65" s="8">
        <v>1</v>
      </c>
      <c r="E65" s="9"/>
      <c r="F65" s="9"/>
      <c r="G65" s="8">
        <v>1</v>
      </c>
      <c r="H65" s="9"/>
      <c r="I65" s="9"/>
      <c r="J65" s="9"/>
      <c r="K65" s="9"/>
      <c r="L65" s="9"/>
    </row>
    <row r="66" spans="1:12" x14ac:dyDescent="0.3">
      <c r="B66" s="31"/>
      <c r="C66" s="8">
        <v>0.4</v>
      </c>
      <c r="D66" s="8">
        <v>1</v>
      </c>
      <c r="E66" s="9"/>
      <c r="F66" s="9"/>
      <c r="G66" s="8">
        <v>0</v>
      </c>
      <c r="H66" s="9"/>
      <c r="I66" s="9"/>
      <c r="J66" s="9"/>
      <c r="K66" s="9"/>
      <c r="L66" s="9"/>
    </row>
    <row r="67" spans="1:12" x14ac:dyDescent="0.3">
      <c r="B67" s="31"/>
      <c r="C67" s="8">
        <v>0.5</v>
      </c>
      <c r="D67" s="8">
        <v>1.5</v>
      </c>
      <c r="E67" s="9"/>
      <c r="F67" s="9"/>
      <c r="G67" s="8">
        <v>0</v>
      </c>
      <c r="H67" s="9"/>
      <c r="I67" s="9"/>
      <c r="J67" s="9"/>
      <c r="K67" s="9"/>
      <c r="L67" s="9"/>
    </row>
    <row r="68" spans="1:12" x14ac:dyDescent="0.3">
      <c r="C68" s="1"/>
      <c r="D68" s="1"/>
      <c r="G68" s="1"/>
    </row>
    <row r="70" spans="1:12" x14ac:dyDescent="0.3">
      <c r="A70" s="4" t="s">
        <v>42</v>
      </c>
      <c r="B70" s="4" t="s">
        <v>43</v>
      </c>
    </row>
    <row r="71" spans="1:12" x14ac:dyDescent="0.3">
      <c r="A71" s="4"/>
      <c r="B71" s="5" t="s">
        <v>54</v>
      </c>
    </row>
    <row r="72" spans="1:12" x14ac:dyDescent="0.3">
      <c r="A72" s="4"/>
      <c r="B72" s="5" t="s">
        <v>55</v>
      </c>
    </row>
    <row r="73" spans="1:12" x14ac:dyDescent="0.3">
      <c r="A73" s="4"/>
      <c r="B73" s="5" t="s">
        <v>82</v>
      </c>
    </row>
    <row r="74" spans="1:12" x14ac:dyDescent="0.3">
      <c r="A74" s="4"/>
      <c r="B74" s="4"/>
    </row>
    <row r="75" spans="1:12" x14ac:dyDescent="0.3">
      <c r="B75" t="s">
        <v>46</v>
      </c>
    </row>
    <row r="76" spans="1:12" x14ac:dyDescent="0.3">
      <c r="B76" t="s">
        <v>47</v>
      </c>
    </row>
    <row r="77" spans="1:12" x14ac:dyDescent="0.3">
      <c r="B77" t="s">
        <v>44</v>
      </c>
    </row>
    <row r="78" spans="1:12" x14ac:dyDescent="0.3">
      <c r="B78" t="s">
        <v>45</v>
      </c>
    </row>
    <row r="80" spans="1:12" x14ac:dyDescent="0.3">
      <c r="B80" t="s">
        <v>48</v>
      </c>
    </row>
    <row r="81" spans="2:12" ht="15" thickBot="1" x14ac:dyDescent="0.35">
      <c r="B81" t="s">
        <v>49</v>
      </c>
    </row>
    <row r="82" spans="2:12" ht="15" thickBot="1" x14ac:dyDescent="0.35">
      <c r="B82" s="15" t="s">
        <v>29</v>
      </c>
      <c r="C82" s="16" t="s">
        <v>5</v>
      </c>
      <c r="D82" s="16" t="s">
        <v>6</v>
      </c>
      <c r="E82" s="16" t="s">
        <v>30</v>
      </c>
      <c r="F82" s="16" t="s">
        <v>31</v>
      </c>
      <c r="G82" s="16" t="s">
        <v>4</v>
      </c>
      <c r="H82" s="19" t="s">
        <v>32</v>
      </c>
      <c r="I82" s="16" t="s">
        <v>33</v>
      </c>
      <c r="J82" s="16" t="s">
        <v>34</v>
      </c>
      <c r="K82" s="16" t="s">
        <v>35</v>
      </c>
      <c r="L82" s="17" t="s">
        <v>36</v>
      </c>
    </row>
    <row r="83" spans="2:12" x14ac:dyDescent="0.3">
      <c r="B83" s="30">
        <v>1</v>
      </c>
      <c r="C83" s="10">
        <v>1.2</v>
      </c>
      <c r="D83" s="10">
        <v>0.3</v>
      </c>
      <c r="E83" s="11">
        <f>(C53*C63)+(C54*D63)</f>
        <v>-1.29</v>
      </c>
      <c r="F83" s="11">
        <f>IF(E83&lt;$C$56, 0, 1)</f>
        <v>0</v>
      </c>
      <c r="G83" s="10">
        <v>1</v>
      </c>
      <c r="H83" s="20">
        <f>G83-F83</f>
        <v>1</v>
      </c>
      <c r="I83" s="11">
        <f>C53 + (C55*H83*C83)</f>
        <v>-0.72</v>
      </c>
      <c r="J83" s="11">
        <f>C54 + (C55*H83*D83)</f>
        <v>3.17</v>
      </c>
      <c r="K83" s="11">
        <f>I83-C53</f>
        <v>1.08</v>
      </c>
      <c r="L83" s="11">
        <f>J83-C54</f>
        <v>0.27</v>
      </c>
    </row>
    <row r="84" spans="2:12" x14ac:dyDescent="0.3">
      <c r="B84" s="31"/>
      <c r="C84" s="8">
        <v>0.8</v>
      </c>
      <c r="D84" s="8">
        <v>0.6</v>
      </c>
      <c r="E84" s="9">
        <f>(I83*C84)+(J83*D84)</f>
        <v>1.3260000000000001</v>
      </c>
      <c r="F84" s="9">
        <f>IF(E84&lt;$C$56,0,1)</f>
        <v>1</v>
      </c>
      <c r="G84" s="8">
        <v>1</v>
      </c>
      <c r="H84" s="21">
        <f>G84-F84</f>
        <v>0</v>
      </c>
      <c r="I84" s="9">
        <f>I83 + ($C$55*H84*C84)</f>
        <v>-0.72</v>
      </c>
      <c r="J84" s="9">
        <f>J83 + ($C$55*H84*D84)</f>
        <v>3.17</v>
      </c>
      <c r="K84" s="11">
        <f>I84-I83</f>
        <v>0</v>
      </c>
      <c r="L84" s="11">
        <f>J84-J83</f>
        <v>0</v>
      </c>
    </row>
    <row r="85" spans="2:12" x14ac:dyDescent="0.3">
      <c r="B85" s="31"/>
      <c r="C85" s="8">
        <v>1.1000000000000001</v>
      </c>
      <c r="D85" s="8">
        <v>1</v>
      </c>
      <c r="E85" s="9">
        <f t="shared" ref="E85:E87" si="0">(I84*C85)+(J84*D85)</f>
        <v>2.3780000000000001</v>
      </c>
      <c r="F85" s="9">
        <f t="shared" ref="F85:F87" si="1">IF(E85&lt;$C$56,0,1)</f>
        <v>1</v>
      </c>
      <c r="G85" s="8">
        <v>1</v>
      </c>
      <c r="H85" s="21">
        <f t="shared" ref="H85:H87" si="2">G85-F85</f>
        <v>0</v>
      </c>
      <c r="I85" s="9">
        <f t="shared" ref="I85:I87" si="3">I84 + ($C$55*H85*C85)</f>
        <v>-0.72</v>
      </c>
      <c r="J85" s="9">
        <f t="shared" ref="J85:J87" si="4">J84 + ($C$55*H85*D85)</f>
        <v>3.17</v>
      </c>
      <c r="K85" s="11">
        <f t="shared" ref="K85:K87" si="5">I85-I84</f>
        <v>0</v>
      </c>
      <c r="L85" s="11">
        <f t="shared" ref="L85:L87" si="6">J85-J84</f>
        <v>0</v>
      </c>
    </row>
    <row r="86" spans="2:12" x14ac:dyDescent="0.3">
      <c r="B86" s="31"/>
      <c r="C86" s="8">
        <v>0.4</v>
      </c>
      <c r="D86" s="8">
        <v>1</v>
      </c>
      <c r="E86" s="9">
        <f t="shared" si="0"/>
        <v>2.8820000000000001</v>
      </c>
      <c r="F86" s="9">
        <f t="shared" si="1"/>
        <v>1</v>
      </c>
      <c r="G86" s="8">
        <v>0</v>
      </c>
      <c r="H86" s="21">
        <f t="shared" si="2"/>
        <v>-1</v>
      </c>
      <c r="I86" s="9">
        <f t="shared" si="3"/>
        <v>-1.08</v>
      </c>
      <c r="J86" s="9">
        <f t="shared" si="4"/>
        <v>2.27</v>
      </c>
      <c r="K86" s="11">
        <f t="shared" si="5"/>
        <v>-0.3600000000000001</v>
      </c>
      <c r="L86" s="11">
        <f t="shared" si="6"/>
        <v>-0.89999999999999991</v>
      </c>
    </row>
    <row r="87" spans="2:12" x14ac:dyDescent="0.3">
      <c r="B87" s="31"/>
      <c r="C87" s="8">
        <v>0.5</v>
      </c>
      <c r="D87" s="8">
        <v>1.5</v>
      </c>
      <c r="E87" s="9">
        <f t="shared" si="0"/>
        <v>2.8650000000000002</v>
      </c>
      <c r="F87" s="9">
        <f t="shared" si="1"/>
        <v>1</v>
      </c>
      <c r="G87" s="8">
        <v>0</v>
      </c>
      <c r="H87" s="21">
        <f t="shared" si="2"/>
        <v>-1</v>
      </c>
      <c r="I87" s="9">
        <f t="shared" si="3"/>
        <v>-1.53</v>
      </c>
      <c r="J87" s="9">
        <f t="shared" si="4"/>
        <v>0.91999999999999993</v>
      </c>
      <c r="K87" s="11">
        <f t="shared" si="5"/>
        <v>-0.44999999999999996</v>
      </c>
      <c r="L87" s="11">
        <f t="shared" si="6"/>
        <v>-1.35</v>
      </c>
    </row>
    <row r="89" spans="2:12" x14ac:dyDescent="0.3">
      <c r="C89" t="s">
        <v>56</v>
      </c>
    </row>
    <row r="90" spans="2:12" x14ac:dyDescent="0.3">
      <c r="C90" t="s">
        <v>57</v>
      </c>
    </row>
    <row r="91" spans="2:12" x14ac:dyDescent="0.3">
      <c r="B91" t="s">
        <v>50</v>
      </c>
    </row>
    <row r="92" spans="2:12" x14ac:dyDescent="0.3">
      <c r="B92" t="s">
        <v>51</v>
      </c>
    </row>
    <row r="93" spans="2:12" x14ac:dyDescent="0.3">
      <c r="B93" t="s">
        <v>52</v>
      </c>
    </row>
    <row r="94" spans="2:12" x14ac:dyDescent="0.3">
      <c r="B94" t="s">
        <v>53</v>
      </c>
    </row>
    <row r="97" spans="1:15" x14ac:dyDescent="0.3">
      <c r="A97" s="4" t="s">
        <v>58</v>
      </c>
      <c r="B97" s="4" t="s">
        <v>59</v>
      </c>
    </row>
    <row r="98" spans="1:15" ht="15" thickBot="1" x14ac:dyDescent="0.35"/>
    <row r="99" spans="1:15" ht="15" thickBot="1" x14ac:dyDescent="0.35">
      <c r="B99" s="15" t="s">
        <v>29</v>
      </c>
      <c r="C99" s="16" t="s">
        <v>5</v>
      </c>
      <c r="D99" s="16" t="s">
        <v>6</v>
      </c>
      <c r="E99" s="16" t="s">
        <v>30</v>
      </c>
      <c r="F99" s="16" t="s">
        <v>31</v>
      </c>
      <c r="G99" s="16" t="s">
        <v>4</v>
      </c>
      <c r="H99" s="19" t="s">
        <v>32</v>
      </c>
      <c r="I99" s="16" t="s">
        <v>33</v>
      </c>
      <c r="J99" s="16" t="s">
        <v>34</v>
      </c>
      <c r="K99" s="16" t="s">
        <v>35</v>
      </c>
      <c r="L99" s="17" t="s">
        <v>36</v>
      </c>
      <c r="N99" s="14" t="s">
        <v>13</v>
      </c>
      <c r="O99">
        <f>- 1.8</f>
        <v>-1.8</v>
      </c>
    </row>
    <row r="100" spans="1:15" x14ac:dyDescent="0.3">
      <c r="B100" s="32">
        <v>2</v>
      </c>
      <c r="C100" s="10">
        <v>1.2</v>
      </c>
      <c r="D100" s="10">
        <v>0.3</v>
      </c>
      <c r="E100" s="11">
        <f>(I87*C100)+(J87*D100)</f>
        <v>-1.5599999999999998</v>
      </c>
      <c r="F100" s="11">
        <f>IF(E100&lt;$C$56, 0, 1)</f>
        <v>0</v>
      </c>
      <c r="G100" s="10">
        <v>1</v>
      </c>
      <c r="H100" s="20">
        <f>G100-F100</f>
        <v>1</v>
      </c>
      <c r="I100" s="11">
        <f>I87 + (C100*$C$55*H100)</f>
        <v>-0.44999999999999996</v>
      </c>
      <c r="J100" s="11">
        <f>J87 + ($C$55*H100*D100)</f>
        <v>1.19</v>
      </c>
      <c r="K100" s="11">
        <f>I100-I87</f>
        <v>1.08</v>
      </c>
      <c r="L100" s="11">
        <f>J100-J87</f>
        <v>0.27</v>
      </c>
      <c r="N100" s="14" t="s">
        <v>14</v>
      </c>
      <c r="O100">
        <v>2.9</v>
      </c>
    </row>
    <row r="101" spans="1:15" x14ac:dyDescent="0.3">
      <c r="B101" s="33"/>
      <c r="C101" s="8">
        <v>0.8</v>
      </c>
      <c r="D101" s="8">
        <v>0.6</v>
      </c>
      <c r="E101" s="11">
        <f>(I100*C101)+(J100*D101)</f>
        <v>0.35399999999999998</v>
      </c>
      <c r="F101" s="11">
        <f t="shared" ref="F101:F115" si="7">IF(E101&lt;$C$56, 0, 1)</f>
        <v>1</v>
      </c>
      <c r="G101" s="8">
        <v>1</v>
      </c>
      <c r="H101" s="20">
        <f t="shared" ref="H101:H114" si="8">G101-F101</f>
        <v>0</v>
      </c>
      <c r="I101" s="11">
        <f t="shared" ref="I101:I114" si="9">I100 + (C101*$C$55*H101)</f>
        <v>-0.44999999999999996</v>
      </c>
      <c r="J101" s="11">
        <f t="shared" ref="J101:J114" si="10">J100 + ($C$55*H101*D101)</f>
        <v>1.19</v>
      </c>
      <c r="K101" s="11">
        <f>I101-I100</f>
        <v>0</v>
      </c>
      <c r="L101" s="11">
        <f>J101-J100</f>
        <v>0</v>
      </c>
      <c r="N101" s="14" t="s">
        <v>19</v>
      </c>
      <c r="O101">
        <v>0.9</v>
      </c>
    </row>
    <row r="102" spans="1:15" x14ac:dyDescent="0.3">
      <c r="B102" s="33"/>
      <c r="C102" s="8">
        <v>1.1000000000000001</v>
      </c>
      <c r="D102" s="8">
        <v>1</v>
      </c>
      <c r="E102" s="11">
        <f t="shared" ref="E102:E115" si="11">(I101*C102)+(J101*D102)</f>
        <v>0.69499999999999995</v>
      </c>
      <c r="F102" s="11">
        <f t="shared" si="7"/>
        <v>1</v>
      </c>
      <c r="G102" s="8">
        <v>1</v>
      </c>
      <c r="H102" s="20">
        <f t="shared" si="8"/>
        <v>0</v>
      </c>
      <c r="I102" s="11">
        <f t="shared" si="9"/>
        <v>-0.44999999999999996</v>
      </c>
      <c r="J102" s="11">
        <f t="shared" si="10"/>
        <v>1.19</v>
      </c>
      <c r="K102" s="11">
        <f t="shared" ref="K102:K114" si="12">I102-I101</f>
        <v>0</v>
      </c>
      <c r="L102" s="11">
        <f t="shared" ref="L102:L114" si="13">J102-J101</f>
        <v>0</v>
      </c>
      <c r="N102" s="14" t="s">
        <v>83</v>
      </c>
      <c r="O102">
        <v>0</v>
      </c>
    </row>
    <row r="103" spans="1:15" x14ac:dyDescent="0.3">
      <c r="B103" s="33"/>
      <c r="C103" s="8">
        <v>0.4</v>
      </c>
      <c r="D103" s="8">
        <v>1</v>
      </c>
      <c r="E103" s="11">
        <f t="shared" si="11"/>
        <v>1.01</v>
      </c>
      <c r="F103" s="11">
        <f t="shared" si="7"/>
        <v>1</v>
      </c>
      <c r="G103" s="8">
        <v>0</v>
      </c>
      <c r="H103" s="20">
        <f t="shared" si="8"/>
        <v>-1</v>
      </c>
      <c r="I103" s="11">
        <f t="shared" si="9"/>
        <v>-0.81</v>
      </c>
      <c r="J103" s="11">
        <f t="shared" si="10"/>
        <v>0.28999999999999992</v>
      </c>
      <c r="K103" s="11">
        <f t="shared" si="12"/>
        <v>-0.3600000000000001</v>
      </c>
      <c r="L103" s="11">
        <f t="shared" si="13"/>
        <v>-0.9</v>
      </c>
    </row>
    <row r="104" spans="1:15" ht="15" thickBot="1" x14ac:dyDescent="0.35">
      <c r="B104" s="30"/>
      <c r="C104" s="8">
        <v>0.5</v>
      </c>
      <c r="D104" s="8">
        <v>1.5</v>
      </c>
      <c r="E104" s="11">
        <f t="shared" si="11"/>
        <v>2.999999999999986E-2</v>
      </c>
      <c r="F104" s="11">
        <f t="shared" si="7"/>
        <v>1</v>
      </c>
      <c r="G104" s="8">
        <v>0</v>
      </c>
      <c r="H104" s="20">
        <f t="shared" si="8"/>
        <v>-1</v>
      </c>
      <c r="I104" s="11">
        <f t="shared" si="9"/>
        <v>-1.26</v>
      </c>
      <c r="J104" s="11">
        <f t="shared" si="10"/>
        <v>-1.06</v>
      </c>
      <c r="K104" s="11">
        <f t="shared" si="12"/>
        <v>-0.44999999999999996</v>
      </c>
      <c r="L104" s="11">
        <f t="shared" si="13"/>
        <v>-1.35</v>
      </c>
      <c r="N104" t="s">
        <v>60</v>
      </c>
    </row>
    <row r="105" spans="1:15" x14ac:dyDescent="0.3">
      <c r="B105" s="32">
        <v>3</v>
      </c>
      <c r="C105" s="10">
        <v>1.2</v>
      </c>
      <c r="D105" s="10">
        <v>0.3</v>
      </c>
      <c r="E105" s="11">
        <f t="shared" si="11"/>
        <v>-1.83</v>
      </c>
      <c r="F105" s="11">
        <f t="shared" si="7"/>
        <v>0</v>
      </c>
      <c r="G105" s="10">
        <v>1</v>
      </c>
      <c r="H105" s="22">
        <f t="shared" si="8"/>
        <v>1</v>
      </c>
      <c r="I105" s="11">
        <f t="shared" si="9"/>
        <v>-0.17999999999999994</v>
      </c>
      <c r="J105" s="11">
        <f t="shared" si="10"/>
        <v>-0.79</v>
      </c>
      <c r="K105" s="11">
        <f t="shared" si="12"/>
        <v>1.08</v>
      </c>
      <c r="L105" s="11">
        <f t="shared" si="13"/>
        <v>0.27</v>
      </c>
    </row>
    <row r="106" spans="1:15" x14ac:dyDescent="0.3">
      <c r="B106" s="33"/>
      <c r="C106" s="8">
        <v>0.8</v>
      </c>
      <c r="D106" s="8">
        <v>0.6</v>
      </c>
      <c r="E106" s="11">
        <f t="shared" si="11"/>
        <v>-0.61799999999999988</v>
      </c>
      <c r="F106" s="11">
        <f t="shared" si="7"/>
        <v>0</v>
      </c>
      <c r="G106" s="8">
        <v>1</v>
      </c>
      <c r="H106" s="22">
        <f t="shared" si="8"/>
        <v>1</v>
      </c>
      <c r="I106" s="11">
        <f t="shared" si="9"/>
        <v>0.54000000000000015</v>
      </c>
      <c r="J106" s="11">
        <f t="shared" si="10"/>
        <v>-0.25</v>
      </c>
      <c r="K106" s="11">
        <f t="shared" si="12"/>
        <v>0.72000000000000008</v>
      </c>
      <c r="L106" s="11">
        <f t="shared" si="13"/>
        <v>0.54</v>
      </c>
    </row>
    <row r="107" spans="1:15" x14ac:dyDescent="0.3">
      <c r="B107" s="33"/>
      <c r="C107" s="8">
        <v>1.1000000000000001</v>
      </c>
      <c r="D107" s="8">
        <v>1</v>
      </c>
      <c r="E107" s="11">
        <f t="shared" si="11"/>
        <v>0.34400000000000019</v>
      </c>
      <c r="F107" s="11">
        <f t="shared" si="7"/>
        <v>1</v>
      </c>
      <c r="G107" s="8">
        <v>1</v>
      </c>
      <c r="H107" s="22">
        <f t="shared" si="8"/>
        <v>0</v>
      </c>
      <c r="I107" s="11">
        <f t="shared" si="9"/>
        <v>0.54000000000000015</v>
      </c>
      <c r="J107" s="11">
        <f t="shared" si="10"/>
        <v>-0.25</v>
      </c>
      <c r="K107" s="11">
        <f t="shared" si="12"/>
        <v>0</v>
      </c>
      <c r="L107" s="11">
        <f t="shared" si="13"/>
        <v>0</v>
      </c>
    </row>
    <row r="108" spans="1:15" x14ac:dyDescent="0.3">
      <c r="B108" s="33"/>
      <c r="C108" s="8">
        <v>0.4</v>
      </c>
      <c r="D108" s="8">
        <v>1</v>
      </c>
      <c r="E108" s="11">
        <f t="shared" si="11"/>
        <v>-3.3999999999999919E-2</v>
      </c>
      <c r="F108" s="11">
        <f t="shared" si="7"/>
        <v>0</v>
      </c>
      <c r="G108" s="8">
        <v>0</v>
      </c>
      <c r="H108" s="22">
        <f t="shared" si="8"/>
        <v>0</v>
      </c>
      <c r="I108" s="11">
        <f t="shared" si="9"/>
        <v>0.54000000000000015</v>
      </c>
      <c r="J108" s="11">
        <f t="shared" si="10"/>
        <v>-0.25</v>
      </c>
      <c r="K108" s="11">
        <f t="shared" si="12"/>
        <v>0</v>
      </c>
      <c r="L108" s="11">
        <f t="shared" si="13"/>
        <v>0</v>
      </c>
    </row>
    <row r="109" spans="1:15" ht="15" thickBot="1" x14ac:dyDescent="0.35">
      <c r="B109" s="30"/>
      <c r="C109" s="8">
        <v>0.5</v>
      </c>
      <c r="D109" s="8">
        <v>1.5</v>
      </c>
      <c r="E109" s="11">
        <f t="shared" si="11"/>
        <v>-0.10499999999999993</v>
      </c>
      <c r="F109" s="11">
        <f t="shared" si="7"/>
        <v>0</v>
      </c>
      <c r="G109" s="8">
        <v>0</v>
      </c>
      <c r="H109" s="22">
        <f t="shared" si="8"/>
        <v>0</v>
      </c>
      <c r="I109" s="11">
        <f t="shared" si="9"/>
        <v>0.54000000000000015</v>
      </c>
      <c r="J109" s="11">
        <f t="shared" si="10"/>
        <v>-0.25</v>
      </c>
      <c r="K109" s="11">
        <f t="shared" si="12"/>
        <v>0</v>
      </c>
      <c r="L109" s="11">
        <f t="shared" si="13"/>
        <v>0</v>
      </c>
      <c r="N109" t="s">
        <v>61</v>
      </c>
    </row>
    <row r="110" spans="1:15" x14ac:dyDescent="0.3">
      <c r="B110" s="32">
        <v>4</v>
      </c>
      <c r="C110" s="10">
        <v>1.2</v>
      </c>
      <c r="D110" s="10">
        <v>0.3</v>
      </c>
      <c r="E110" s="11">
        <f t="shared" si="11"/>
        <v>0.57300000000000018</v>
      </c>
      <c r="F110" s="11">
        <f t="shared" si="7"/>
        <v>1</v>
      </c>
      <c r="G110" s="10">
        <v>1</v>
      </c>
      <c r="H110" s="20">
        <f t="shared" si="8"/>
        <v>0</v>
      </c>
      <c r="I110" s="11">
        <f t="shared" si="9"/>
        <v>0.54000000000000015</v>
      </c>
      <c r="J110" s="11">
        <f t="shared" si="10"/>
        <v>-0.25</v>
      </c>
      <c r="K110" s="11">
        <f t="shared" si="12"/>
        <v>0</v>
      </c>
      <c r="L110" s="11">
        <f t="shared" si="13"/>
        <v>0</v>
      </c>
    </row>
    <row r="111" spans="1:15" x14ac:dyDescent="0.3">
      <c r="B111" s="33"/>
      <c r="C111" s="8">
        <v>0.8</v>
      </c>
      <c r="D111" s="8">
        <v>0.6</v>
      </c>
      <c r="E111" s="11">
        <f t="shared" si="11"/>
        <v>0.28200000000000014</v>
      </c>
      <c r="F111" s="11">
        <f t="shared" si="7"/>
        <v>1</v>
      </c>
      <c r="G111" s="8">
        <v>1</v>
      </c>
      <c r="H111" s="20">
        <f t="shared" si="8"/>
        <v>0</v>
      </c>
      <c r="I111" s="11">
        <f t="shared" si="9"/>
        <v>0.54000000000000015</v>
      </c>
      <c r="J111" s="11">
        <f t="shared" si="10"/>
        <v>-0.25</v>
      </c>
      <c r="K111" s="11">
        <f t="shared" si="12"/>
        <v>0</v>
      </c>
      <c r="L111" s="11">
        <f t="shared" si="13"/>
        <v>0</v>
      </c>
    </row>
    <row r="112" spans="1:15" x14ac:dyDescent="0.3">
      <c r="B112" s="33"/>
      <c r="C112" s="8">
        <v>1.1000000000000001</v>
      </c>
      <c r="D112" s="8">
        <v>1</v>
      </c>
      <c r="E112" s="11">
        <f t="shared" si="11"/>
        <v>0.34400000000000019</v>
      </c>
      <c r="F112" s="11">
        <f t="shared" si="7"/>
        <v>1</v>
      </c>
      <c r="G112" s="8">
        <v>1</v>
      </c>
      <c r="H112" s="20">
        <f t="shared" si="8"/>
        <v>0</v>
      </c>
      <c r="I112" s="11">
        <f t="shared" si="9"/>
        <v>0.54000000000000015</v>
      </c>
      <c r="J112" s="11">
        <f t="shared" si="10"/>
        <v>-0.25</v>
      </c>
      <c r="K112" s="11">
        <f t="shared" si="12"/>
        <v>0</v>
      </c>
      <c r="L112" s="11">
        <f t="shared" si="13"/>
        <v>0</v>
      </c>
    </row>
    <row r="113" spans="2:14" x14ac:dyDescent="0.3">
      <c r="B113" s="33"/>
      <c r="C113" s="8">
        <v>0.4</v>
      </c>
      <c r="D113" s="8">
        <v>1</v>
      </c>
      <c r="E113" s="11">
        <f t="shared" si="11"/>
        <v>-3.3999999999999919E-2</v>
      </c>
      <c r="F113" s="11">
        <f t="shared" si="7"/>
        <v>0</v>
      </c>
      <c r="G113" s="8">
        <v>0</v>
      </c>
      <c r="H113" s="20">
        <f t="shared" si="8"/>
        <v>0</v>
      </c>
      <c r="I113" s="11">
        <f t="shared" si="9"/>
        <v>0.54000000000000015</v>
      </c>
      <c r="J113" s="11">
        <f t="shared" si="10"/>
        <v>-0.25</v>
      </c>
      <c r="K113" s="11">
        <f t="shared" si="12"/>
        <v>0</v>
      </c>
      <c r="L113" s="11">
        <f t="shared" si="13"/>
        <v>0</v>
      </c>
    </row>
    <row r="114" spans="2:14" x14ac:dyDescent="0.3">
      <c r="B114" s="30"/>
      <c r="C114" s="8">
        <v>0.5</v>
      </c>
      <c r="D114" s="8">
        <v>1.5</v>
      </c>
      <c r="E114" s="11">
        <f t="shared" si="11"/>
        <v>-0.10499999999999993</v>
      </c>
      <c r="F114" s="11">
        <f t="shared" si="7"/>
        <v>0</v>
      </c>
      <c r="G114" s="8">
        <v>0</v>
      </c>
      <c r="H114" s="20">
        <f t="shared" si="8"/>
        <v>0</v>
      </c>
      <c r="I114" s="11">
        <f t="shared" si="9"/>
        <v>0.54000000000000015</v>
      </c>
      <c r="J114" s="11">
        <f t="shared" si="10"/>
        <v>-0.25</v>
      </c>
      <c r="K114" s="11">
        <f t="shared" si="12"/>
        <v>0</v>
      </c>
      <c r="L114" s="11">
        <f t="shared" si="13"/>
        <v>0</v>
      </c>
      <c r="N114" t="s">
        <v>62</v>
      </c>
    </row>
    <row r="115" spans="2:14" ht="28.8" x14ac:dyDescent="0.3">
      <c r="B115" s="24" t="s">
        <v>63</v>
      </c>
      <c r="C115" s="23">
        <v>0.7</v>
      </c>
      <c r="D115" s="23">
        <v>0.6</v>
      </c>
      <c r="E115" s="25">
        <f t="shared" si="11"/>
        <v>0.22800000000000006</v>
      </c>
      <c r="F115" s="26">
        <f t="shared" si="7"/>
        <v>1</v>
      </c>
      <c r="G115" s="27" t="s">
        <v>73</v>
      </c>
      <c r="H115" s="28"/>
      <c r="I115" s="28"/>
      <c r="J115" s="28"/>
      <c r="K115" s="28"/>
      <c r="L115" s="29"/>
    </row>
    <row r="120" spans="2:14" x14ac:dyDescent="0.3">
      <c r="B120" t="s">
        <v>64</v>
      </c>
    </row>
  </sheetData>
  <mergeCells count="6">
    <mergeCell ref="G115:L115"/>
    <mergeCell ref="B63:B67"/>
    <mergeCell ref="B83:B87"/>
    <mergeCell ref="B100:B104"/>
    <mergeCell ref="B105:B109"/>
    <mergeCell ref="B110:B11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zakiul jailani</dc:creator>
  <cp:lastModifiedBy>zakiu</cp:lastModifiedBy>
  <dcterms:created xsi:type="dcterms:W3CDTF">2015-06-05T18:17:20Z</dcterms:created>
  <dcterms:modified xsi:type="dcterms:W3CDTF">2022-06-26T23:39:28Z</dcterms:modified>
</cp:coreProperties>
</file>