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380" tabRatio="794" firstSheet="1" activeTab="7"/>
  </bookViews>
  <sheets>
    <sheet name="UNIT PRICE" sheetId="2" state="hidden" r:id="rId1"/>
    <sheet name="BALI" sheetId="3" r:id="rId2"/>
    <sheet name="LOMBOK 1" sheetId="10" r:id="rId3"/>
    <sheet name="LOMBOK 2" sheetId="9" r:id="rId4"/>
    <sheet name="BIMA - DOMPU" sheetId="5" r:id="rId5"/>
    <sheet name="SUMBAWA" sheetId="12" r:id="rId6"/>
    <sheet name="KUPANG" sheetId="1" r:id="rId7"/>
    <sheet name="SUMMARY" sheetId="11" r:id="rId8"/>
  </sheets>
  <externalReferences>
    <externalReference r:id="rId9"/>
  </externalReferences>
  <definedNames>
    <definedName name="_xlnm._FilterDatabase" localSheetId="1" hidden="1">BALI!$B$5:$B$156</definedName>
    <definedName name="_xlnm._FilterDatabase" localSheetId="5" hidden="1">SUMBAWA!$B$5:$B$169</definedName>
    <definedName name="_xlnm._FilterDatabase" localSheetId="6" hidden="1">KUPANG!$B$5:$B$30</definedName>
  </definedNames>
  <calcPr calcId="144525"/>
</workbook>
</file>

<file path=xl/sharedStrings.xml><?xml version="1.0" encoding="utf-8"?>
<sst xmlns="http://schemas.openxmlformats.org/spreadsheetml/2006/main" count="2695" uniqueCount="414">
  <si>
    <t xml:space="preserve">DAFTAR UNIT PRICE </t>
  </si>
  <si>
    <t>STANDAR BIAYA SERVIS KERJASAMA PEMELIHARAAN MOTOR HONDA FAS -BTPNS</t>
  </si>
  <si>
    <t>Type Motor</t>
  </si>
  <si>
    <t>Nama Komponen/Sparepart</t>
  </si>
  <si>
    <t xml:space="preserve">Km </t>
  </si>
  <si>
    <t>Keterangan</t>
  </si>
  <si>
    <t>Harga Satuan Jasa</t>
  </si>
  <si>
    <t xml:space="preserve">Harga Satuan Spare Part </t>
  </si>
  <si>
    <t>CUB / MANUAL / BEBEK ( Revo &amp; Supra )</t>
  </si>
  <si>
    <t>OLI MESIN</t>
  </si>
  <si>
    <t>Per 4000</t>
  </si>
  <si>
    <t>SMFAS00001</t>
  </si>
  <si>
    <t>OLI GARDAN</t>
  </si>
  <si>
    <t>SMFAS00002</t>
  </si>
  <si>
    <t>BUSI Revo</t>
  </si>
  <si>
    <t>Per 8000</t>
  </si>
  <si>
    <t>SMFAS00003</t>
  </si>
  <si>
    <t>GANTI GEAR SET Honda Revo</t>
  </si>
  <si>
    <t>Per 12000</t>
  </si>
  <si>
    <t>SMFAS00004</t>
  </si>
  <si>
    <t>GANTI GEAR SET Honda Supra x</t>
  </si>
  <si>
    <t>SMFAS00005</t>
  </si>
  <si>
    <t xml:space="preserve">GANTI KANVAS REM DPN </t>
  </si>
  <si>
    <t>SMFAS00006</t>
  </si>
  <si>
    <t xml:space="preserve">GANTI KANVAS REM BLK </t>
  </si>
  <si>
    <t>SMFAS00007</t>
  </si>
  <si>
    <t>SARINGAN UDARA</t>
  </si>
  <si>
    <t>Per 16000</t>
  </si>
  <si>
    <t>SMFAS00008</t>
  </si>
  <si>
    <t>MINYAK REM</t>
  </si>
  <si>
    <t>Per 24000</t>
  </si>
  <si>
    <t>SMFAS00009</t>
  </si>
  <si>
    <t>RANTAI MESIN</t>
  </si>
  <si>
    <t>SMFAS00010</t>
  </si>
  <si>
    <t>GANTI BATTERE/ AKI *</t>
  </si>
  <si>
    <t>SMFAS00011</t>
  </si>
  <si>
    <t xml:space="preserve">GANTI BAN LUARDEPAN </t>
  </si>
  <si>
    <t>SMFAS00012</t>
  </si>
  <si>
    <t>GANTI BAN LUAR BELAKANG</t>
  </si>
  <si>
    <t>SMFAS00013</t>
  </si>
  <si>
    <t>SARINGAN POMPA BAHAN BAKAR</t>
  </si>
  <si>
    <t>Per 48000</t>
  </si>
  <si>
    <t>SMFAS00014</t>
  </si>
  <si>
    <t>PART CLEANER</t>
  </si>
  <si>
    <t>SMFAS00015</t>
  </si>
  <si>
    <t>BOHLAM LAMPU DEPAN</t>
  </si>
  <si>
    <t>SMFAS00016</t>
  </si>
  <si>
    <t>BOHLAM LAMPU BELAKANG</t>
  </si>
  <si>
    <t>SMFAS00017</t>
  </si>
  <si>
    <t>BOHLAM CUMI</t>
  </si>
  <si>
    <t>SMFAS00018</t>
  </si>
  <si>
    <t>SPION 1 SET</t>
  </si>
  <si>
    <t>SMFAS00019</t>
  </si>
  <si>
    <t>CARBURATOR CLEANING</t>
  </si>
  <si>
    <t>SMFAS00020</t>
  </si>
  <si>
    <t>KUNCI KONTAK</t>
  </si>
  <si>
    <t>SMFAS00021</t>
  </si>
  <si>
    <t>SWITCH LAMPU</t>
  </si>
  <si>
    <t>SMFAS00022</t>
  </si>
  <si>
    <t>STEL KOMSTER</t>
  </si>
  <si>
    <t>SMFAS00023</t>
  </si>
  <si>
    <t>PERBAIKAN RANTAI KETENG</t>
  </si>
  <si>
    <t>SMFAS00024</t>
  </si>
  <si>
    <t>PERBAIKAN STANDARD 2</t>
  </si>
  <si>
    <t>SMFAS00025</t>
  </si>
  <si>
    <t>PERBAIKAN MESIN</t>
  </si>
  <si>
    <t>SMFAS00026</t>
  </si>
  <si>
    <t>PERBAIKAN KABEL GAS</t>
  </si>
  <si>
    <t>SMFAS00027</t>
  </si>
  <si>
    <t>GANTI BAN DALAM DEPAN</t>
  </si>
  <si>
    <t>SMFAS00028</t>
  </si>
  <si>
    <t>GANTI BAN DALAM BELAKANG</t>
  </si>
  <si>
    <t>SMFAS00029</t>
  </si>
  <si>
    <t>PERBAIKAN KLAKSON</t>
  </si>
  <si>
    <t>SMFAS00030</t>
  </si>
  <si>
    <t>CVT CLEANER</t>
  </si>
  <si>
    <t>SMFAS00031</t>
  </si>
  <si>
    <t>OLI RANTAI</t>
  </si>
  <si>
    <t>SMFAS00032</t>
  </si>
  <si>
    <t>Klaher roda depan</t>
  </si>
  <si>
    <t>SMFAS00033</t>
  </si>
  <si>
    <t xml:space="preserve">PERBAIKAN BODY </t>
  </si>
  <si>
    <t>SMFAS00034</t>
  </si>
  <si>
    <t>MATIC ( Beat )</t>
  </si>
  <si>
    <t>Per 2000</t>
  </si>
  <si>
    <t>SMFAS00035</t>
  </si>
  <si>
    <t>BUSI</t>
  </si>
  <si>
    <t>SMFAS00036</t>
  </si>
  <si>
    <t>OLI GARDAN / OIL FINAL GEAR</t>
  </si>
  <si>
    <t>SMFAS00037</t>
  </si>
  <si>
    <t>GANTI KANVAS REM DPN</t>
  </si>
  <si>
    <t>SMFAS00038</t>
  </si>
  <si>
    <t>SMFAS00039</t>
  </si>
  <si>
    <t>SMFAS00040</t>
  </si>
  <si>
    <t>GANTI ROLLER *</t>
  </si>
  <si>
    <t>Per 20000</t>
  </si>
  <si>
    <t>SMFAS00041</t>
  </si>
  <si>
    <t>DRIVE BELT/ FAN BELT</t>
  </si>
  <si>
    <t>SMFAS00042</t>
  </si>
  <si>
    <t>SMFAS00043</t>
  </si>
  <si>
    <t>SMFAS00044</t>
  </si>
  <si>
    <t xml:space="preserve">GANTI BAN LUAR DEPAN </t>
  </si>
  <si>
    <t>SMFAS00045</t>
  </si>
  <si>
    <t>SMFAS00046</t>
  </si>
  <si>
    <t>SMFAS00047</t>
  </si>
  <si>
    <t>Shockbreaker Belakang</t>
  </si>
  <si>
    <t>SMFAS00048</t>
  </si>
  <si>
    <t>PERBAIKAN KABEL SENSOR</t>
  </si>
  <si>
    <t>SMFAS00049</t>
  </si>
  <si>
    <t>PERBAIKAN JOK</t>
  </si>
  <si>
    <t>SMFAS00050</t>
  </si>
  <si>
    <t>BAN DALAM DEPAN</t>
  </si>
  <si>
    <t>SMFAS00051</t>
  </si>
  <si>
    <t>BAN DALAM BELAKANG</t>
  </si>
  <si>
    <t>SMFAS00052</t>
  </si>
  <si>
    <t>BOX SPEED</t>
  </si>
  <si>
    <t>SMFAS00053</t>
  </si>
  <si>
    <t>KABEL SPEEDO METER</t>
  </si>
  <si>
    <t>SMFAS00054</t>
  </si>
  <si>
    <t>PEMBERSIH INJEKTOR</t>
  </si>
  <si>
    <t>SMFAS00055</t>
  </si>
  <si>
    <t>SMFAS00056</t>
  </si>
  <si>
    <t>SMFAS00057</t>
  </si>
  <si>
    <t>STEL RANTAI</t>
  </si>
  <si>
    <t>SMFAS00058</t>
  </si>
  <si>
    <t>SMFAS00059</t>
  </si>
  <si>
    <t>SMFAS00060</t>
  </si>
  <si>
    <t>SMFAS00061</t>
  </si>
  <si>
    <t>SMFAS00062</t>
  </si>
  <si>
    <t>SMFAS00063</t>
  </si>
  <si>
    <t>SMFAS00064</t>
  </si>
  <si>
    <t>Catatan :</t>
  </si>
  <si>
    <t>1. Harga Satuan Spare Part &amp; Harga Satuan Jasa belum termasuk PPN 10%</t>
  </si>
  <si>
    <t xml:space="preserve">3. Harga Satuan Spare Part &amp; Harga Satuan Jasa berlaku 01 Desember 2018 </t>
  </si>
  <si>
    <t>Report Corrective Motor Pebruari 2020</t>
  </si>
  <si>
    <t>AREA</t>
  </si>
  <si>
    <t>: Bali</t>
  </si>
  <si>
    <t>NAMA FT</t>
  </si>
  <si>
    <t>: Agus</t>
  </si>
  <si>
    <t>KODE WISMA</t>
  </si>
  <si>
    <t>NAMA WISMA</t>
  </si>
  <si>
    <t>FT</t>
  </si>
  <si>
    <t>JADWAL</t>
  </si>
  <si>
    <t>AKTUAL</t>
  </si>
  <si>
    <t>JAM</t>
  </si>
  <si>
    <t>NO POLISI</t>
  </si>
  <si>
    <t>MERK / TYPE</t>
  </si>
  <si>
    <t>SERVICE MOTOR</t>
  </si>
  <si>
    <t>PART</t>
  </si>
  <si>
    <t>TOTAL JASA PERBAIKAN</t>
  </si>
  <si>
    <t>TOTAL SPAREPART PERBAIKAN</t>
  </si>
  <si>
    <t>KODE JASA PERBAIKAN MOTOR</t>
  </si>
  <si>
    <t>KODE SPAREPART PERBAIKAN</t>
  </si>
  <si>
    <t>W1975</t>
  </si>
  <si>
    <t>MMS KUBUTAMBAHAN</t>
  </si>
  <si>
    <t>Bali</t>
  </si>
  <si>
    <t>Agus</t>
  </si>
  <si>
    <t>DK 8392 AU</t>
  </si>
  <si>
    <t>Revo</t>
  </si>
  <si>
    <t>SERVICE RINGAN / LENGKAP</t>
  </si>
  <si>
    <t>W1960</t>
  </si>
  <si>
    <t>MMS SERIRIT</t>
  </si>
  <si>
    <t>DK 5419 AAR</t>
  </si>
  <si>
    <t>Supra X</t>
  </si>
  <si>
    <t>B 3448 SPJ</t>
  </si>
  <si>
    <t>DK 7958 AU</t>
  </si>
  <si>
    <t>W1828</t>
  </si>
  <si>
    <t>MMS SUKAWATI</t>
  </si>
  <si>
    <t>B 3188 SKO</t>
  </si>
  <si>
    <t>Supra X 125</t>
  </si>
  <si>
    <t>Saklar dim</t>
  </si>
  <si>
    <t>Unit Price Tambahan</t>
  </si>
  <si>
    <t>B 3691 SPJ</t>
  </si>
  <si>
    <t>Service holder</t>
  </si>
  <si>
    <t>DK 5890 AAB</t>
  </si>
  <si>
    <t>GANTI KANVAS REM BLK</t>
  </si>
  <si>
    <t>Karet trombol</t>
  </si>
  <si>
    <t>DR 6284 CP</t>
  </si>
  <si>
    <t>GANTI BAN LUAR DEPAN</t>
  </si>
  <si>
    <t>W1829</t>
  </si>
  <si>
    <t>MMS GIANYAR</t>
  </si>
  <si>
    <t>DK 4897 ACC</t>
  </si>
  <si>
    <t>Revo Fit</t>
  </si>
  <si>
    <t>DK 5328 ABG</t>
  </si>
  <si>
    <t>Stel kones</t>
  </si>
  <si>
    <t>DK 5327 ABG</t>
  </si>
  <si>
    <t>DR 6169 CN</t>
  </si>
  <si>
    <t>Supra 125</t>
  </si>
  <si>
    <t>W1894</t>
  </si>
  <si>
    <t>MMS TABANAN</t>
  </si>
  <si>
    <t>DK 8496 AH</t>
  </si>
  <si>
    <t>DK 5633 QZ</t>
  </si>
  <si>
    <t>Revo F1</t>
  </si>
  <si>
    <t>DK 5418 AAR</t>
  </si>
  <si>
    <t>DK 7959 AV</t>
  </si>
  <si>
    <t>Supra</t>
  </si>
  <si>
    <t>DK 5425 AAR</t>
  </si>
  <si>
    <t>B 3831 SPD</t>
  </si>
  <si>
    <t>W1909</t>
  </si>
  <si>
    <t>MMS PENEBEL</t>
  </si>
  <si>
    <t>DK 7894 QZ</t>
  </si>
  <si>
    <t>B 3817 SPP</t>
  </si>
  <si>
    <t>DK 5625 QZ</t>
  </si>
  <si>
    <t>W1884</t>
  </si>
  <si>
    <t>MMS KERAMBITAN</t>
  </si>
  <si>
    <t>DK 8494 AD</t>
  </si>
  <si>
    <t>DK 5429 AAR</t>
  </si>
  <si>
    <t>W2108</t>
  </si>
  <si>
    <t>MMS Dawan</t>
  </si>
  <si>
    <t>DK 4453 ABZ</t>
  </si>
  <si>
    <t>DK 4456 ABZ</t>
  </si>
  <si>
    <t>W2106</t>
  </si>
  <si>
    <t>MMS BANGLI</t>
  </si>
  <si>
    <t>11;:34</t>
  </si>
  <si>
    <t>DK 4459 ABZ</t>
  </si>
  <si>
    <t>Stel pelek</t>
  </si>
  <si>
    <t>DK 5330 ABG</t>
  </si>
  <si>
    <t>Beat Pop</t>
  </si>
  <si>
    <t>B 3444 SPQ</t>
  </si>
  <si>
    <t>W1825</t>
  </si>
  <si>
    <t>MMS DENPASAR SELATAN</t>
  </si>
  <si>
    <t>DK 2562 ABG</t>
  </si>
  <si>
    <t>DK 4146  ABF</t>
  </si>
  <si>
    <t>DK 2534 ABV</t>
  </si>
  <si>
    <t>W1820</t>
  </si>
  <si>
    <t>MMS MENGWI</t>
  </si>
  <si>
    <t>DK 4898 ACC</t>
  </si>
  <si>
    <t>DK 4889 ACC</t>
  </si>
  <si>
    <t>DK 4896 ACC</t>
  </si>
  <si>
    <t>TOTAL</t>
  </si>
  <si>
    <t>Report Corrective Pebruari 2020</t>
  </si>
  <si>
    <t>: Lombok 1</t>
  </si>
  <si>
    <t>: Adi Wijaya</t>
  </si>
  <si>
    <t>W1236</t>
  </si>
  <si>
    <t>MMS SELONG</t>
  </si>
  <si>
    <t>Lombok 1</t>
  </si>
  <si>
    <t>Adiwijaya</t>
  </si>
  <si>
    <t>B 3191 SJG</t>
  </si>
  <si>
    <t>Beat F1</t>
  </si>
  <si>
    <t>DR 6526 EB</t>
  </si>
  <si>
    <t>DR 5991 EC</t>
  </si>
  <si>
    <t>DR 6525 EB</t>
  </si>
  <si>
    <t>DR 6514 EB</t>
  </si>
  <si>
    <t>B 3893 SKO</t>
  </si>
  <si>
    <t>Revo 110</t>
  </si>
  <si>
    <t>B 3884 SKO</t>
  </si>
  <si>
    <t>DR 6521 EB</t>
  </si>
  <si>
    <t>DR 3630 CT</t>
  </si>
  <si>
    <t>Supra X 125 F1</t>
  </si>
  <si>
    <t>B 3884 SKL</t>
  </si>
  <si>
    <t>: Lombok 2</t>
  </si>
  <si>
    <t>: Muliadi</t>
  </si>
  <si>
    <t>W1249</t>
  </si>
  <si>
    <t>MMS MATARAM</t>
  </si>
  <si>
    <t>Lombok 2</t>
  </si>
  <si>
    <t>Muliadi</t>
  </si>
  <si>
    <t>B 3547 SKO</t>
  </si>
  <si>
    <t>DR 6884 CT</t>
  </si>
  <si>
    <t>W0995</t>
  </si>
  <si>
    <t>MMS PRINGGARATA</t>
  </si>
  <si>
    <t>B 3786 SJW</t>
  </si>
  <si>
    <t>Beat</t>
  </si>
  <si>
    <t>DR 5648 CM</t>
  </si>
  <si>
    <t>B 3323 SKA</t>
  </si>
  <si>
    <t>B 3341 SJZ</t>
  </si>
  <si>
    <t>W1252</t>
  </si>
  <si>
    <t>MMS AMPENAN</t>
  </si>
  <si>
    <t>DR 2692 EB</t>
  </si>
  <si>
    <t>B 3882 SKO</t>
  </si>
  <si>
    <t>DR 2686 EB</t>
  </si>
  <si>
    <t>B 3762 SKN</t>
  </si>
  <si>
    <t>B 3554 SKO</t>
  </si>
  <si>
    <t>W0994</t>
  </si>
  <si>
    <t>MMS TERARA</t>
  </si>
  <si>
    <t>DR 6170 CN</t>
  </si>
  <si>
    <t>B 3576 SMV</t>
  </si>
  <si>
    <t>B 6574 CK</t>
  </si>
  <si>
    <t>B 3602 SMV</t>
  </si>
  <si>
    <t>: Bima Dompu</t>
  </si>
  <si>
    <t>: Elvian</t>
  </si>
  <si>
    <t>W1004</t>
  </si>
  <si>
    <t>MMS DOMPU</t>
  </si>
  <si>
    <t>BimaDompu</t>
  </si>
  <si>
    <t>Elvian</t>
  </si>
  <si>
    <t>B 3165 SKH</t>
  </si>
  <si>
    <t>DR 4652 CQ</t>
  </si>
  <si>
    <t>Kancingan gear depan</t>
  </si>
  <si>
    <t>B 3064 SNB</t>
  </si>
  <si>
    <t>Karet stan kaki</t>
  </si>
  <si>
    <t>W1002</t>
  </si>
  <si>
    <t>MMS RABA</t>
  </si>
  <si>
    <t>DR 4512 CY</t>
  </si>
  <si>
    <t>EA 3680 SP</t>
  </si>
  <si>
    <t>DR 4673 CY</t>
  </si>
  <si>
    <t>W2082</t>
  </si>
  <si>
    <t>MMS SAPE</t>
  </si>
  <si>
    <t>B 3228 SMN</t>
  </si>
  <si>
    <t>Ganti kain jok</t>
  </si>
  <si>
    <t>W1422</t>
  </si>
  <si>
    <t>MMS ASA KOTA</t>
  </si>
  <si>
    <t>B 3609 SKO</t>
  </si>
  <si>
    <t>Perbaikan T (poros depan)</t>
  </si>
  <si>
    <t>B 3236 SMN</t>
  </si>
  <si>
    <t>: Sumbawa</t>
  </si>
  <si>
    <t>: Irfun</t>
  </si>
  <si>
    <t>W2080</t>
  </si>
  <si>
    <t>MMS Taliwang</t>
  </si>
  <si>
    <t>Sumbawa</t>
  </si>
  <si>
    <t>Irfun</t>
  </si>
  <si>
    <t>EA 5847 SO</t>
  </si>
  <si>
    <t>EA 5846 SO</t>
  </si>
  <si>
    <t>W2095</t>
  </si>
  <si>
    <t>MMS Empang</t>
  </si>
  <si>
    <t>DR 6925 EE</t>
  </si>
  <si>
    <t>DR 6928 EE</t>
  </si>
  <si>
    <t>DR 6926 EE</t>
  </si>
  <si>
    <t>W2094</t>
  </si>
  <si>
    <t>MMS Plampang</t>
  </si>
  <si>
    <t>DR 6929 EE</t>
  </si>
  <si>
    <t>DR 6927 EE</t>
  </si>
  <si>
    <t>DR 6924 EE</t>
  </si>
  <si>
    <t>DR 3631 CT</t>
  </si>
  <si>
    <t>W1000</t>
  </si>
  <si>
    <t>MMS SUMBAWA</t>
  </si>
  <si>
    <t>DR 6572 CK</t>
  </si>
  <si>
    <t>B 3488 SKQ</t>
  </si>
  <si>
    <t>Revo Absolute</t>
  </si>
  <si>
    <t>B 3172 SKQ</t>
  </si>
  <si>
    <t>EA 2561 SP</t>
  </si>
  <si>
    <t>Perbaikan jok sadel</t>
  </si>
  <si>
    <t>NH1JBK115KK680125</t>
  </si>
  <si>
    <t>B 3532 SKA</t>
  </si>
  <si>
    <t>EA 2569 SP</t>
  </si>
  <si>
    <t>EA 2571 SP</t>
  </si>
  <si>
    <t>W0996</t>
  </si>
  <si>
    <t>MMS LABUHAN BADAS</t>
  </si>
  <si>
    <t>B 3997 SKN</t>
  </si>
  <si>
    <t>EA 2568 SP</t>
  </si>
  <si>
    <t>EA 2562 SP</t>
  </si>
  <si>
    <t>EA 2570 SP</t>
  </si>
  <si>
    <t>W0997</t>
  </si>
  <si>
    <t>MMS MOYO HILIR</t>
  </si>
  <si>
    <t>B 3601 SMV</t>
  </si>
  <si>
    <t>B 3463 SPF</t>
  </si>
  <si>
    <t>B 3001 SMY</t>
  </si>
  <si>
    <t>B 3056 SNB</t>
  </si>
  <si>
    <t>B 3829 SKL</t>
  </si>
  <si>
    <t>Tutupan knalpot</t>
  </si>
  <si>
    <t>B 3435 SNA</t>
  </si>
  <si>
    <t>DR 5180 EF</t>
  </si>
  <si>
    <t>DR 5177 EF</t>
  </si>
  <si>
    <t>W1425</t>
  </si>
  <si>
    <t>MMS LOPOK</t>
  </si>
  <si>
    <t>DR 4773 SO</t>
  </si>
  <si>
    <t>DR 5181 EF</t>
  </si>
  <si>
    <t>MHIJBK117KK680143</t>
  </si>
  <si>
    <t>EA 4772 SO</t>
  </si>
  <si>
    <t>B 3583 SKO</t>
  </si>
  <si>
    <t>EA 4471 SO</t>
  </si>
  <si>
    <t>B 3014 SMY</t>
  </si>
  <si>
    <t>B 3820 SMW</t>
  </si>
  <si>
    <t>DR 5179 EF</t>
  </si>
  <si>
    <t>MH1JFS110JK415941</t>
  </si>
  <si>
    <t>W2081</t>
  </si>
  <si>
    <t>MMS Alas</t>
  </si>
  <si>
    <t>B 3583 SMV</t>
  </si>
  <si>
    <t>B 3518 SKO</t>
  </si>
  <si>
    <t>B 3667 SKO</t>
  </si>
  <si>
    <t>: Kupang</t>
  </si>
  <si>
    <t>: Joni Rasa</t>
  </si>
  <si>
    <t>W1176</t>
  </si>
  <si>
    <t>MMS KOTA LAMA</t>
  </si>
  <si>
    <t>Kupang</t>
  </si>
  <si>
    <t>Joni Rasa</t>
  </si>
  <si>
    <t>DH 5613 HT</t>
  </si>
  <si>
    <t>Sarung jok</t>
  </si>
  <si>
    <t>DH 6399 HS</t>
  </si>
  <si>
    <t>W1177</t>
  </si>
  <si>
    <t>MMS KOTA RAJA</t>
  </si>
  <si>
    <t>DH 6878 HT</t>
  </si>
  <si>
    <t>W0941</t>
  </si>
  <si>
    <t>MMS ALAK</t>
  </si>
  <si>
    <t>DH 5630 HT</t>
  </si>
  <si>
    <t>W1178</t>
  </si>
  <si>
    <t>MMS KUPANG TENGAH</t>
  </si>
  <si>
    <t>DH 6402 HS</t>
  </si>
  <si>
    <t>W0940</t>
  </si>
  <si>
    <t>MMS MAULAFA</t>
  </si>
  <si>
    <t>DH 6880 HT</t>
  </si>
  <si>
    <t>DH 3099 KL</t>
  </si>
  <si>
    <t>DH 6875 HT</t>
  </si>
  <si>
    <t>B 4479 SEE</t>
  </si>
  <si>
    <t>W1428</t>
  </si>
  <si>
    <t>MMS AMANUBAN BARAT</t>
  </si>
  <si>
    <t>DH 5612 HT</t>
  </si>
  <si>
    <t>W1429</t>
  </si>
  <si>
    <t>MMS KUPANG TIMUR</t>
  </si>
  <si>
    <t>DH 6691 KM</t>
  </si>
  <si>
    <t>DH 3861 KJ</t>
  </si>
  <si>
    <t>DH 5615 HT</t>
  </si>
  <si>
    <t>Summary Report Corrective Service Motor Bali Nusra Pebruari 2020</t>
  </si>
  <si>
    <t>No</t>
  </si>
  <si>
    <t>Area</t>
  </si>
  <si>
    <t>Jml Wisma Perbaikan</t>
  </si>
  <si>
    <t>Jml Motor Perbaikan</t>
  </si>
  <si>
    <t>Jml Tagihan</t>
  </si>
  <si>
    <t>Bima Dompu</t>
  </si>
  <si>
    <t>Total</t>
  </si>
  <si>
    <t>Dibuat oleh,</t>
  </si>
  <si>
    <t>Diperiksa dan disetujui oleh,</t>
  </si>
  <si>
    <t>Nyoman Zakiah</t>
  </si>
  <si>
    <t>Yuanta L.S.S</t>
  </si>
  <si>
    <t>Admin Bali Nusra</t>
  </si>
  <si>
    <t>Area Manager Bali Nusra</t>
  </si>
</sst>
</file>

<file path=xl/styles.xml><?xml version="1.0" encoding="utf-8"?>
<styleSheet xmlns="http://schemas.openxmlformats.org/spreadsheetml/2006/main">
  <numFmts count="14">
    <numFmt numFmtId="41" formatCode="_(* #,##0_);_(* \(#,##0\);_(* &quot;-&quot;_);_(@_)"/>
    <numFmt numFmtId="43" formatCode="_(* #,##0.00_);_(* \(#,##0.00\);_(* &quot;-&quot;??_);_(@_)"/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-* #,##0.00_-;\-* #,##0.00_-;_-* &quot;-&quot;??_-;_-@_-"/>
    <numFmt numFmtId="178" formatCode="_-* #,##0_-;\-* #,##0_-;_-* &quot;-&quot;_-;_-@_-"/>
    <numFmt numFmtId="179" formatCode="_ * #,##0_ ;_ * \-#,##0_ ;_ * &quot;-&quot;_ ;_ @_ "/>
    <numFmt numFmtId="180" formatCode="[$-409]d\-mmm\-yy;@"/>
    <numFmt numFmtId="181" formatCode="_(* #,##0_);_(* \(#,##0\);_(* &quot;-&quot;??_);_(@_)"/>
    <numFmt numFmtId="182" formatCode="_-[$Rp-421]* #,##0_ ;_-[$Rp-421]* \-#,##0\ ;_-[$Rp-421]* &quot;-&quot;??_ ;_-@_ "/>
    <numFmt numFmtId="183" formatCode="_-[$Rp-421]* #,##0_-;\-[$Rp-421]* #,##0_-;_-[$Rp-421]* &quot;-&quot;_-;_-@_-"/>
    <numFmt numFmtId="184" formatCode="m/d;@"/>
    <numFmt numFmtId="185" formatCode="_ * #,##0_ ;_ * \-#,##0_ ;_ * &quot;-&quot;??_ ;_ @_ "/>
  </numFmts>
  <fonts count="46">
    <font>
      <sz val="11"/>
      <color theme="1"/>
      <name val="Calibri"/>
      <charset val="1"/>
      <scheme val="minor"/>
    </font>
    <font>
      <b/>
      <sz val="13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rgb="FF222222"/>
      <name val="Calibri"/>
      <charset val="134"/>
    </font>
    <font>
      <sz val="11"/>
      <color rgb="FF222222"/>
      <name val="Calibri"/>
      <charset val="134"/>
    </font>
    <font>
      <sz val="11"/>
      <color rgb="FF222222"/>
      <name val="Bahnschrift"/>
      <charset val="134"/>
    </font>
    <font>
      <b/>
      <sz val="11"/>
      <color rgb="FF222222"/>
      <name val="Calibri"/>
      <charset val="134"/>
    </font>
    <font>
      <u/>
      <sz val="11"/>
      <color theme="1"/>
      <name val="Calibri"/>
      <charset val="134"/>
      <scheme val="minor"/>
    </font>
    <font>
      <u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sz val="10"/>
      <name val="Tahoma"/>
      <charset val="0"/>
    </font>
    <font>
      <sz val="10"/>
      <name val="Tahoma"/>
      <charset val="134"/>
    </font>
    <font>
      <sz val="10"/>
      <name val="Calibri"/>
      <charset val="134"/>
      <scheme val="minor"/>
    </font>
    <font>
      <sz val="10"/>
      <color theme="1"/>
      <name val="Tahoma"/>
      <charset val="134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"/>
      <scheme val="minor"/>
    </font>
    <font>
      <b/>
      <sz val="9"/>
      <color theme="1"/>
      <name val="Calibri"/>
      <charset val="1"/>
      <scheme val="minor"/>
    </font>
    <font>
      <sz val="12"/>
      <color rgb="FF000000"/>
      <name val="Calibri"/>
      <charset val="134"/>
      <scheme val="minor"/>
    </font>
    <font>
      <b/>
      <sz val="10"/>
      <name val="Tahoma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theme="10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36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8" fillId="9" borderId="20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9" fillId="12" borderId="2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35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10" borderId="21" applyNumberFormat="0" applyAlignment="0" applyProtection="0">
      <alignment vertical="center"/>
    </xf>
    <xf numFmtId="0" fontId="9" fillId="0" borderId="0"/>
    <xf numFmtId="0" fontId="35" fillId="31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39" fillId="11" borderId="24" applyNumberFormat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2" fillId="11" borderId="21" applyNumberFormat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/>
    <xf numFmtId="0" fontId="36" fillId="1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2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/>
    <xf numFmtId="0" fontId="36" fillId="29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179" fontId="42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0" fontId="0" fillId="0" borderId="0"/>
  </cellStyleXfs>
  <cellXfs count="2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3" borderId="1" xfId="58" applyFont="1" applyFill="1" applyBorder="1" applyAlignment="1">
      <alignment horizontal="center" vertical="center" wrapText="1"/>
    </xf>
    <xf numFmtId="181" fontId="4" fillId="3" borderId="1" xfId="2" applyNumberFormat="1" applyFont="1" applyFill="1" applyBorder="1" applyAlignment="1">
      <alignment vertical="center"/>
    </xf>
    <xf numFmtId="181" fontId="4" fillId="3" borderId="1" xfId="2" applyNumberFormat="1" applyFont="1" applyFill="1" applyBorder="1" applyAlignment="1">
      <alignment wrapText="1"/>
    </xf>
    <xf numFmtId="181" fontId="4" fillId="3" borderId="1" xfId="2" applyNumberFormat="1" applyFont="1" applyFill="1" applyBorder="1" applyAlignment="1">
      <alignment vertical="center" wrapText="1"/>
    </xf>
    <xf numFmtId="181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181" fontId="6" fillId="3" borderId="1" xfId="0" applyNumberFormat="1" applyFont="1" applyFill="1" applyBorder="1" applyAlignment="1">
      <alignment vertical="center" wrapText="1"/>
    </xf>
    <xf numFmtId="183" fontId="6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183" fontId="0" fillId="0" borderId="0" xfId="0" applyNumberFormat="1" applyAlignment="1">
      <alignment horizontal="center"/>
    </xf>
    <xf numFmtId="183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/>
    <xf numFmtId="183" fontId="8" fillId="0" borderId="0" xfId="0" applyNumberFormat="1" applyFont="1" applyFill="1" applyBorder="1" applyAlignment="1">
      <alignment horizontal="center"/>
    </xf>
    <xf numFmtId="183" fontId="0" fillId="0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 applyAlignment="1"/>
    <xf numFmtId="0" fontId="0" fillId="4" borderId="0" xfId="0" applyFill="1"/>
    <xf numFmtId="0" fontId="0" fillId="3" borderId="0" xfId="0" applyFill="1"/>
    <xf numFmtId="0" fontId="11" fillId="0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5" fontId="13" fillId="4" borderId="1" xfId="0" applyNumberFormat="1" applyFont="1" applyFill="1" applyBorder="1" applyAlignment="1" applyProtection="1">
      <alignment horizontal="center" vertical="center"/>
    </xf>
    <xf numFmtId="20" fontId="13" fillId="4" borderId="1" xfId="0" applyNumberFormat="1" applyFont="1" applyFill="1" applyBorder="1" applyAlignment="1" applyProtection="1">
      <alignment horizontal="center" vertical="center"/>
    </xf>
    <xf numFmtId="184" fontId="14" fillId="4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5" fontId="13" fillId="3" borderId="1" xfId="0" applyNumberFormat="1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>
      <alignment horizontal="center"/>
    </xf>
    <xf numFmtId="20" fontId="13" fillId="3" borderId="3" xfId="0" applyNumberFormat="1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84" fontId="14" fillId="3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20" fontId="13" fillId="0" borderId="3" xfId="0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/>
    </xf>
    <xf numFmtId="20" fontId="13" fillId="0" borderId="1" xfId="0" applyNumberFormat="1" applyFont="1" applyFill="1" applyBorder="1" applyAlignment="1" applyProtection="1">
      <alignment horizontal="center" vertical="center"/>
    </xf>
    <xf numFmtId="15" fontId="13" fillId="3" borderId="1" xfId="0" applyNumberFormat="1" applyFont="1" applyFill="1" applyBorder="1" applyAlignment="1" applyProtection="1">
      <alignment horizontal="center"/>
    </xf>
    <xf numFmtId="0" fontId="15" fillId="0" borderId="1" xfId="0" applyFont="1" applyFill="1" applyBorder="1" applyAlignment="1"/>
    <xf numFmtId="20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</xf>
    <xf numFmtId="20" fontId="13" fillId="0" borderId="3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/>
    <xf numFmtId="20" fontId="13" fillId="0" borderId="3" xfId="0" applyNumberFormat="1" applyFont="1" applyFill="1" applyBorder="1" applyAlignment="1">
      <alignment horizontal="center"/>
    </xf>
    <xf numFmtId="0" fontId="0" fillId="0" borderId="1" xfId="0" applyBorder="1"/>
    <xf numFmtId="0" fontId="10" fillId="0" borderId="0" xfId="0" applyFont="1" applyFill="1" applyAlignment="1">
      <alignment horizontal="center"/>
    </xf>
    <xf numFmtId="183" fontId="10" fillId="0" borderId="0" xfId="0" applyNumberFormat="1" applyFont="1" applyFill="1" applyAlignment="1"/>
    <xf numFmtId="0" fontId="14" fillId="4" borderId="1" xfId="0" applyFont="1" applyFill="1" applyBorder="1" applyAlignment="1">
      <alignment horizontal="center"/>
    </xf>
    <xf numFmtId="0" fontId="9" fillId="4" borderId="1" xfId="0" applyFont="1" applyFill="1" applyBorder="1"/>
    <xf numFmtId="0" fontId="14" fillId="4" borderId="1" xfId="0" applyFont="1" applyFill="1" applyBorder="1" applyAlignment="1">
      <alignment horizontal="left" vertical="center"/>
    </xf>
    <xf numFmtId="182" fontId="14" fillId="4" borderId="1" xfId="5" applyNumberFormat="1" applyFont="1" applyFill="1" applyBorder="1" applyAlignment="1">
      <alignment horizontal="left" vertical="center"/>
    </xf>
    <xf numFmtId="41" fontId="16" fillId="4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/>
    <xf numFmtId="0" fontId="14" fillId="3" borderId="1" xfId="0" applyFont="1" applyFill="1" applyBorder="1" applyAlignment="1">
      <alignment horizontal="left" vertical="center"/>
    </xf>
    <xf numFmtId="182" fontId="14" fillId="3" borderId="1" xfId="5" applyNumberFormat="1" applyFont="1" applyFill="1" applyBorder="1" applyAlignment="1">
      <alignment horizontal="left" vertical="center"/>
    </xf>
    <xf numFmtId="41" fontId="16" fillId="3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/>
    </xf>
    <xf numFmtId="0" fontId="9" fillId="0" borderId="1" xfId="0" applyFont="1" applyBorder="1"/>
    <xf numFmtId="180" fontId="14" fillId="3" borderId="1" xfId="0" applyNumberFormat="1" applyFont="1" applyFill="1" applyBorder="1" applyAlignment="1">
      <alignment horizontal="center"/>
    </xf>
    <xf numFmtId="183" fontId="16" fillId="3" borderId="1" xfId="55" applyNumberFormat="1" applyFont="1" applyFill="1" applyBorder="1" applyAlignment="1">
      <alignment horizontal="left" vertical="center"/>
    </xf>
    <xf numFmtId="185" fontId="16" fillId="3" borderId="1" xfId="2" applyNumberFormat="1" applyFont="1" applyFill="1" applyBorder="1" applyAlignment="1">
      <alignment horizontal="left" vertical="center"/>
    </xf>
    <xf numFmtId="183" fontId="17" fillId="3" borderId="1" xfId="0" applyNumberFormat="1" applyFont="1" applyFill="1" applyBorder="1" applyAlignment="1">
      <alignment horizontal="center" vertical="center"/>
    </xf>
    <xf numFmtId="183" fontId="17" fillId="3" borderId="1" xfId="2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83" fontId="18" fillId="0" borderId="0" xfId="34" applyNumberFormat="1" applyFont="1" applyBorder="1" applyAlignment="1">
      <alignment horizontal="center" vertical="center"/>
    </xf>
    <xf numFmtId="183" fontId="19" fillId="3" borderId="0" xfId="2" applyNumberFormat="1" applyFont="1" applyFill="1" applyBorder="1" applyAlignment="1">
      <alignment horizontal="center"/>
    </xf>
    <xf numFmtId="183" fontId="0" fillId="0" borderId="0" xfId="0" applyNumberFormat="1" applyBorder="1"/>
    <xf numFmtId="0" fontId="0" fillId="0" borderId="0" xfId="0" applyBorder="1"/>
    <xf numFmtId="0" fontId="12" fillId="0" borderId="0" xfId="0" applyFont="1"/>
    <xf numFmtId="180" fontId="0" fillId="0" borderId="0" xfId="0" applyNumberFormat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/>
    <xf numFmtId="20" fontId="9" fillId="0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/>
    <xf numFmtId="180" fontId="9" fillId="3" borderId="1" xfId="0" applyNumberFormat="1" applyFont="1" applyFill="1" applyBorder="1" applyAlignment="1" applyProtection="1">
      <alignment horizontal="center" vertical="center"/>
    </xf>
    <xf numFmtId="20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 applyProtection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 applyProtection="1">
      <alignment horizontal="center" vertical="center"/>
    </xf>
    <xf numFmtId="20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80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vertical="center"/>
    </xf>
    <xf numFmtId="15" fontId="9" fillId="3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184" fontId="14" fillId="3" borderId="4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5" fontId="9" fillId="3" borderId="1" xfId="0" applyNumberFormat="1" applyFont="1" applyFill="1" applyBorder="1" applyAlignment="1" applyProtection="1">
      <alignment horizontal="center"/>
    </xf>
    <xf numFmtId="20" fontId="9" fillId="3" borderId="3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5" fontId="9" fillId="3" borderId="1" xfId="0" applyNumberFormat="1" applyFont="1" applyFill="1" applyBorder="1" applyAlignment="1">
      <alignment horizontal="center"/>
    </xf>
    <xf numFmtId="20" fontId="9" fillId="3" borderId="1" xfId="0" applyNumberFormat="1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15" fontId="9" fillId="4" borderId="1" xfId="0" applyNumberFormat="1" applyFont="1" applyFill="1" applyBorder="1" applyAlignment="1">
      <alignment horizontal="center"/>
    </xf>
    <xf numFmtId="20" fontId="9" fillId="4" borderId="1" xfId="0" applyNumberFormat="1" applyFont="1" applyFill="1" applyBorder="1" applyAlignment="1">
      <alignment horizontal="center" vertical="center"/>
    </xf>
    <xf numFmtId="184" fontId="14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5" fontId="9" fillId="4" borderId="1" xfId="0" applyNumberFormat="1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/>
    <xf numFmtId="20" fontId="9" fillId="4" borderId="1" xfId="0" applyNumberFormat="1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80" fontId="14" fillId="4" borderId="1" xfId="0" applyNumberFormat="1" applyFont="1" applyFill="1" applyBorder="1" applyAlignment="1">
      <alignment horizontal="center"/>
    </xf>
    <xf numFmtId="180" fontId="9" fillId="3" borderId="1" xfId="0" applyNumberFormat="1" applyFont="1" applyFill="1" applyBorder="1" applyAlignment="1" applyProtection="1">
      <alignment horizontal="center"/>
    </xf>
    <xf numFmtId="0" fontId="20" fillId="3" borderId="1" xfId="0" applyFont="1" applyFill="1" applyBorder="1" applyAlignment="1" applyProtection="1">
      <alignment horizontal="center"/>
    </xf>
    <xf numFmtId="20" fontId="20" fillId="3" borderId="1" xfId="0" applyNumberFormat="1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180" fontId="1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84" fontId="14" fillId="3" borderId="7" xfId="0" applyNumberFormat="1" applyFont="1" applyFill="1" applyBorder="1" applyAlignment="1">
      <alignment horizontal="center" vertical="center"/>
    </xf>
    <xf numFmtId="180" fontId="13" fillId="0" borderId="1" xfId="0" applyNumberFormat="1" applyFont="1" applyFill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/>
    </xf>
    <xf numFmtId="15" fontId="9" fillId="4" borderId="1" xfId="0" applyNumberFormat="1" applyFont="1" applyFill="1" applyBorder="1" applyAlignment="1" applyProtection="1">
      <alignment horizontal="center"/>
    </xf>
    <xf numFmtId="20" fontId="9" fillId="4" borderId="3" xfId="0" applyNumberFormat="1" applyFont="1" applyFill="1" applyBorder="1" applyAlignment="1">
      <alignment horizontal="center" vertical="center"/>
    </xf>
    <xf numFmtId="184" fontId="14" fillId="4" borderId="4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20" fontId="9" fillId="0" borderId="3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20" fontId="9" fillId="3" borderId="3" xfId="0" applyNumberFormat="1" applyFont="1" applyFill="1" applyBorder="1" applyAlignment="1">
      <alignment horizontal="center"/>
    </xf>
    <xf numFmtId="184" fontId="0" fillId="3" borderId="1" xfId="0" applyNumberForma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20" fontId="9" fillId="3" borderId="1" xfId="0" applyNumberFormat="1" applyFont="1" applyFill="1" applyBorder="1" applyAlignment="1"/>
    <xf numFmtId="183" fontId="14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20" fontId="9" fillId="3" borderId="0" xfId="0" applyNumberFormat="1" applyFont="1" applyFill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17" fillId="0" borderId="0" xfId="0" applyFont="1" applyAlignment="1">
      <alignment vertical="distributed"/>
    </xf>
    <xf numFmtId="0" fontId="17" fillId="3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34" applyFont="1"/>
    <xf numFmtId="0" fontId="17" fillId="0" borderId="0" xfId="34" applyFont="1" applyAlignment="1">
      <alignment horizontal="center"/>
    </xf>
    <xf numFmtId="183" fontId="17" fillId="0" borderId="0" xfId="34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24" fillId="0" borderId="0" xfId="34" applyFont="1"/>
    <xf numFmtId="0" fontId="24" fillId="5" borderId="10" xfId="34" applyFont="1" applyFill="1" applyBorder="1" applyAlignment="1">
      <alignment horizontal="center" vertical="distributed"/>
    </xf>
    <xf numFmtId="0" fontId="24" fillId="5" borderId="11" xfId="34" applyFont="1" applyFill="1" applyBorder="1" applyAlignment="1">
      <alignment horizontal="center" vertical="distributed"/>
    </xf>
    <xf numFmtId="0" fontId="24" fillId="5" borderId="12" xfId="34" applyFont="1" applyFill="1" applyBorder="1" applyAlignment="1">
      <alignment horizontal="center" vertical="distributed"/>
    </xf>
    <xf numFmtId="0" fontId="24" fillId="5" borderId="1" xfId="34" applyFont="1" applyFill="1" applyBorder="1" applyAlignment="1">
      <alignment horizontal="center" vertical="distributed"/>
    </xf>
    <xf numFmtId="183" fontId="24" fillId="5" borderId="1" xfId="34" applyNumberFormat="1" applyFont="1" applyFill="1" applyBorder="1" applyAlignment="1">
      <alignment horizontal="center" vertical="distributed"/>
    </xf>
    <xf numFmtId="0" fontId="24" fillId="5" borderId="13" xfId="34" applyFont="1" applyFill="1" applyBorder="1" applyAlignment="1">
      <alignment horizontal="center" vertical="distributed"/>
    </xf>
    <xf numFmtId="0" fontId="24" fillId="5" borderId="14" xfId="34" applyFont="1" applyFill="1" applyBorder="1" applyAlignment="1">
      <alignment horizontal="center" vertical="distributed"/>
    </xf>
    <xf numFmtId="0" fontId="24" fillId="5" borderId="15" xfId="34" applyFont="1" applyFill="1" applyBorder="1" applyAlignment="1">
      <alignment horizontal="center" vertical="distributed"/>
    </xf>
    <xf numFmtId="0" fontId="24" fillId="6" borderId="10" xfId="34" applyFont="1" applyFill="1" applyBorder="1" applyAlignment="1">
      <alignment horizontal="center" vertical="center" textRotation="90"/>
    </xf>
    <xf numFmtId="0" fontId="24" fillId="6" borderId="12" xfId="34" applyFont="1" applyFill="1" applyBorder="1" applyAlignment="1">
      <alignment horizontal="center" vertical="center" textRotation="90"/>
    </xf>
    <xf numFmtId="0" fontId="17" fillId="3" borderId="1" xfId="34" applyFont="1" applyFill="1" applyBorder="1" applyAlignment="1">
      <alignment horizontal="center"/>
    </xf>
    <xf numFmtId="0" fontId="24" fillId="3" borderId="1" xfId="34" applyFont="1" applyFill="1" applyBorder="1"/>
    <xf numFmtId="183" fontId="17" fillId="3" borderId="1" xfId="55" applyNumberFormat="1" applyFont="1" applyFill="1" applyBorder="1" applyAlignment="1">
      <alignment horizontal="left" vertical="center"/>
    </xf>
    <xf numFmtId="183" fontId="17" fillId="3" borderId="1" xfId="55" applyNumberFormat="1" applyFont="1" applyFill="1" applyBorder="1" applyAlignment="1">
      <alignment horizontal="right"/>
    </xf>
    <xf numFmtId="183" fontId="19" fillId="3" borderId="1" xfId="2" applyNumberFormat="1" applyFont="1" applyFill="1" applyBorder="1"/>
    <xf numFmtId="0" fontId="24" fillId="6" borderId="16" xfId="34" applyFont="1" applyFill="1" applyBorder="1" applyAlignment="1">
      <alignment horizontal="center" vertical="center" textRotation="90"/>
    </xf>
    <xf numFmtId="0" fontId="24" fillId="6" borderId="17" xfId="34" applyFont="1" applyFill="1" applyBorder="1" applyAlignment="1">
      <alignment horizontal="center" vertical="center" textRotation="90"/>
    </xf>
    <xf numFmtId="0" fontId="17" fillId="7" borderId="1" xfId="34" applyFont="1" applyFill="1" applyBorder="1" applyAlignment="1">
      <alignment horizontal="center"/>
    </xf>
    <xf numFmtId="0" fontId="24" fillId="7" borderId="1" xfId="34" applyFont="1" applyFill="1" applyBorder="1"/>
    <xf numFmtId="41" fontId="17" fillId="3" borderId="1" xfId="0" applyNumberFormat="1" applyFont="1" applyFill="1" applyBorder="1" applyAlignment="1">
      <alignment horizontal="left" vertical="center"/>
    </xf>
    <xf numFmtId="183" fontId="17" fillId="3" borderId="1" xfId="0" applyNumberFormat="1" applyFont="1" applyFill="1" applyBorder="1"/>
    <xf numFmtId="183" fontId="17" fillId="3" borderId="1" xfId="2" applyNumberFormat="1" applyFont="1" applyFill="1" applyBorder="1"/>
    <xf numFmtId="183" fontId="17" fillId="7" borderId="1" xfId="2" applyNumberFormat="1" applyFont="1" applyFill="1" applyBorder="1" applyAlignment="1">
      <alignment horizontal="center"/>
    </xf>
    <xf numFmtId="183" fontId="19" fillId="3" borderId="1" xfId="2" applyNumberFormat="1" applyFont="1" applyFill="1" applyBorder="1" applyAlignment="1">
      <alignment horizontal="center"/>
    </xf>
    <xf numFmtId="183" fontId="19" fillId="3" borderId="1" xfId="3" applyNumberFormat="1" applyFont="1" applyFill="1" applyBorder="1"/>
    <xf numFmtId="0" fontId="24" fillId="7" borderId="1" xfId="34" applyFont="1" applyFill="1" applyBorder="1" applyAlignment="1">
      <alignment horizontal="left"/>
    </xf>
    <xf numFmtId="183" fontId="19" fillId="0" borderId="1" xfId="3" applyNumberFormat="1" applyFont="1" applyBorder="1"/>
    <xf numFmtId="0" fontId="24" fillId="3" borderId="1" xfId="34" applyFont="1" applyFill="1" applyBorder="1" applyAlignment="1">
      <alignment horizontal="left"/>
    </xf>
    <xf numFmtId="183" fontId="17" fillId="3" borderId="1" xfId="2" applyNumberFormat="1" applyFont="1" applyFill="1" applyBorder="1" applyAlignment="1">
      <alignment horizontal="left"/>
    </xf>
    <xf numFmtId="183" fontId="19" fillId="0" borderId="1" xfId="57" applyNumberFormat="1" applyFont="1" applyBorder="1"/>
    <xf numFmtId="183" fontId="17" fillId="0" borderId="1" xfId="2" applyNumberFormat="1" applyFont="1" applyBorder="1" applyAlignment="1">
      <alignment horizontal="left"/>
    </xf>
    <xf numFmtId="178" fontId="24" fillId="0" borderId="1" xfId="3" applyFont="1" applyBorder="1"/>
    <xf numFmtId="0" fontId="17" fillId="0" borderId="1" xfId="34" applyFont="1" applyFill="1" applyBorder="1" applyAlignment="1">
      <alignment horizontal="center"/>
    </xf>
    <xf numFmtId="0" fontId="24" fillId="0" borderId="1" xfId="34" applyFont="1" applyFill="1" applyBorder="1" applyAlignment="1">
      <alignment horizontal="left"/>
    </xf>
    <xf numFmtId="41" fontId="17" fillId="0" borderId="1" xfId="0" applyNumberFormat="1" applyFont="1" applyFill="1" applyBorder="1" applyAlignment="1">
      <alignment horizontal="left" vertical="center"/>
    </xf>
    <xf numFmtId="183" fontId="17" fillId="0" borderId="1" xfId="0" applyNumberFormat="1" applyFont="1" applyFill="1" applyBorder="1"/>
    <xf numFmtId="183" fontId="19" fillId="0" borderId="1" xfId="3" applyNumberFormat="1" applyFont="1" applyFill="1" applyBorder="1"/>
    <xf numFmtId="183" fontId="19" fillId="0" borderId="1" xfId="2" applyNumberFormat="1" applyFont="1" applyBorder="1"/>
    <xf numFmtId="0" fontId="24" fillId="6" borderId="13" xfId="34" applyFont="1" applyFill="1" applyBorder="1" applyAlignment="1">
      <alignment horizontal="center" vertical="center" textRotation="90"/>
    </xf>
    <xf numFmtId="0" fontId="24" fillId="6" borderId="15" xfId="34" applyFont="1" applyFill="1" applyBorder="1" applyAlignment="1">
      <alignment horizontal="center" vertical="center" textRotation="90"/>
    </xf>
    <xf numFmtId="0" fontId="24" fillId="8" borderId="1" xfId="34" applyFont="1" applyFill="1" applyBorder="1" applyAlignment="1">
      <alignment horizontal="center" vertical="center" textRotation="90"/>
    </xf>
    <xf numFmtId="185" fontId="17" fillId="3" borderId="1" xfId="2" applyNumberFormat="1" applyFont="1" applyFill="1" applyBorder="1" applyAlignment="1">
      <alignment horizontal="left" vertical="center"/>
    </xf>
    <xf numFmtId="183" fontId="17" fillId="3" borderId="1" xfId="2" applyNumberFormat="1" applyFont="1" applyFill="1" applyBorder="1" applyAlignment="1">
      <alignment horizontal="right"/>
    </xf>
    <xf numFmtId="183" fontId="19" fillId="3" borderId="1" xfId="57" applyNumberFormat="1" applyFont="1" applyFill="1" applyBorder="1"/>
    <xf numFmtId="183" fontId="19" fillId="3" borderId="1" xfId="2" applyNumberFormat="1" applyFont="1" applyFill="1" applyBorder="1" applyAlignment="1">
      <alignment horizontal="center" vertical="center"/>
    </xf>
    <xf numFmtId="0" fontId="17" fillId="0" borderId="0" xfId="34" applyFont="1" applyAlignment="1">
      <alignment vertical="distributed"/>
    </xf>
    <xf numFmtId="183" fontId="17" fillId="3" borderId="0" xfId="34" applyNumberFormat="1" applyFont="1" applyFill="1"/>
    <xf numFmtId="0" fontId="17" fillId="3" borderId="0" xfId="34" applyFont="1" applyFill="1"/>
    <xf numFmtId="183" fontId="17" fillId="0" borderId="0" xfId="34" applyNumberFormat="1" applyFont="1"/>
    <xf numFmtId="0" fontId="17" fillId="0" borderId="0" xfId="34" applyFont="1" applyFill="1"/>
    <xf numFmtId="0" fontId="17" fillId="7" borderId="0" xfId="34" applyFont="1" applyFill="1"/>
    <xf numFmtId="0" fontId="17" fillId="3" borderId="0" xfId="34" applyFont="1" applyFill="1" applyAlignment="1">
      <alignment horizontal="center"/>
    </xf>
    <xf numFmtId="183" fontId="17" fillId="3" borderId="0" xfId="34" applyNumberFormat="1" applyFont="1" applyFill="1" applyAlignment="1">
      <alignment horizontal="center"/>
    </xf>
    <xf numFmtId="0" fontId="24" fillId="7" borderId="0" xfId="34" applyFont="1" applyFill="1"/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Comma 2 4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Comma 2 2" xfId="48"/>
    <cellStyle name="40% - Accent5" xfId="49" builtinId="47"/>
    <cellStyle name="60% - Accent5" xfId="50" builtinId="48"/>
    <cellStyle name="Accent6" xfId="51" builtinId="49"/>
    <cellStyle name="Comma 2 3" xfId="52"/>
    <cellStyle name="40% - Accent6" xfId="53" builtinId="51"/>
    <cellStyle name="60% - Accent6" xfId="54" builtinId="52"/>
    <cellStyle name="Comma 2" xfId="55"/>
    <cellStyle name="Comma [0] 2" xfId="56"/>
    <cellStyle name="Comma [0] 4" xfId="57"/>
    <cellStyle name="Normal 2 2" xfId="5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209550</xdr:colOff>
      <xdr:row>2</xdr:row>
      <xdr:rowOff>142875</xdr:rowOff>
    </xdr:from>
    <xdr:to>
      <xdr:col>49</xdr:col>
      <xdr:colOff>180975</xdr:colOff>
      <xdr:row>69</xdr:row>
      <xdr:rowOff>0</xdr:rowOff>
    </xdr:to>
    <xdr:pic>
      <xdr:nvPicPr>
        <xdr:cNvPr id="2" name="Picture 1" descr="REKOMENDASI PENGGANTIAN PART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545800" y="653415"/>
          <a:ext cx="10601325" cy="17577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390525</xdr:colOff>
      <xdr:row>15</xdr:row>
      <xdr:rowOff>161925</xdr:rowOff>
    </xdr:from>
    <xdr:to>
      <xdr:col>1</xdr:col>
      <xdr:colOff>1363980</xdr:colOff>
      <xdr:row>19</xdr:row>
      <xdr:rowOff>82550</xdr:rowOff>
    </xdr:to>
    <xdr:pic>
      <xdr:nvPicPr>
        <xdr:cNvPr id="2" name="Picture 1" descr="TTD Zakiah"/>
        <xdr:cNvPicPr>
          <a:picLocks noChangeAspect="1"/>
        </xdr:cNvPicPr>
      </xdr:nvPicPr>
      <xdr:blipFill>
        <a:blip r:embed="rId1">
          <a:lum contrast="12000"/>
        </a:blip>
        <a:srcRect l="11167" t="7889" r="3963" b="5259"/>
        <a:stretch>
          <a:fillRect/>
        </a:stretch>
      </xdr:blipFill>
      <xdr:spPr>
        <a:xfrm>
          <a:off x="990600" y="3209925"/>
          <a:ext cx="973455" cy="682625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15</xdr:row>
      <xdr:rowOff>38100</xdr:rowOff>
    </xdr:from>
    <xdr:to>
      <xdr:col>4</xdr:col>
      <xdr:colOff>1485900</xdr:colOff>
      <xdr:row>19</xdr:row>
      <xdr:rowOff>108585</xdr:rowOff>
    </xdr:to>
    <xdr:pic>
      <xdr:nvPicPr>
        <xdr:cNvPr id="4" name="Picture 3" descr="TTD Bunda Yuant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19575" y="3086100"/>
          <a:ext cx="1323975" cy="8324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10\Documents\HARGA%20KODE%20UNIT%20PRICE%20MOTOR%20TERBARU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rga Unit Price"/>
    </sheetNames>
    <sheetDataSet>
      <sheetData sheetId="0" refreshError="1">
        <row r="6">
          <cell r="F6" t="str">
            <v>SMFAS00001</v>
          </cell>
          <cell r="G6">
            <v>75367</v>
          </cell>
          <cell r="H6">
            <v>43522</v>
          </cell>
        </row>
        <row r="7">
          <cell r="F7" t="str">
            <v>SMFAS00002</v>
          </cell>
          <cell r="G7">
            <v>5308</v>
          </cell>
          <cell r="H7">
            <v>13800</v>
          </cell>
        </row>
        <row r="8">
          <cell r="F8" t="str">
            <v>SMFAS00003</v>
          </cell>
          <cell r="G8">
            <v>8757</v>
          </cell>
          <cell r="H8">
            <v>13800</v>
          </cell>
        </row>
        <row r="9">
          <cell r="F9" t="str">
            <v>SMFAS00004</v>
          </cell>
          <cell r="G9">
            <v>24415</v>
          </cell>
          <cell r="H9">
            <v>174617</v>
          </cell>
        </row>
        <row r="10">
          <cell r="F10" t="str">
            <v>SMFAS00005</v>
          </cell>
          <cell r="G10">
            <v>16984</v>
          </cell>
          <cell r="H10">
            <v>76428</v>
          </cell>
        </row>
        <row r="11">
          <cell r="F11" t="str">
            <v>SMFAS00006</v>
          </cell>
          <cell r="G11">
            <v>22292</v>
          </cell>
          <cell r="H11">
            <v>49360</v>
          </cell>
        </row>
        <row r="12">
          <cell r="F12" t="str">
            <v>SMFAS00007</v>
          </cell>
          <cell r="G12">
            <v>22292</v>
          </cell>
          <cell r="H12">
            <v>36091</v>
          </cell>
        </row>
        <row r="13">
          <cell r="F13" t="str">
            <v>SMFAS00008</v>
          </cell>
          <cell r="G13">
            <v>10615</v>
          </cell>
          <cell r="H13">
            <v>31845</v>
          </cell>
        </row>
        <row r="14">
          <cell r="F14" t="str">
            <v>SMFAS00009</v>
          </cell>
          <cell r="G14">
            <v>8492</v>
          </cell>
          <cell r="H14">
            <v>26538</v>
          </cell>
        </row>
        <row r="15">
          <cell r="F15" t="str">
            <v>SMFAS00010</v>
          </cell>
          <cell r="G15">
            <v>8492</v>
          </cell>
          <cell r="H15">
            <v>19107</v>
          </cell>
        </row>
        <row r="16">
          <cell r="F16" t="str">
            <v>SMFAS00011</v>
          </cell>
          <cell r="G16">
            <v>8492</v>
          </cell>
          <cell r="H16">
            <v>248391</v>
          </cell>
        </row>
        <row r="17">
          <cell r="F17" t="str">
            <v>SMFAS00012</v>
          </cell>
          <cell r="G17">
            <v>16984</v>
          </cell>
          <cell r="H17">
            <v>154979</v>
          </cell>
        </row>
        <row r="18">
          <cell r="F18" t="str">
            <v>SMFAS00013</v>
          </cell>
          <cell r="G18">
            <v>16984</v>
          </cell>
          <cell r="H18">
            <v>200093</v>
          </cell>
        </row>
        <row r="19">
          <cell r="F19" t="str">
            <v>SMFAS00014</v>
          </cell>
          <cell r="G19">
            <v>24415</v>
          </cell>
          <cell r="H19">
            <v>130275</v>
          </cell>
        </row>
        <row r="20">
          <cell r="F20" t="str">
            <v>SMFAS00015</v>
          </cell>
          <cell r="G20">
            <v>15440</v>
          </cell>
          <cell r="H20">
            <v>35223</v>
          </cell>
        </row>
        <row r="21">
          <cell r="F21" t="str">
            <v>SMFAS00016</v>
          </cell>
          <cell r="G21">
            <v>7720</v>
          </cell>
          <cell r="H21">
            <v>25573</v>
          </cell>
        </row>
        <row r="22">
          <cell r="F22" t="str">
            <v>SMFAS00017</v>
          </cell>
          <cell r="G22">
            <v>7720</v>
          </cell>
          <cell r="H22">
            <v>32810</v>
          </cell>
        </row>
        <row r="23">
          <cell r="F23" t="str">
            <v>SMFAS00018</v>
          </cell>
          <cell r="G23">
            <v>7720</v>
          </cell>
          <cell r="H23">
            <v>26538</v>
          </cell>
        </row>
        <row r="24">
          <cell r="F24" t="str">
            <v>SMFAS00019</v>
          </cell>
          <cell r="G24">
            <v>16405</v>
          </cell>
          <cell r="H24">
            <v>81060</v>
          </cell>
        </row>
        <row r="25">
          <cell r="F25" t="str">
            <v>SMFAS00020</v>
          </cell>
          <cell r="G25">
            <v>0</v>
          </cell>
          <cell r="H25">
            <v>28950</v>
          </cell>
        </row>
        <row r="26">
          <cell r="F26" t="str">
            <v>SMFAS00021</v>
          </cell>
          <cell r="G26">
            <v>0</v>
          </cell>
          <cell r="H26">
            <v>45355</v>
          </cell>
        </row>
        <row r="27">
          <cell r="F27" t="str">
            <v>SMFAS00022</v>
          </cell>
          <cell r="G27">
            <v>0</v>
          </cell>
          <cell r="H27">
            <v>33775</v>
          </cell>
        </row>
        <row r="28">
          <cell r="F28" t="str">
            <v>SMFAS00023</v>
          </cell>
          <cell r="G28">
            <v>48250</v>
          </cell>
          <cell r="H28">
            <v>0</v>
          </cell>
        </row>
        <row r="29">
          <cell r="F29" t="str">
            <v>SMFAS00024</v>
          </cell>
          <cell r="G29">
            <v>41399</v>
          </cell>
          <cell r="H29">
            <v>0</v>
          </cell>
        </row>
        <row r="30">
          <cell r="F30" t="str">
            <v>SMFAS00025</v>
          </cell>
          <cell r="G30">
            <v>41399</v>
          </cell>
          <cell r="H30">
            <v>0</v>
          </cell>
        </row>
        <row r="31">
          <cell r="F31" t="str">
            <v>SMFAS00026</v>
          </cell>
          <cell r="G31">
            <v>31845</v>
          </cell>
          <cell r="H31">
            <v>0</v>
          </cell>
        </row>
        <row r="32">
          <cell r="F32" t="str">
            <v>SMFAS00027</v>
          </cell>
          <cell r="G32">
            <v>33968</v>
          </cell>
          <cell r="H32">
            <v>0</v>
          </cell>
        </row>
        <row r="33">
          <cell r="F33" t="str">
            <v>SMFAS00028</v>
          </cell>
          <cell r="G33">
            <v>16984</v>
          </cell>
          <cell r="H33">
            <v>37683</v>
          </cell>
        </row>
        <row r="34">
          <cell r="F34" t="str">
            <v>SMFAS00029</v>
          </cell>
          <cell r="G34">
            <v>16984</v>
          </cell>
          <cell r="H34">
            <v>47333</v>
          </cell>
        </row>
        <row r="35">
          <cell r="F35" t="str">
            <v>SMFAS00030</v>
          </cell>
          <cell r="G35">
            <v>15923</v>
          </cell>
          <cell r="H35">
            <v>0</v>
          </cell>
        </row>
        <row r="36">
          <cell r="F36" t="str">
            <v>SMFAS00031</v>
          </cell>
          <cell r="G36">
            <v>16984</v>
          </cell>
          <cell r="H36">
            <v>28024</v>
          </cell>
        </row>
        <row r="37">
          <cell r="F37" t="str">
            <v>SMFAS00032</v>
          </cell>
          <cell r="G37">
            <v>0</v>
          </cell>
          <cell r="H37">
            <v>24125</v>
          </cell>
        </row>
        <row r="38">
          <cell r="F38" t="str">
            <v>SMFAS00033</v>
          </cell>
          <cell r="G38">
            <v>16984</v>
          </cell>
          <cell r="H38">
            <v>33437</v>
          </cell>
        </row>
        <row r="39">
          <cell r="F39" t="str">
            <v>SMFAS00034</v>
          </cell>
          <cell r="G39">
            <v>46706</v>
          </cell>
          <cell r="H39">
            <v>0</v>
          </cell>
        </row>
        <row r="40">
          <cell r="F40" t="str">
            <v>SMFAS00035</v>
          </cell>
          <cell r="G40">
            <v>75367</v>
          </cell>
          <cell r="H40">
            <v>45645</v>
          </cell>
        </row>
        <row r="41">
          <cell r="F41" t="str">
            <v>SMFAS00036</v>
          </cell>
          <cell r="G41">
            <v>8757</v>
          </cell>
          <cell r="H41">
            <v>23725</v>
          </cell>
        </row>
        <row r="42">
          <cell r="F42" t="str">
            <v>SMFAS00037</v>
          </cell>
          <cell r="G42">
            <v>5308</v>
          </cell>
          <cell r="H42">
            <v>13800</v>
          </cell>
        </row>
        <row r="43">
          <cell r="F43" t="str">
            <v>SMFAS00038</v>
          </cell>
          <cell r="G43">
            <v>22292</v>
          </cell>
          <cell r="H43">
            <v>54667</v>
          </cell>
        </row>
        <row r="44">
          <cell r="F44" t="str">
            <v>SMFAS00039</v>
          </cell>
          <cell r="G44">
            <v>22292</v>
          </cell>
          <cell r="H44">
            <v>50952</v>
          </cell>
        </row>
        <row r="45">
          <cell r="F45" t="str">
            <v>SMFAS00040</v>
          </cell>
          <cell r="G45">
            <v>10615</v>
          </cell>
          <cell r="H45">
            <v>67550</v>
          </cell>
        </row>
        <row r="46">
          <cell r="F46" t="str">
            <v>SMFAS00041</v>
          </cell>
          <cell r="G46">
            <v>22292</v>
          </cell>
          <cell r="H46">
            <v>82025</v>
          </cell>
        </row>
        <row r="47">
          <cell r="F47" t="str">
            <v>SMFAS00042</v>
          </cell>
          <cell r="G47">
            <v>24415</v>
          </cell>
          <cell r="H47">
            <v>127380</v>
          </cell>
        </row>
        <row r="48">
          <cell r="F48" t="str">
            <v>SMFAS00043</v>
          </cell>
          <cell r="G48">
            <v>8492</v>
          </cell>
          <cell r="H48">
            <v>26538</v>
          </cell>
        </row>
        <row r="49">
          <cell r="F49" t="str">
            <v>SMFAS00044</v>
          </cell>
          <cell r="G49">
            <v>8492</v>
          </cell>
          <cell r="H49">
            <v>248391</v>
          </cell>
        </row>
        <row r="50">
          <cell r="F50" t="str">
            <v>SMFAS00045</v>
          </cell>
          <cell r="G50">
            <v>22292</v>
          </cell>
          <cell r="H50">
            <v>190009</v>
          </cell>
        </row>
        <row r="51">
          <cell r="F51" t="str">
            <v>SMFAS00046</v>
          </cell>
          <cell r="G51">
            <v>22292</v>
          </cell>
          <cell r="H51">
            <v>200624</v>
          </cell>
        </row>
        <row r="52">
          <cell r="F52" t="str">
            <v>SMFAS00047</v>
          </cell>
          <cell r="G52">
            <v>24415</v>
          </cell>
          <cell r="H52">
            <v>72375</v>
          </cell>
        </row>
        <row r="53">
          <cell r="F53" t="str">
            <v>SMFAS00048</v>
          </cell>
          <cell r="G53">
            <v>16984</v>
          </cell>
          <cell r="H53">
            <v>220792</v>
          </cell>
        </row>
        <row r="54">
          <cell r="F54" t="str">
            <v>SMFAS00049</v>
          </cell>
          <cell r="G54">
            <v>52544</v>
          </cell>
          <cell r="H54">
            <v>0</v>
          </cell>
        </row>
        <row r="55">
          <cell r="F55" t="str">
            <v>SMFAS00050</v>
          </cell>
          <cell r="G55">
            <v>40868</v>
          </cell>
          <cell r="H55">
            <v>0</v>
          </cell>
        </row>
        <row r="56">
          <cell r="F56" t="str">
            <v>SMFAS00051</v>
          </cell>
          <cell r="G56">
            <v>22292</v>
          </cell>
          <cell r="H56">
            <v>24125</v>
          </cell>
        </row>
        <row r="57">
          <cell r="F57" t="str">
            <v>SMFAS00052</v>
          </cell>
          <cell r="G57">
            <v>22292</v>
          </cell>
          <cell r="H57">
            <v>33775</v>
          </cell>
        </row>
        <row r="58">
          <cell r="F58" t="str">
            <v>SMFAS00053</v>
          </cell>
          <cell r="G58">
            <v>15440</v>
          </cell>
          <cell r="H58">
            <v>65620</v>
          </cell>
        </row>
        <row r="59">
          <cell r="F59" t="str">
            <v>SMFAS00054</v>
          </cell>
          <cell r="G59">
            <v>13800</v>
          </cell>
          <cell r="H59">
            <v>26055</v>
          </cell>
        </row>
        <row r="60">
          <cell r="F60" t="str">
            <v>SMFAS00055</v>
          </cell>
          <cell r="G60">
            <v>8685</v>
          </cell>
          <cell r="H60">
            <v>35222.5</v>
          </cell>
        </row>
        <row r="61">
          <cell r="F61" t="str">
            <v>SMFAS00056</v>
          </cell>
          <cell r="G61">
            <v>0</v>
          </cell>
          <cell r="H61">
            <v>175630</v>
          </cell>
        </row>
        <row r="62">
          <cell r="F62" t="str">
            <v>SMFAS00057</v>
          </cell>
          <cell r="G62">
            <v>48250</v>
          </cell>
          <cell r="H62">
            <v>0</v>
          </cell>
        </row>
        <row r="63">
          <cell r="F63" t="str">
            <v>SMFAS00058</v>
          </cell>
          <cell r="G63">
            <v>10615</v>
          </cell>
          <cell r="H63">
            <v>0</v>
          </cell>
        </row>
        <row r="64">
          <cell r="F64" t="str">
            <v>SMFAS00059</v>
          </cell>
          <cell r="G64">
            <v>16984</v>
          </cell>
          <cell r="H64">
            <v>28024</v>
          </cell>
        </row>
        <row r="65">
          <cell r="F65" t="str">
            <v>SMFAS00060</v>
          </cell>
          <cell r="G65">
            <v>0</v>
          </cell>
          <cell r="H65">
            <v>24125</v>
          </cell>
        </row>
        <row r="66">
          <cell r="F66" t="str">
            <v>SMFAS00061</v>
          </cell>
          <cell r="G66">
            <v>16984</v>
          </cell>
          <cell r="H66">
            <v>33437</v>
          </cell>
        </row>
        <row r="67">
          <cell r="F67" t="str">
            <v>SMFAS00062</v>
          </cell>
          <cell r="G67">
            <v>46706</v>
          </cell>
          <cell r="H67">
            <v>0</v>
          </cell>
        </row>
        <row r="68">
          <cell r="F68" t="str">
            <v>SMFAS00063</v>
          </cell>
          <cell r="G68">
            <v>15923</v>
          </cell>
          <cell r="H68">
            <v>0</v>
          </cell>
        </row>
        <row r="69">
          <cell r="F69" t="str">
            <v>SMFAS00064</v>
          </cell>
          <cell r="G69">
            <v>33968</v>
          </cell>
          <cell r="H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R84"/>
  <sheetViews>
    <sheetView topLeftCell="A4" workbookViewId="0">
      <pane ySplit="1" topLeftCell="A41" activePane="bottomLeft" state="frozen"/>
      <selection/>
      <selection pane="bottomLeft" activeCell="G42" sqref="G42:H42"/>
    </sheetView>
  </sheetViews>
  <sheetFormatPr defaultColWidth="9" defaultRowHeight="20.1" customHeight="1"/>
  <cols>
    <col min="1" max="1" width="3.57142857142857" style="155" customWidth="1"/>
    <col min="2" max="2" width="5.57142857142857" style="155" customWidth="1"/>
    <col min="3" max="3" width="6" style="155" customWidth="1"/>
    <col min="4" max="4" width="37.2857142857143" style="155" customWidth="1"/>
    <col min="5" max="5" width="22" style="156" customWidth="1"/>
    <col min="6" max="6" width="24.5714285714286" style="157" customWidth="1"/>
    <col min="7" max="8" width="22" style="157" customWidth="1"/>
    <col min="9" max="9" width="11.1428571428571" style="155" customWidth="1"/>
    <col min="10" max="10" width="9.85714285714286" style="155" customWidth="1"/>
    <col min="11" max="226" width="8.85714285714286" style="155" customWidth="1"/>
    <col min="227" max="256" width="9.14285714285714" style="158"/>
    <col min="257" max="257" width="3.57142857142857" style="158" customWidth="1"/>
    <col min="258" max="258" width="5.57142857142857" style="158" customWidth="1"/>
    <col min="259" max="259" width="6" style="158" customWidth="1"/>
    <col min="260" max="260" width="37.2857142857143" style="158" customWidth="1"/>
    <col min="261" max="261" width="22" style="158" customWidth="1"/>
    <col min="262" max="262" width="24.5714285714286" style="158" customWidth="1"/>
    <col min="263" max="264" width="22" style="158" customWidth="1"/>
    <col min="265" max="265" width="10.8571428571429" style="158" customWidth="1"/>
    <col min="266" max="266" width="9.85714285714286" style="158" customWidth="1"/>
    <col min="267" max="482" width="8.85714285714286" style="158" customWidth="1"/>
    <col min="483" max="512" width="9.14285714285714" style="158"/>
    <col min="513" max="513" width="3.57142857142857" style="158" customWidth="1"/>
    <col min="514" max="514" width="5.57142857142857" style="158" customWidth="1"/>
    <col min="515" max="515" width="6" style="158" customWidth="1"/>
    <col min="516" max="516" width="37.2857142857143" style="158" customWidth="1"/>
    <col min="517" max="517" width="22" style="158" customWidth="1"/>
    <col min="518" max="518" width="24.5714285714286" style="158" customWidth="1"/>
    <col min="519" max="520" width="22" style="158" customWidth="1"/>
    <col min="521" max="521" width="10.8571428571429" style="158" customWidth="1"/>
    <col min="522" max="522" width="9.85714285714286" style="158" customWidth="1"/>
    <col min="523" max="738" width="8.85714285714286" style="158" customWidth="1"/>
    <col min="739" max="768" width="9.14285714285714" style="158"/>
    <col min="769" max="769" width="3.57142857142857" style="158" customWidth="1"/>
    <col min="770" max="770" width="5.57142857142857" style="158" customWidth="1"/>
    <col min="771" max="771" width="6" style="158" customWidth="1"/>
    <col min="772" max="772" width="37.2857142857143" style="158" customWidth="1"/>
    <col min="773" max="773" width="22" style="158" customWidth="1"/>
    <col min="774" max="774" width="24.5714285714286" style="158" customWidth="1"/>
    <col min="775" max="776" width="22" style="158" customWidth="1"/>
    <col min="777" max="777" width="10.8571428571429" style="158" customWidth="1"/>
    <col min="778" max="778" width="9.85714285714286" style="158" customWidth="1"/>
    <col min="779" max="994" width="8.85714285714286" style="158" customWidth="1"/>
    <col min="995" max="1024" width="9.14285714285714" style="158"/>
    <col min="1025" max="1025" width="3.57142857142857" style="158" customWidth="1"/>
    <col min="1026" max="1026" width="5.57142857142857" style="158" customWidth="1"/>
    <col min="1027" max="1027" width="6" style="158" customWidth="1"/>
    <col min="1028" max="1028" width="37.2857142857143" style="158" customWidth="1"/>
    <col min="1029" max="1029" width="22" style="158" customWidth="1"/>
    <col min="1030" max="1030" width="24.5714285714286" style="158" customWidth="1"/>
    <col min="1031" max="1032" width="22" style="158" customWidth="1"/>
    <col min="1033" max="1033" width="10.8571428571429" style="158" customWidth="1"/>
    <col min="1034" max="1034" width="9.85714285714286" style="158" customWidth="1"/>
    <col min="1035" max="1250" width="8.85714285714286" style="158" customWidth="1"/>
    <col min="1251" max="1280" width="9.14285714285714" style="158"/>
    <col min="1281" max="1281" width="3.57142857142857" style="158" customWidth="1"/>
    <col min="1282" max="1282" width="5.57142857142857" style="158" customWidth="1"/>
    <col min="1283" max="1283" width="6" style="158" customWidth="1"/>
    <col min="1284" max="1284" width="37.2857142857143" style="158" customWidth="1"/>
    <col min="1285" max="1285" width="22" style="158" customWidth="1"/>
    <col min="1286" max="1286" width="24.5714285714286" style="158" customWidth="1"/>
    <col min="1287" max="1288" width="22" style="158" customWidth="1"/>
    <col min="1289" max="1289" width="10.8571428571429" style="158" customWidth="1"/>
    <col min="1290" max="1290" width="9.85714285714286" style="158" customWidth="1"/>
    <col min="1291" max="1506" width="8.85714285714286" style="158" customWidth="1"/>
    <col min="1507" max="1536" width="9.14285714285714" style="158"/>
    <col min="1537" max="1537" width="3.57142857142857" style="158" customWidth="1"/>
    <col min="1538" max="1538" width="5.57142857142857" style="158" customWidth="1"/>
    <col min="1539" max="1539" width="6" style="158" customWidth="1"/>
    <col min="1540" max="1540" width="37.2857142857143" style="158" customWidth="1"/>
    <col min="1541" max="1541" width="22" style="158" customWidth="1"/>
    <col min="1542" max="1542" width="24.5714285714286" style="158" customWidth="1"/>
    <col min="1543" max="1544" width="22" style="158" customWidth="1"/>
    <col min="1545" max="1545" width="10.8571428571429" style="158" customWidth="1"/>
    <col min="1546" max="1546" width="9.85714285714286" style="158" customWidth="1"/>
    <col min="1547" max="1762" width="8.85714285714286" style="158" customWidth="1"/>
    <col min="1763" max="1792" width="9.14285714285714" style="158"/>
    <col min="1793" max="1793" width="3.57142857142857" style="158" customWidth="1"/>
    <col min="1794" max="1794" width="5.57142857142857" style="158" customWidth="1"/>
    <col min="1795" max="1795" width="6" style="158" customWidth="1"/>
    <col min="1796" max="1796" width="37.2857142857143" style="158" customWidth="1"/>
    <col min="1797" max="1797" width="22" style="158" customWidth="1"/>
    <col min="1798" max="1798" width="24.5714285714286" style="158" customWidth="1"/>
    <col min="1799" max="1800" width="22" style="158" customWidth="1"/>
    <col min="1801" max="1801" width="10.8571428571429" style="158" customWidth="1"/>
    <col min="1802" max="1802" width="9.85714285714286" style="158" customWidth="1"/>
    <col min="1803" max="2018" width="8.85714285714286" style="158" customWidth="1"/>
    <col min="2019" max="2048" width="9.14285714285714" style="158"/>
    <col min="2049" max="2049" width="3.57142857142857" style="158" customWidth="1"/>
    <col min="2050" max="2050" width="5.57142857142857" style="158" customWidth="1"/>
    <col min="2051" max="2051" width="6" style="158" customWidth="1"/>
    <col min="2052" max="2052" width="37.2857142857143" style="158" customWidth="1"/>
    <col min="2053" max="2053" width="22" style="158" customWidth="1"/>
    <col min="2054" max="2054" width="24.5714285714286" style="158" customWidth="1"/>
    <col min="2055" max="2056" width="22" style="158" customWidth="1"/>
    <col min="2057" max="2057" width="10.8571428571429" style="158" customWidth="1"/>
    <col min="2058" max="2058" width="9.85714285714286" style="158" customWidth="1"/>
    <col min="2059" max="2274" width="8.85714285714286" style="158" customWidth="1"/>
    <col min="2275" max="2304" width="9.14285714285714" style="158"/>
    <col min="2305" max="2305" width="3.57142857142857" style="158" customWidth="1"/>
    <col min="2306" max="2306" width="5.57142857142857" style="158" customWidth="1"/>
    <col min="2307" max="2307" width="6" style="158" customWidth="1"/>
    <col min="2308" max="2308" width="37.2857142857143" style="158" customWidth="1"/>
    <col min="2309" max="2309" width="22" style="158" customWidth="1"/>
    <col min="2310" max="2310" width="24.5714285714286" style="158" customWidth="1"/>
    <col min="2311" max="2312" width="22" style="158" customWidth="1"/>
    <col min="2313" max="2313" width="10.8571428571429" style="158" customWidth="1"/>
    <col min="2314" max="2314" width="9.85714285714286" style="158" customWidth="1"/>
    <col min="2315" max="2530" width="8.85714285714286" style="158" customWidth="1"/>
    <col min="2531" max="2560" width="9.14285714285714" style="158"/>
    <col min="2561" max="2561" width="3.57142857142857" style="158" customWidth="1"/>
    <col min="2562" max="2562" width="5.57142857142857" style="158" customWidth="1"/>
    <col min="2563" max="2563" width="6" style="158" customWidth="1"/>
    <col min="2564" max="2564" width="37.2857142857143" style="158" customWidth="1"/>
    <col min="2565" max="2565" width="22" style="158" customWidth="1"/>
    <col min="2566" max="2566" width="24.5714285714286" style="158" customWidth="1"/>
    <col min="2567" max="2568" width="22" style="158" customWidth="1"/>
    <col min="2569" max="2569" width="10.8571428571429" style="158" customWidth="1"/>
    <col min="2570" max="2570" width="9.85714285714286" style="158" customWidth="1"/>
    <col min="2571" max="2786" width="8.85714285714286" style="158" customWidth="1"/>
    <col min="2787" max="2816" width="9.14285714285714" style="158"/>
    <col min="2817" max="2817" width="3.57142857142857" style="158" customWidth="1"/>
    <col min="2818" max="2818" width="5.57142857142857" style="158" customWidth="1"/>
    <col min="2819" max="2819" width="6" style="158" customWidth="1"/>
    <col min="2820" max="2820" width="37.2857142857143" style="158" customWidth="1"/>
    <col min="2821" max="2821" width="22" style="158" customWidth="1"/>
    <col min="2822" max="2822" width="24.5714285714286" style="158" customWidth="1"/>
    <col min="2823" max="2824" width="22" style="158" customWidth="1"/>
    <col min="2825" max="2825" width="10.8571428571429" style="158" customWidth="1"/>
    <col min="2826" max="2826" width="9.85714285714286" style="158" customWidth="1"/>
    <col min="2827" max="3042" width="8.85714285714286" style="158" customWidth="1"/>
    <col min="3043" max="3072" width="9.14285714285714" style="158"/>
    <col min="3073" max="3073" width="3.57142857142857" style="158" customWidth="1"/>
    <col min="3074" max="3074" width="5.57142857142857" style="158" customWidth="1"/>
    <col min="3075" max="3075" width="6" style="158" customWidth="1"/>
    <col min="3076" max="3076" width="37.2857142857143" style="158" customWidth="1"/>
    <col min="3077" max="3077" width="22" style="158" customWidth="1"/>
    <col min="3078" max="3078" width="24.5714285714286" style="158" customWidth="1"/>
    <col min="3079" max="3080" width="22" style="158" customWidth="1"/>
    <col min="3081" max="3081" width="10.8571428571429" style="158" customWidth="1"/>
    <col min="3082" max="3082" width="9.85714285714286" style="158" customWidth="1"/>
    <col min="3083" max="3298" width="8.85714285714286" style="158" customWidth="1"/>
    <col min="3299" max="3328" width="9.14285714285714" style="158"/>
    <col min="3329" max="3329" width="3.57142857142857" style="158" customWidth="1"/>
    <col min="3330" max="3330" width="5.57142857142857" style="158" customWidth="1"/>
    <col min="3331" max="3331" width="6" style="158" customWidth="1"/>
    <col min="3332" max="3332" width="37.2857142857143" style="158" customWidth="1"/>
    <col min="3333" max="3333" width="22" style="158" customWidth="1"/>
    <col min="3334" max="3334" width="24.5714285714286" style="158" customWidth="1"/>
    <col min="3335" max="3336" width="22" style="158" customWidth="1"/>
    <col min="3337" max="3337" width="10.8571428571429" style="158" customWidth="1"/>
    <col min="3338" max="3338" width="9.85714285714286" style="158" customWidth="1"/>
    <col min="3339" max="3554" width="8.85714285714286" style="158" customWidth="1"/>
    <col min="3555" max="3584" width="9.14285714285714" style="158"/>
    <col min="3585" max="3585" width="3.57142857142857" style="158" customWidth="1"/>
    <col min="3586" max="3586" width="5.57142857142857" style="158" customWidth="1"/>
    <col min="3587" max="3587" width="6" style="158" customWidth="1"/>
    <col min="3588" max="3588" width="37.2857142857143" style="158" customWidth="1"/>
    <col min="3589" max="3589" width="22" style="158" customWidth="1"/>
    <col min="3590" max="3590" width="24.5714285714286" style="158" customWidth="1"/>
    <col min="3591" max="3592" width="22" style="158" customWidth="1"/>
    <col min="3593" max="3593" width="10.8571428571429" style="158" customWidth="1"/>
    <col min="3594" max="3594" width="9.85714285714286" style="158" customWidth="1"/>
    <col min="3595" max="3810" width="8.85714285714286" style="158" customWidth="1"/>
    <col min="3811" max="3840" width="9.14285714285714" style="158"/>
    <col min="3841" max="3841" width="3.57142857142857" style="158" customWidth="1"/>
    <col min="3842" max="3842" width="5.57142857142857" style="158" customWidth="1"/>
    <col min="3843" max="3843" width="6" style="158" customWidth="1"/>
    <col min="3844" max="3844" width="37.2857142857143" style="158" customWidth="1"/>
    <col min="3845" max="3845" width="22" style="158" customWidth="1"/>
    <col min="3846" max="3846" width="24.5714285714286" style="158" customWidth="1"/>
    <col min="3847" max="3848" width="22" style="158" customWidth="1"/>
    <col min="3849" max="3849" width="10.8571428571429" style="158" customWidth="1"/>
    <col min="3850" max="3850" width="9.85714285714286" style="158" customWidth="1"/>
    <col min="3851" max="4066" width="8.85714285714286" style="158" customWidth="1"/>
    <col min="4067" max="4096" width="9.14285714285714" style="158"/>
    <col min="4097" max="4097" width="3.57142857142857" style="158" customWidth="1"/>
    <col min="4098" max="4098" width="5.57142857142857" style="158" customWidth="1"/>
    <col min="4099" max="4099" width="6" style="158" customWidth="1"/>
    <col min="4100" max="4100" width="37.2857142857143" style="158" customWidth="1"/>
    <col min="4101" max="4101" width="22" style="158" customWidth="1"/>
    <col min="4102" max="4102" width="24.5714285714286" style="158" customWidth="1"/>
    <col min="4103" max="4104" width="22" style="158" customWidth="1"/>
    <col min="4105" max="4105" width="10.8571428571429" style="158" customWidth="1"/>
    <col min="4106" max="4106" width="9.85714285714286" style="158" customWidth="1"/>
    <col min="4107" max="4322" width="8.85714285714286" style="158" customWidth="1"/>
    <col min="4323" max="4352" width="9.14285714285714" style="158"/>
    <col min="4353" max="4353" width="3.57142857142857" style="158" customWidth="1"/>
    <col min="4354" max="4354" width="5.57142857142857" style="158" customWidth="1"/>
    <col min="4355" max="4355" width="6" style="158" customWidth="1"/>
    <col min="4356" max="4356" width="37.2857142857143" style="158" customWidth="1"/>
    <col min="4357" max="4357" width="22" style="158" customWidth="1"/>
    <col min="4358" max="4358" width="24.5714285714286" style="158" customWidth="1"/>
    <col min="4359" max="4360" width="22" style="158" customWidth="1"/>
    <col min="4361" max="4361" width="10.8571428571429" style="158" customWidth="1"/>
    <col min="4362" max="4362" width="9.85714285714286" style="158" customWidth="1"/>
    <col min="4363" max="4578" width="8.85714285714286" style="158" customWidth="1"/>
    <col min="4579" max="4608" width="9.14285714285714" style="158"/>
    <col min="4609" max="4609" width="3.57142857142857" style="158" customWidth="1"/>
    <col min="4610" max="4610" width="5.57142857142857" style="158" customWidth="1"/>
    <col min="4611" max="4611" width="6" style="158" customWidth="1"/>
    <col min="4612" max="4612" width="37.2857142857143" style="158" customWidth="1"/>
    <col min="4613" max="4613" width="22" style="158" customWidth="1"/>
    <col min="4614" max="4614" width="24.5714285714286" style="158" customWidth="1"/>
    <col min="4615" max="4616" width="22" style="158" customWidth="1"/>
    <col min="4617" max="4617" width="10.8571428571429" style="158" customWidth="1"/>
    <col min="4618" max="4618" width="9.85714285714286" style="158" customWidth="1"/>
    <col min="4619" max="4834" width="8.85714285714286" style="158" customWidth="1"/>
    <col min="4835" max="4864" width="9.14285714285714" style="158"/>
    <col min="4865" max="4865" width="3.57142857142857" style="158" customWidth="1"/>
    <col min="4866" max="4866" width="5.57142857142857" style="158" customWidth="1"/>
    <col min="4867" max="4867" width="6" style="158" customWidth="1"/>
    <col min="4868" max="4868" width="37.2857142857143" style="158" customWidth="1"/>
    <col min="4869" max="4869" width="22" style="158" customWidth="1"/>
    <col min="4870" max="4870" width="24.5714285714286" style="158" customWidth="1"/>
    <col min="4871" max="4872" width="22" style="158" customWidth="1"/>
    <col min="4873" max="4873" width="10.8571428571429" style="158" customWidth="1"/>
    <col min="4874" max="4874" width="9.85714285714286" style="158" customWidth="1"/>
    <col min="4875" max="5090" width="8.85714285714286" style="158" customWidth="1"/>
    <col min="5091" max="5120" width="9.14285714285714" style="158"/>
    <col min="5121" max="5121" width="3.57142857142857" style="158" customWidth="1"/>
    <col min="5122" max="5122" width="5.57142857142857" style="158" customWidth="1"/>
    <col min="5123" max="5123" width="6" style="158" customWidth="1"/>
    <col min="5124" max="5124" width="37.2857142857143" style="158" customWidth="1"/>
    <col min="5125" max="5125" width="22" style="158" customWidth="1"/>
    <col min="5126" max="5126" width="24.5714285714286" style="158" customWidth="1"/>
    <col min="5127" max="5128" width="22" style="158" customWidth="1"/>
    <col min="5129" max="5129" width="10.8571428571429" style="158" customWidth="1"/>
    <col min="5130" max="5130" width="9.85714285714286" style="158" customWidth="1"/>
    <col min="5131" max="5346" width="8.85714285714286" style="158" customWidth="1"/>
    <col min="5347" max="5376" width="9.14285714285714" style="158"/>
    <col min="5377" max="5377" width="3.57142857142857" style="158" customWidth="1"/>
    <col min="5378" max="5378" width="5.57142857142857" style="158" customWidth="1"/>
    <col min="5379" max="5379" width="6" style="158" customWidth="1"/>
    <col min="5380" max="5380" width="37.2857142857143" style="158" customWidth="1"/>
    <col min="5381" max="5381" width="22" style="158" customWidth="1"/>
    <col min="5382" max="5382" width="24.5714285714286" style="158" customWidth="1"/>
    <col min="5383" max="5384" width="22" style="158" customWidth="1"/>
    <col min="5385" max="5385" width="10.8571428571429" style="158" customWidth="1"/>
    <col min="5386" max="5386" width="9.85714285714286" style="158" customWidth="1"/>
    <col min="5387" max="5602" width="8.85714285714286" style="158" customWidth="1"/>
    <col min="5603" max="5632" width="9.14285714285714" style="158"/>
    <col min="5633" max="5633" width="3.57142857142857" style="158" customWidth="1"/>
    <col min="5634" max="5634" width="5.57142857142857" style="158" customWidth="1"/>
    <col min="5635" max="5635" width="6" style="158" customWidth="1"/>
    <col min="5636" max="5636" width="37.2857142857143" style="158" customWidth="1"/>
    <col min="5637" max="5637" width="22" style="158" customWidth="1"/>
    <col min="5638" max="5638" width="24.5714285714286" style="158" customWidth="1"/>
    <col min="5639" max="5640" width="22" style="158" customWidth="1"/>
    <col min="5641" max="5641" width="10.8571428571429" style="158" customWidth="1"/>
    <col min="5642" max="5642" width="9.85714285714286" style="158" customWidth="1"/>
    <col min="5643" max="5858" width="8.85714285714286" style="158" customWidth="1"/>
    <col min="5859" max="5888" width="9.14285714285714" style="158"/>
    <col min="5889" max="5889" width="3.57142857142857" style="158" customWidth="1"/>
    <col min="5890" max="5890" width="5.57142857142857" style="158" customWidth="1"/>
    <col min="5891" max="5891" width="6" style="158" customWidth="1"/>
    <col min="5892" max="5892" width="37.2857142857143" style="158" customWidth="1"/>
    <col min="5893" max="5893" width="22" style="158" customWidth="1"/>
    <col min="5894" max="5894" width="24.5714285714286" style="158" customWidth="1"/>
    <col min="5895" max="5896" width="22" style="158" customWidth="1"/>
    <col min="5897" max="5897" width="10.8571428571429" style="158" customWidth="1"/>
    <col min="5898" max="5898" width="9.85714285714286" style="158" customWidth="1"/>
    <col min="5899" max="6114" width="8.85714285714286" style="158" customWidth="1"/>
    <col min="6115" max="6144" width="9.14285714285714" style="158"/>
    <col min="6145" max="6145" width="3.57142857142857" style="158" customWidth="1"/>
    <col min="6146" max="6146" width="5.57142857142857" style="158" customWidth="1"/>
    <col min="6147" max="6147" width="6" style="158" customWidth="1"/>
    <col min="6148" max="6148" width="37.2857142857143" style="158" customWidth="1"/>
    <col min="6149" max="6149" width="22" style="158" customWidth="1"/>
    <col min="6150" max="6150" width="24.5714285714286" style="158" customWidth="1"/>
    <col min="6151" max="6152" width="22" style="158" customWidth="1"/>
    <col min="6153" max="6153" width="10.8571428571429" style="158" customWidth="1"/>
    <col min="6154" max="6154" width="9.85714285714286" style="158" customWidth="1"/>
    <col min="6155" max="6370" width="8.85714285714286" style="158" customWidth="1"/>
    <col min="6371" max="6400" width="9.14285714285714" style="158"/>
    <col min="6401" max="6401" width="3.57142857142857" style="158" customWidth="1"/>
    <col min="6402" max="6402" width="5.57142857142857" style="158" customWidth="1"/>
    <col min="6403" max="6403" width="6" style="158" customWidth="1"/>
    <col min="6404" max="6404" width="37.2857142857143" style="158" customWidth="1"/>
    <col min="6405" max="6405" width="22" style="158" customWidth="1"/>
    <col min="6406" max="6406" width="24.5714285714286" style="158" customWidth="1"/>
    <col min="6407" max="6408" width="22" style="158" customWidth="1"/>
    <col min="6409" max="6409" width="10.8571428571429" style="158" customWidth="1"/>
    <col min="6410" max="6410" width="9.85714285714286" style="158" customWidth="1"/>
    <col min="6411" max="6626" width="8.85714285714286" style="158" customWidth="1"/>
    <col min="6627" max="6656" width="9.14285714285714" style="158"/>
    <col min="6657" max="6657" width="3.57142857142857" style="158" customWidth="1"/>
    <col min="6658" max="6658" width="5.57142857142857" style="158" customWidth="1"/>
    <col min="6659" max="6659" width="6" style="158" customWidth="1"/>
    <col min="6660" max="6660" width="37.2857142857143" style="158" customWidth="1"/>
    <col min="6661" max="6661" width="22" style="158" customWidth="1"/>
    <col min="6662" max="6662" width="24.5714285714286" style="158" customWidth="1"/>
    <col min="6663" max="6664" width="22" style="158" customWidth="1"/>
    <col min="6665" max="6665" width="10.8571428571429" style="158" customWidth="1"/>
    <col min="6666" max="6666" width="9.85714285714286" style="158" customWidth="1"/>
    <col min="6667" max="6882" width="8.85714285714286" style="158" customWidth="1"/>
    <col min="6883" max="6912" width="9.14285714285714" style="158"/>
    <col min="6913" max="6913" width="3.57142857142857" style="158" customWidth="1"/>
    <col min="6914" max="6914" width="5.57142857142857" style="158" customWidth="1"/>
    <col min="6915" max="6915" width="6" style="158" customWidth="1"/>
    <col min="6916" max="6916" width="37.2857142857143" style="158" customWidth="1"/>
    <col min="6917" max="6917" width="22" style="158" customWidth="1"/>
    <col min="6918" max="6918" width="24.5714285714286" style="158" customWidth="1"/>
    <col min="6919" max="6920" width="22" style="158" customWidth="1"/>
    <col min="6921" max="6921" width="10.8571428571429" style="158" customWidth="1"/>
    <col min="6922" max="6922" width="9.85714285714286" style="158" customWidth="1"/>
    <col min="6923" max="7138" width="8.85714285714286" style="158" customWidth="1"/>
    <col min="7139" max="7168" width="9.14285714285714" style="158"/>
    <col min="7169" max="7169" width="3.57142857142857" style="158" customWidth="1"/>
    <col min="7170" max="7170" width="5.57142857142857" style="158" customWidth="1"/>
    <col min="7171" max="7171" width="6" style="158" customWidth="1"/>
    <col min="7172" max="7172" width="37.2857142857143" style="158" customWidth="1"/>
    <col min="7173" max="7173" width="22" style="158" customWidth="1"/>
    <col min="7174" max="7174" width="24.5714285714286" style="158" customWidth="1"/>
    <col min="7175" max="7176" width="22" style="158" customWidth="1"/>
    <col min="7177" max="7177" width="10.8571428571429" style="158" customWidth="1"/>
    <col min="7178" max="7178" width="9.85714285714286" style="158" customWidth="1"/>
    <col min="7179" max="7394" width="8.85714285714286" style="158" customWidth="1"/>
    <col min="7395" max="7424" width="9.14285714285714" style="158"/>
    <col min="7425" max="7425" width="3.57142857142857" style="158" customWidth="1"/>
    <col min="7426" max="7426" width="5.57142857142857" style="158" customWidth="1"/>
    <col min="7427" max="7427" width="6" style="158" customWidth="1"/>
    <col min="7428" max="7428" width="37.2857142857143" style="158" customWidth="1"/>
    <col min="7429" max="7429" width="22" style="158" customWidth="1"/>
    <col min="7430" max="7430" width="24.5714285714286" style="158" customWidth="1"/>
    <col min="7431" max="7432" width="22" style="158" customWidth="1"/>
    <col min="7433" max="7433" width="10.8571428571429" style="158" customWidth="1"/>
    <col min="7434" max="7434" width="9.85714285714286" style="158" customWidth="1"/>
    <col min="7435" max="7650" width="8.85714285714286" style="158" customWidth="1"/>
    <col min="7651" max="7680" width="9.14285714285714" style="158"/>
    <col min="7681" max="7681" width="3.57142857142857" style="158" customWidth="1"/>
    <col min="7682" max="7682" width="5.57142857142857" style="158" customWidth="1"/>
    <col min="7683" max="7683" width="6" style="158" customWidth="1"/>
    <col min="7684" max="7684" width="37.2857142857143" style="158" customWidth="1"/>
    <col min="7685" max="7685" width="22" style="158" customWidth="1"/>
    <col min="7686" max="7686" width="24.5714285714286" style="158" customWidth="1"/>
    <col min="7687" max="7688" width="22" style="158" customWidth="1"/>
    <col min="7689" max="7689" width="10.8571428571429" style="158" customWidth="1"/>
    <col min="7690" max="7690" width="9.85714285714286" style="158" customWidth="1"/>
    <col min="7691" max="7906" width="8.85714285714286" style="158" customWidth="1"/>
    <col min="7907" max="7936" width="9.14285714285714" style="158"/>
    <col min="7937" max="7937" width="3.57142857142857" style="158" customWidth="1"/>
    <col min="7938" max="7938" width="5.57142857142857" style="158" customWidth="1"/>
    <col min="7939" max="7939" width="6" style="158" customWidth="1"/>
    <col min="7940" max="7940" width="37.2857142857143" style="158" customWidth="1"/>
    <col min="7941" max="7941" width="22" style="158" customWidth="1"/>
    <col min="7942" max="7942" width="24.5714285714286" style="158" customWidth="1"/>
    <col min="7943" max="7944" width="22" style="158" customWidth="1"/>
    <col min="7945" max="7945" width="10.8571428571429" style="158" customWidth="1"/>
    <col min="7946" max="7946" width="9.85714285714286" style="158" customWidth="1"/>
    <col min="7947" max="8162" width="8.85714285714286" style="158" customWidth="1"/>
    <col min="8163" max="8192" width="9.14285714285714" style="158"/>
    <col min="8193" max="8193" width="3.57142857142857" style="158" customWidth="1"/>
    <col min="8194" max="8194" width="5.57142857142857" style="158" customWidth="1"/>
    <col min="8195" max="8195" width="6" style="158" customWidth="1"/>
    <col min="8196" max="8196" width="37.2857142857143" style="158" customWidth="1"/>
    <col min="8197" max="8197" width="22" style="158" customWidth="1"/>
    <col min="8198" max="8198" width="24.5714285714286" style="158" customWidth="1"/>
    <col min="8199" max="8200" width="22" style="158" customWidth="1"/>
    <col min="8201" max="8201" width="10.8571428571429" style="158" customWidth="1"/>
    <col min="8202" max="8202" width="9.85714285714286" style="158" customWidth="1"/>
    <col min="8203" max="8418" width="8.85714285714286" style="158" customWidth="1"/>
    <col min="8419" max="8448" width="9.14285714285714" style="158"/>
    <col min="8449" max="8449" width="3.57142857142857" style="158" customWidth="1"/>
    <col min="8450" max="8450" width="5.57142857142857" style="158" customWidth="1"/>
    <col min="8451" max="8451" width="6" style="158" customWidth="1"/>
    <col min="8452" max="8452" width="37.2857142857143" style="158" customWidth="1"/>
    <col min="8453" max="8453" width="22" style="158" customWidth="1"/>
    <col min="8454" max="8454" width="24.5714285714286" style="158" customWidth="1"/>
    <col min="8455" max="8456" width="22" style="158" customWidth="1"/>
    <col min="8457" max="8457" width="10.8571428571429" style="158" customWidth="1"/>
    <col min="8458" max="8458" width="9.85714285714286" style="158" customWidth="1"/>
    <col min="8459" max="8674" width="8.85714285714286" style="158" customWidth="1"/>
    <col min="8675" max="8704" width="9.14285714285714" style="158"/>
    <col min="8705" max="8705" width="3.57142857142857" style="158" customWidth="1"/>
    <col min="8706" max="8706" width="5.57142857142857" style="158" customWidth="1"/>
    <col min="8707" max="8707" width="6" style="158" customWidth="1"/>
    <col min="8708" max="8708" width="37.2857142857143" style="158" customWidth="1"/>
    <col min="8709" max="8709" width="22" style="158" customWidth="1"/>
    <col min="8710" max="8710" width="24.5714285714286" style="158" customWidth="1"/>
    <col min="8711" max="8712" width="22" style="158" customWidth="1"/>
    <col min="8713" max="8713" width="10.8571428571429" style="158" customWidth="1"/>
    <col min="8714" max="8714" width="9.85714285714286" style="158" customWidth="1"/>
    <col min="8715" max="8930" width="8.85714285714286" style="158" customWidth="1"/>
    <col min="8931" max="8960" width="9.14285714285714" style="158"/>
    <col min="8961" max="8961" width="3.57142857142857" style="158" customWidth="1"/>
    <col min="8962" max="8962" width="5.57142857142857" style="158" customWidth="1"/>
    <col min="8963" max="8963" width="6" style="158" customWidth="1"/>
    <col min="8964" max="8964" width="37.2857142857143" style="158" customWidth="1"/>
    <col min="8965" max="8965" width="22" style="158" customWidth="1"/>
    <col min="8966" max="8966" width="24.5714285714286" style="158" customWidth="1"/>
    <col min="8967" max="8968" width="22" style="158" customWidth="1"/>
    <col min="8969" max="8969" width="10.8571428571429" style="158" customWidth="1"/>
    <col min="8970" max="8970" width="9.85714285714286" style="158" customWidth="1"/>
    <col min="8971" max="9186" width="8.85714285714286" style="158" customWidth="1"/>
    <col min="9187" max="9216" width="9.14285714285714" style="158"/>
    <col min="9217" max="9217" width="3.57142857142857" style="158" customWidth="1"/>
    <col min="9218" max="9218" width="5.57142857142857" style="158" customWidth="1"/>
    <col min="9219" max="9219" width="6" style="158" customWidth="1"/>
    <col min="9220" max="9220" width="37.2857142857143" style="158" customWidth="1"/>
    <col min="9221" max="9221" width="22" style="158" customWidth="1"/>
    <col min="9222" max="9222" width="24.5714285714286" style="158" customWidth="1"/>
    <col min="9223" max="9224" width="22" style="158" customWidth="1"/>
    <col min="9225" max="9225" width="10.8571428571429" style="158" customWidth="1"/>
    <col min="9226" max="9226" width="9.85714285714286" style="158" customWidth="1"/>
    <col min="9227" max="9442" width="8.85714285714286" style="158" customWidth="1"/>
    <col min="9443" max="9472" width="9.14285714285714" style="158"/>
    <col min="9473" max="9473" width="3.57142857142857" style="158" customWidth="1"/>
    <col min="9474" max="9474" width="5.57142857142857" style="158" customWidth="1"/>
    <col min="9475" max="9475" width="6" style="158" customWidth="1"/>
    <col min="9476" max="9476" width="37.2857142857143" style="158" customWidth="1"/>
    <col min="9477" max="9477" width="22" style="158" customWidth="1"/>
    <col min="9478" max="9478" width="24.5714285714286" style="158" customWidth="1"/>
    <col min="9479" max="9480" width="22" style="158" customWidth="1"/>
    <col min="9481" max="9481" width="10.8571428571429" style="158" customWidth="1"/>
    <col min="9482" max="9482" width="9.85714285714286" style="158" customWidth="1"/>
    <col min="9483" max="9698" width="8.85714285714286" style="158" customWidth="1"/>
    <col min="9699" max="9728" width="9.14285714285714" style="158"/>
    <col min="9729" max="9729" width="3.57142857142857" style="158" customWidth="1"/>
    <col min="9730" max="9730" width="5.57142857142857" style="158" customWidth="1"/>
    <col min="9731" max="9731" width="6" style="158" customWidth="1"/>
    <col min="9732" max="9732" width="37.2857142857143" style="158" customWidth="1"/>
    <col min="9733" max="9733" width="22" style="158" customWidth="1"/>
    <col min="9734" max="9734" width="24.5714285714286" style="158" customWidth="1"/>
    <col min="9735" max="9736" width="22" style="158" customWidth="1"/>
    <col min="9737" max="9737" width="10.8571428571429" style="158" customWidth="1"/>
    <col min="9738" max="9738" width="9.85714285714286" style="158" customWidth="1"/>
    <col min="9739" max="9954" width="8.85714285714286" style="158" customWidth="1"/>
    <col min="9955" max="9984" width="9.14285714285714" style="158"/>
    <col min="9985" max="9985" width="3.57142857142857" style="158" customWidth="1"/>
    <col min="9986" max="9986" width="5.57142857142857" style="158" customWidth="1"/>
    <col min="9987" max="9987" width="6" style="158" customWidth="1"/>
    <col min="9988" max="9988" width="37.2857142857143" style="158" customWidth="1"/>
    <col min="9989" max="9989" width="22" style="158" customWidth="1"/>
    <col min="9990" max="9990" width="24.5714285714286" style="158" customWidth="1"/>
    <col min="9991" max="9992" width="22" style="158" customWidth="1"/>
    <col min="9993" max="9993" width="10.8571428571429" style="158" customWidth="1"/>
    <col min="9994" max="9994" width="9.85714285714286" style="158" customWidth="1"/>
    <col min="9995" max="10210" width="8.85714285714286" style="158" customWidth="1"/>
    <col min="10211" max="10240" width="9.14285714285714" style="158"/>
    <col min="10241" max="10241" width="3.57142857142857" style="158" customWidth="1"/>
    <col min="10242" max="10242" width="5.57142857142857" style="158" customWidth="1"/>
    <col min="10243" max="10243" width="6" style="158" customWidth="1"/>
    <col min="10244" max="10244" width="37.2857142857143" style="158" customWidth="1"/>
    <col min="10245" max="10245" width="22" style="158" customWidth="1"/>
    <col min="10246" max="10246" width="24.5714285714286" style="158" customWidth="1"/>
    <col min="10247" max="10248" width="22" style="158" customWidth="1"/>
    <col min="10249" max="10249" width="10.8571428571429" style="158" customWidth="1"/>
    <col min="10250" max="10250" width="9.85714285714286" style="158" customWidth="1"/>
    <col min="10251" max="10466" width="8.85714285714286" style="158" customWidth="1"/>
    <col min="10467" max="10496" width="9.14285714285714" style="158"/>
    <col min="10497" max="10497" width="3.57142857142857" style="158" customWidth="1"/>
    <col min="10498" max="10498" width="5.57142857142857" style="158" customWidth="1"/>
    <col min="10499" max="10499" width="6" style="158" customWidth="1"/>
    <col min="10500" max="10500" width="37.2857142857143" style="158" customWidth="1"/>
    <col min="10501" max="10501" width="22" style="158" customWidth="1"/>
    <col min="10502" max="10502" width="24.5714285714286" style="158" customWidth="1"/>
    <col min="10503" max="10504" width="22" style="158" customWidth="1"/>
    <col min="10505" max="10505" width="10.8571428571429" style="158" customWidth="1"/>
    <col min="10506" max="10506" width="9.85714285714286" style="158" customWidth="1"/>
    <col min="10507" max="10722" width="8.85714285714286" style="158" customWidth="1"/>
    <col min="10723" max="10752" width="9.14285714285714" style="158"/>
    <col min="10753" max="10753" width="3.57142857142857" style="158" customWidth="1"/>
    <col min="10754" max="10754" width="5.57142857142857" style="158" customWidth="1"/>
    <col min="10755" max="10755" width="6" style="158" customWidth="1"/>
    <col min="10756" max="10756" width="37.2857142857143" style="158" customWidth="1"/>
    <col min="10757" max="10757" width="22" style="158" customWidth="1"/>
    <col min="10758" max="10758" width="24.5714285714286" style="158" customWidth="1"/>
    <col min="10759" max="10760" width="22" style="158" customWidth="1"/>
    <col min="10761" max="10761" width="10.8571428571429" style="158" customWidth="1"/>
    <col min="10762" max="10762" width="9.85714285714286" style="158" customWidth="1"/>
    <col min="10763" max="10978" width="8.85714285714286" style="158" customWidth="1"/>
    <col min="10979" max="11008" width="9.14285714285714" style="158"/>
    <col min="11009" max="11009" width="3.57142857142857" style="158" customWidth="1"/>
    <col min="11010" max="11010" width="5.57142857142857" style="158" customWidth="1"/>
    <col min="11011" max="11011" width="6" style="158" customWidth="1"/>
    <col min="11012" max="11012" width="37.2857142857143" style="158" customWidth="1"/>
    <col min="11013" max="11013" width="22" style="158" customWidth="1"/>
    <col min="11014" max="11014" width="24.5714285714286" style="158" customWidth="1"/>
    <col min="11015" max="11016" width="22" style="158" customWidth="1"/>
    <col min="11017" max="11017" width="10.8571428571429" style="158" customWidth="1"/>
    <col min="11018" max="11018" width="9.85714285714286" style="158" customWidth="1"/>
    <col min="11019" max="11234" width="8.85714285714286" style="158" customWidth="1"/>
    <col min="11235" max="11264" width="9.14285714285714" style="158"/>
    <col min="11265" max="11265" width="3.57142857142857" style="158" customWidth="1"/>
    <col min="11266" max="11266" width="5.57142857142857" style="158" customWidth="1"/>
    <col min="11267" max="11267" width="6" style="158" customWidth="1"/>
    <col min="11268" max="11268" width="37.2857142857143" style="158" customWidth="1"/>
    <col min="11269" max="11269" width="22" style="158" customWidth="1"/>
    <col min="11270" max="11270" width="24.5714285714286" style="158" customWidth="1"/>
    <col min="11271" max="11272" width="22" style="158" customWidth="1"/>
    <col min="11273" max="11273" width="10.8571428571429" style="158" customWidth="1"/>
    <col min="11274" max="11274" width="9.85714285714286" style="158" customWidth="1"/>
    <col min="11275" max="11490" width="8.85714285714286" style="158" customWidth="1"/>
    <col min="11491" max="11520" width="9.14285714285714" style="158"/>
    <col min="11521" max="11521" width="3.57142857142857" style="158" customWidth="1"/>
    <col min="11522" max="11522" width="5.57142857142857" style="158" customWidth="1"/>
    <col min="11523" max="11523" width="6" style="158" customWidth="1"/>
    <col min="11524" max="11524" width="37.2857142857143" style="158" customWidth="1"/>
    <col min="11525" max="11525" width="22" style="158" customWidth="1"/>
    <col min="11526" max="11526" width="24.5714285714286" style="158" customWidth="1"/>
    <col min="11527" max="11528" width="22" style="158" customWidth="1"/>
    <col min="11529" max="11529" width="10.8571428571429" style="158" customWidth="1"/>
    <col min="11530" max="11530" width="9.85714285714286" style="158" customWidth="1"/>
    <col min="11531" max="11746" width="8.85714285714286" style="158" customWidth="1"/>
    <col min="11747" max="11776" width="9.14285714285714" style="158"/>
    <col min="11777" max="11777" width="3.57142857142857" style="158" customWidth="1"/>
    <col min="11778" max="11778" width="5.57142857142857" style="158" customWidth="1"/>
    <col min="11779" max="11779" width="6" style="158" customWidth="1"/>
    <col min="11780" max="11780" width="37.2857142857143" style="158" customWidth="1"/>
    <col min="11781" max="11781" width="22" style="158" customWidth="1"/>
    <col min="11782" max="11782" width="24.5714285714286" style="158" customWidth="1"/>
    <col min="11783" max="11784" width="22" style="158" customWidth="1"/>
    <col min="11785" max="11785" width="10.8571428571429" style="158" customWidth="1"/>
    <col min="11786" max="11786" width="9.85714285714286" style="158" customWidth="1"/>
    <col min="11787" max="12002" width="8.85714285714286" style="158" customWidth="1"/>
    <col min="12003" max="12032" width="9.14285714285714" style="158"/>
    <col min="12033" max="12033" width="3.57142857142857" style="158" customWidth="1"/>
    <col min="12034" max="12034" width="5.57142857142857" style="158" customWidth="1"/>
    <col min="12035" max="12035" width="6" style="158" customWidth="1"/>
    <col min="12036" max="12036" width="37.2857142857143" style="158" customWidth="1"/>
    <col min="12037" max="12037" width="22" style="158" customWidth="1"/>
    <col min="12038" max="12038" width="24.5714285714286" style="158" customWidth="1"/>
    <col min="12039" max="12040" width="22" style="158" customWidth="1"/>
    <col min="12041" max="12041" width="10.8571428571429" style="158" customWidth="1"/>
    <col min="12042" max="12042" width="9.85714285714286" style="158" customWidth="1"/>
    <col min="12043" max="12258" width="8.85714285714286" style="158" customWidth="1"/>
    <col min="12259" max="12288" width="9.14285714285714" style="158"/>
    <col min="12289" max="12289" width="3.57142857142857" style="158" customWidth="1"/>
    <col min="12290" max="12290" width="5.57142857142857" style="158" customWidth="1"/>
    <col min="12291" max="12291" width="6" style="158" customWidth="1"/>
    <col min="12292" max="12292" width="37.2857142857143" style="158" customWidth="1"/>
    <col min="12293" max="12293" width="22" style="158" customWidth="1"/>
    <col min="12294" max="12294" width="24.5714285714286" style="158" customWidth="1"/>
    <col min="12295" max="12296" width="22" style="158" customWidth="1"/>
    <col min="12297" max="12297" width="10.8571428571429" style="158" customWidth="1"/>
    <col min="12298" max="12298" width="9.85714285714286" style="158" customWidth="1"/>
    <col min="12299" max="12514" width="8.85714285714286" style="158" customWidth="1"/>
    <col min="12515" max="12544" width="9.14285714285714" style="158"/>
    <col min="12545" max="12545" width="3.57142857142857" style="158" customWidth="1"/>
    <col min="12546" max="12546" width="5.57142857142857" style="158" customWidth="1"/>
    <col min="12547" max="12547" width="6" style="158" customWidth="1"/>
    <col min="12548" max="12548" width="37.2857142857143" style="158" customWidth="1"/>
    <col min="12549" max="12549" width="22" style="158" customWidth="1"/>
    <col min="12550" max="12550" width="24.5714285714286" style="158" customWidth="1"/>
    <col min="12551" max="12552" width="22" style="158" customWidth="1"/>
    <col min="12553" max="12553" width="10.8571428571429" style="158" customWidth="1"/>
    <col min="12554" max="12554" width="9.85714285714286" style="158" customWidth="1"/>
    <col min="12555" max="12770" width="8.85714285714286" style="158" customWidth="1"/>
    <col min="12771" max="12800" width="9.14285714285714" style="158"/>
    <col min="12801" max="12801" width="3.57142857142857" style="158" customWidth="1"/>
    <col min="12802" max="12802" width="5.57142857142857" style="158" customWidth="1"/>
    <col min="12803" max="12803" width="6" style="158" customWidth="1"/>
    <col min="12804" max="12804" width="37.2857142857143" style="158" customWidth="1"/>
    <col min="12805" max="12805" width="22" style="158" customWidth="1"/>
    <col min="12806" max="12806" width="24.5714285714286" style="158" customWidth="1"/>
    <col min="12807" max="12808" width="22" style="158" customWidth="1"/>
    <col min="12809" max="12809" width="10.8571428571429" style="158" customWidth="1"/>
    <col min="12810" max="12810" width="9.85714285714286" style="158" customWidth="1"/>
    <col min="12811" max="13026" width="8.85714285714286" style="158" customWidth="1"/>
    <col min="13027" max="13056" width="9.14285714285714" style="158"/>
    <col min="13057" max="13057" width="3.57142857142857" style="158" customWidth="1"/>
    <col min="13058" max="13058" width="5.57142857142857" style="158" customWidth="1"/>
    <col min="13059" max="13059" width="6" style="158" customWidth="1"/>
    <col min="13060" max="13060" width="37.2857142857143" style="158" customWidth="1"/>
    <col min="13061" max="13061" width="22" style="158" customWidth="1"/>
    <col min="13062" max="13062" width="24.5714285714286" style="158" customWidth="1"/>
    <col min="13063" max="13064" width="22" style="158" customWidth="1"/>
    <col min="13065" max="13065" width="10.8571428571429" style="158" customWidth="1"/>
    <col min="13066" max="13066" width="9.85714285714286" style="158" customWidth="1"/>
    <col min="13067" max="13282" width="8.85714285714286" style="158" customWidth="1"/>
    <col min="13283" max="13312" width="9.14285714285714" style="158"/>
    <col min="13313" max="13313" width="3.57142857142857" style="158" customWidth="1"/>
    <col min="13314" max="13314" width="5.57142857142857" style="158" customWidth="1"/>
    <col min="13315" max="13315" width="6" style="158" customWidth="1"/>
    <col min="13316" max="13316" width="37.2857142857143" style="158" customWidth="1"/>
    <col min="13317" max="13317" width="22" style="158" customWidth="1"/>
    <col min="13318" max="13318" width="24.5714285714286" style="158" customWidth="1"/>
    <col min="13319" max="13320" width="22" style="158" customWidth="1"/>
    <col min="13321" max="13321" width="10.8571428571429" style="158" customWidth="1"/>
    <col min="13322" max="13322" width="9.85714285714286" style="158" customWidth="1"/>
    <col min="13323" max="13538" width="8.85714285714286" style="158" customWidth="1"/>
    <col min="13539" max="13568" width="9.14285714285714" style="158"/>
    <col min="13569" max="13569" width="3.57142857142857" style="158" customWidth="1"/>
    <col min="13570" max="13570" width="5.57142857142857" style="158" customWidth="1"/>
    <col min="13571" max="13571" width="6" style="158" customWidth="1"/>
    <col min="13572" max="13572" width="37.2857142857143" style="158" customWidth="1"/>
    <col min="13573" max="13573" width="22" style="158" customWidth="1"/>
    <col min="13574" max="13574" width="24.5714285714286" style="158" customWidth="1"/>
    <col min="13575" max="13576" width="22" style="158" customWidth="1"/>
    <col min="13577" max="13577" width="10.8571428571429" style="158" customWidth="1"/>
    <col min="13578" max="13578" width="9.85714285714286" style="158" customWidth="1"/>
    <col min="13579" max="13794" width="8.85714285714286" style="158" customWidth="1"/>
    <col min="13795" max="13824" width="9.14285714285714" style="158"/>
    <col min="13825" max="13825" width="3.57142857142857" style="158" customWidth="1"/>
    <col min="13826" max="13826" width="5.57142857142857" style="158" customWidth="1"/>
    <col min="13827" max="13827" width="6" style="158" customWidth="1"/>
    <col min="13828" max="13828" width="37.2857142857143" style="158" customWidth="1"/>
    <col min="13829" max="13829" width="22" style="158" customWidth="1"/>
    <col min="13830" max="13830" width="24.5714285714286" style="158" customWidth="1"/>
    <col min="13831" max="13832" width="22" style="158" customWidth="1"/>
    <col min="13833" max="13833" width="10.8571428571429" style="158" customWidth="1"/>
    <col min="13834" max="13834" width="9.85714285714286" style="158" customWidth="1"/>
    <col min="13835" max="14050" width="8.85714285714286" style="158" customWidth="1"/>
    <col min="14051" max="14080" width="9.14285714285714" style="158"/>
    <col min="14081" max="14081" width="3.57142857142857" style="158" customWidth="1"/>
    <col min="14082" max="14082" width="5.57142857142857" style="158" customWidth="1"/>
    <col min="14083" max="14083" width="6" style="158" customWidth="1"/>
    <col min="14084" max="14084" width="37.2857142857143" style="158" customWidth="1"/>
    <col min="14085" max="14085" width="22" style="158" customWidth="1"/>
    <col min="14086" max="14086" width="24.5714285714286" style="158" customWidth="1"/>
    <col min="14087" max="14088" width="22" style="158" customWidth="1"/>
    <col min="14089" max="14089" width="10.8571428571429" style="158" customWidth="1"/>
    <col min="14090" max="14090" width="9.85714285714286" style="158" customWidth="1"/>
    <col min="14091" max="14306" width="8.85714285714286" style="158" customWidth="1"/>
    <col min="14307" max="14336" width="9.14285714285714" style="158"/>
    <col min="14337" max="14337" width="3.57142857142857" style="158" customWidth="1"/>
    <col min="14338" max="14338" width="5.57142857142857" style="158" customWidth="1"/>
    <col min="14339" max="14339" width="6" style="158" customWidth="1"/>
    <col min="14340" max="14340" width="37.2857142857143" style="158" customWidth="1"/>
    <col min="14341" max="14341" width="22" style="158" customWidth="1"/>
    <col min="14342" max="14342" width="24.5714285714286" style="158" customWidth="1"/>
    <col min="14343" max="14344" width="22" style="158" customWidth="1"/>
    <col min="14345" max="14345" width="10.8571428571429" style="158" customWidth="1"/>
    <col min="14346" max="14346" width="9.85714285714286" style="158" customWidth="1"/>
    <col min="14347" max="14562" width="8.85714285714286" style="158" customWidth="1"/>
    <col min="14563" max="14592" width="9.14285714285714" style="158"/>
    <col min="14593" max="14593" width="3.57142857142857" style="158" customWidth="1"/>
    <col min="14594" max="14594" width="5.57142857142857" style="158" customWidth="1"/>
    <col min="14595" max="14595" width="6" style="158" customWidth="1"/>
    <col min="14596" max="14596" width="37.2857142857143" style="158" customWidth="1"/>
    <col min="14597" max="14597" width="22" style="158" customWidth="1"/>
    <col min="14598" max="14598" width="24.5714285714286" style="158" customWidth="1"/>
    <col min="14599" max="14600" width="22" style="158" customWidth="1"/>
    <col min="14601" max="14601" width="10.8571428571429" style="158" customWidth="1"/>
    <col min="14602" max="14602" width="9.85714285714286" style="158" customWidth="1"/>
    <col min="14603" max="14818" width="8.85714285714286" style="158" customWidth="1"/>
    <col min="14819" max="14848" width="9.14285714285714" style="158"/>
    <col min="14849" max="14849" width="3.57142857142857" style="158" customWidth="1"/>
    <col min="14850" max="14850" width="5.57142857142857" style="158" customWidth="1"/>
    <col min="14851" max="14851" width="6" style="158" customWidth="1"/>
    <col min="14852" max="14852" width="37.2857142857143" style="158" customWidth="1"/>
    <col min="14853" max="14853" width="22" style="158" customWidth="1"/>
    <col min="14854" max="14854" width="24.5714285714286" style="158" customWidth="1"/>
    <col min="14855" max="14856" width="22" style="158" customWidth="1"/>
    <col min="14857" max="14857" width="10.8571428571429" style="158" customWidth="1"/>
    <col min="14858" max="14858" width="9.85714285714286" style="158" customWidth="1"/>
    <col min="14859" max="15074" width="8.85714285714286" style="158" customWidth="1"/>
    <col min="15075" max="15104" width="9.14285714285714" style="158"/>
    <col min="15105" max="15105" width="3.57142857142857" style="158" customWidth="1"/>
    <col min="15106" max="15106" width="5.57142857142857" style="158" customWidth="1"/>
    <col min="15107" max="15107" width="6" style="158" customWidth="1"/>
    <col min="15108" max="15108" width="37.2857142857143" style="158" customWidth="1"/>
    <col min="15109" max="15109" width="22" style="158" customWidth="1"/>
    <col min="15110" max="15110" width="24.5714285714286" style="158" customWidth="1"/>
    <col min="15111" max="15112" width="22" style="158" customWidth="1"/>
    <col min="15113" max="15113" width="10.8571428571429" style="158" customWidth="1"/>
    <col min="15114" max="15114" width="9.85714285714286" style="158" customWidth="1"/>
    <col min="15115" max="15330" width="8.85714285714286" style="158" customWidth="1"/>
    <col min="15331" max="15360" width="9.14285714285714" style="158"/>
    <col min="15361" max="15361" width="3.57142857142857" style="158" customWidth="1"/>
    <col min="15362" max="15362" width="5.57142857142857" style="158" customWidth="1"/>
    <col min="15363" max="15363" width="6" style="158" customWidth="1"/>
    <col min="15364" max="15364" width="37.2857142857143" style="158" customWidth="1"/>
    <col min="15365" max="15365" width="22" style="158" customWidth="1"/>
    <col min="15366" max="15366" width="24.5714285714286" style="158" customWidth="1"/>
    <col min="15367" max="15368" width="22" style="158" customWidth="1"/>
    <col min="15369" max="15369" width="10.8571428571429" style="158" customWidth="1"/>
    <col min="15370" max="15370" width="9.85714285714286" style="158" customWidth="1"/>
    <col min="15371" max="15586" width="8.85714285714286" style="158" customWidth="1"/>
    <col min="15587" max="15616" width="9.14285714285714" style="158"/>
    <col min="15617" max="15617" width="3.57142857142857" style="158" customWidth="1"/>
    <col min="15618" max="15618" width="5.57142857142857" style="158" customWidth="1"/>
    <col min="15619" max="15619" width="6" style="158" customWidth="1"/>
    <col min="15620" max="15620" width="37.2857142857143" style="158" customWidth="1"/>
    <col min="15621" max="15621" width="22" style="158" customWidth="1"/>
    <col min="15622" max="15622" width="24.5714285714286" style="158" customWidth="1"/>
    <col min="15623" max="15624" width="22" style="158" customWidth="1"/>
    <col min="15625" max="15625" width="10.8571428571429" style="158" customWidth="1"/>
    <col min="15626" max="15626" width="9.85714285714286" style="158" customWidth="1"/>
    <col min="15627" max="15842" width="8.85714285714286" style="158" customWidth="1"/>
    <col min="15843" max="15872" width="9.14285714285714" style="158"/>
    <col min="15873" max="15873" width="3.57142857142857" style="158" customWidth="1"/>
    <col min="15874" max="15874" width="5.57142857142857" style="158" customWidth="1"/>
    <col min="15875" max="15875" width="6" style="158" customWidth="1"/>
    <col min="15876" max="15876" width="37.2857142857143" style="158" customWidth="1"/>
    <col min="15877" max="15877" width="22" style="158" customWidth="1"/>
    <col min="15878" max="15878" width="24.5714285714286" style="158" customWidth="1"/>
    <col min="15879" max="15880" width="22" style="158" customWidth="1"/>
    <col min="15881" max="15881" width="10.8571428571429" style="158" customWidth="1"/>
    <col min="15882" max="15882" width="9.85714285714286" style="158" customWidth="1"/>
    <col min="15883" max="16098" width="8.85714285714286" style="158" customWidth="1"/>
    <col min="16099" max="16128" width="9.14285714285714" style="158"/>
    <col min="16129" max="16129" width="3.57142857142857" style="158" customWidth="1"/>
    <col min="16130" max="16130" width="5.57142857142857" style="158" customWidth="1"/>
    <col min="16131" max="16131" width="6" style="158" customWidth="1"/>
    <col min="16132" max="16132" width="37.2857142857143" style="158" customWidth="1"/>
    <col min="16133" max="16133" width="22" style="158" customWidth="1"/>
    <col min="16134" max="16134" width="24.5714285714286" style="158" customWidth="1"/>
    <col min="16135" max="16136" width="22" style="158" customWidth="1"/>
    <col min="16137" max="16137" width="10.8571428571429" style="158" customWidth="1"/>
    <col min="16138" max="16138" width="9.85714285714286" style="158" customWidth="1"/>
    <col min="16139" max="16354" width="8.85714285714286" style="158" customWidth="1"/>
    <col min="16355" max="16384" width="9.14285714285714" style="158"/>
  </cols>
  <sheetData>
    <row r="1" customHeight="1" spans="1:1">
      <c r="A1" s="159" t="s">
        <v>0</v>
      </c>
    </row>
    <row r="2" customHeight="1" spans="1:1">
      <c r="A2" s="159" t="s">
        <v>1</v>
      </c>
    </row>
    <row r="4" s="152" customFormat="1" ht="70.5" customHeight="1" spans="1:226">
      <c r="A4" s="160" t="s">
        <v>2</v>
      </c>
      <c r="B4" s="161"/>
      <c r="C4" s="162"/>
      <c r="D4" s="163" t="s">
        <v>3</v>
      </c>
      <c r="E4" s="163" t="s">
        <v>4</v>
      </c>
      <c r="F4" s="164" t="s">
        <v>5</v>
      </c>
      <c r="G4" s="164" t="s">
        <v>6</v>
      </c>
      <c r="H4" s="164" t="s">
        <v>7</v>
      </c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5"/>
      <c r="DC4" s="205"/>
      <c r="DD4" s="205"/>
      <c r="DE4" s="205"/>
      <c r="DF4" s="205"/>
      <c r="DG4" s="205"/>
      <c r="DH4" s="205"/>
      <c r="DI4" s="205"/>
      <c r="DJ4" s="205"/>
      <c r="DK4" s="205"/>
      <c r="DL4" s="205"/>
      <c r="DM4" s="205"/>
      <c r="DN4" s="205"/>
      <c r="DO4" s="205"/>
      <c r="DP4" s="205"/>
      <c r="DQ4" s="205"/>
      <c r="DR4" s="205"/>
      <c r="DS4" s="205"/>
      <c r="DT4" s="205"/>
      <c r="DU4" s="205"/>
      <c r="DV4" s="205"/>
      <c r="DW4" s="205"/>
      <c r="DX4" s="205"/>
      <c r="DY4" s="205"/>
      <c r="DZ4" s="205"/>
      <c r="EA4" s="205"/>
      <c r="EB4" s="205"/>
      <c r="EC4" s="205"/>
      <c r="ED4" s="205"/>
      <c r="EE4" s="205"/>
      <c r="EF4" s="205"/>
      <c r="EG4" s="205"/>
      <c r="EH4" s="205"/>
      <c r="EI4" s="205"/>
      <c r="EJ4" s="205"/>
      <c r="EK4" s="205"/>
      <c r="EL4" s="205"/>
      <c r="EM4" s="205"/>
      <c r="EN4" s="205"/>
      <c r="EO4" s="205"/>
      <c r="EP4" s="205"/>
      <c r="EQ4" s="205"/>
      <c r="ER4" s="205"/>
      <c r="ES4" s="205"/>
      <c r="ET4" s="205"/>
      <c r="EU4" s="205"/>
      <c r="EV4" s="205"/>
      <c r="EW4" s="205"/>
      <c r="EX4" s="205"/>
      <c r="EY4" s="205"/>
      <c r="EZ4" s="205"/>
      <c r="FA4" s="205"/>
      <c r="FB4" s="205"/>
      <c r="FC4" s="205"/>
      <c r="FD4" s="205"/>
      <c r="FE4" s="205"/>
      <c r="FF4" s="205"/>
      <c r="FG4" s="205"/>
      <c r="FH4" s="205"/>
      <c r="FI4" s="205"/>
      <c r="FJ4" s="205"/>
      <c r="FK4" s="205"/>
      <c r="FL4" s="205"/>
      <c r="FM4" s="205"/>
      <c r="FN4" s="205"/>
      <c r="FO4" s="205"/>
      <c r="FP4" s="205"/>
      <c r="FQ4" s="205"/>
      <c r="FR4" s="205"/>
      <c r="FS4" s="205"/>
      <c r="FT4" s="205"/>
      <c r="FU4" s="205"/>
      <c r="FV4" s="205"/>
      <c r="FW4" s="205"/>
      <c r="FX4" s="205"/>
      <c r="FY4" s="205"/>
      <c r="FZ4" s="205"/>
      <c r="GA4" s="205"/>
      <c r="GB4" s="205"/>
      <c r="GC4" s="205"/>
      <c r="GD4" s="205"/>
      <c r="GE4" s="205"/>
      <c r="GF4" s="205"/>
      <c r="GG4" s="205"/>
      <c r="GH4" s="205"/>
      <c r="GI4" s="205"/>
      <c r="GJ4" s="205"/>
      <c r="GK4" s="205"/>
      <c r="GL4" s="205"/>
      <c r="GM4" s="205"/>
      <c r="GN4" s="205"/>
      <c r="GO4" s="205"/>
      <c r="GP4" s="205"/>
      <c r="GQ4" s="205"/>
      <c r="GR4" s="205"/>
      <c r="GS4" s="205"/>
      <c r="GT4" s="205"/>
      <c r="GU4" s="205"/>
      <c r="GV4" s="205"/>
      <c r="GW4" s="205"/>
      <c r="GX4" s="205"/>
      <c r="GY4" s="205"/>
      <c r="GZ4" s="205"/>
      <c r="HA4" s="205"/>
      <c r="HB4" s="205"/>
      <c r="HC4" s="205"/>
      <c r="HD4" s="205"/>
      <c r="HE4" s="205"/>
      <c r="HF4" s="205"/>
      <c r="HG4" s="205"/>
      <c r="HH4" s="205"/>
      <c r="HI4" s="205"/>
      <c r="HJ4" s="205"/>
      <c r="HK4" s="205"/>
      <c r="HL4" s="205"/>
      <c r="HM4" s="205"/>
      <c r="HN4" s="205"/>
      <c r="HO4" s="205"/>
      <c r="HP4" s="205"/>
      <c r="HQ4" s="205"/>
      <c r="HR4" s="205"/>
    </row>
    <row r="5" s="152" customFormat="1" customHeight="1" spans="1:226">
      <c r="A5" s="165"/>
      <c r="B5" s="166"/>
      <c r="C5" s="167"/>
      <c r="D5" s="163"/>
      <c r="E5" s="163"/>
      <c r="F5" s="164"/>
      <c r="G5" s="164"/>
      <c r="H5" s="164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205"/>
      <c r="CH5" s="205"/>
      <c r="CI5" s="205"/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205"/>
      <c r="CV5" s="205"/>
      <c r="CW5" s="205"/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205"/>
      <c r="DJ5" s="205"/>
      <c r="DK5" s="205"/>
      <c r="DL5" s="205"/>
      <c r="DM5" s="205"/>
      <c r="DN5" s="205"/>
      <c r="DO5" s="205"/>
      <c r="DP5" s="205"/>
      <c r="DQ5" s="205"/>
      <c r="DR5" s="205"/>
      <c r="DS5" s="205"/>
      <c r="DT5" s="205"/>
      <c r="DU5" s="205"/>
      <c r="DV5" s="205"/>
      <c r="DW5" s="205"/>
      <c r="DX5" s="205"/>
      <c r="DY5" s="205"/>
      <c r="DZ5" s="205"/>
      <c r="EA5" s="205"/>
      <c r="EB5" s="205"/>
      <c r="EC5" s="205"/>
      <c r="ED5" s="205"/>
      <c r="EE5" s="205"/>
      <c r="EF5" s="205"/>
      <c r="EG5" s="205"/>
      <c r="EH5" s="205"/>
      <c r="EI5" s="205"/>
      <c r="EJ5" s="205"/>
      <c r="EK5" s="205"/>
      <c r="EL5" s="205"/>
      <c r="EM5" s="205"/>
      <c r="EN5" s="205"/>
      <c r="EO5" s="205"/>
      <c r="EP5" s="205"/>
      <c r="EQ5" s="205"/>
      <c r="ER5" s="205"/>
      <c r="ES5" s="205"/>
      <c r="ET5" s="205"/>
      <c r="EU5" s="205"/>
      <c r="EV5" s="205"/>
      <c r="EW5" s="205"/>
      <c r="EX5" s="205"/>
      <c r="EY5" s="205"/>
      <c r="EZ5" s="205"/>
      <c r="FA5" s="205"/>
      <c r="FB5" s="205"/>
      <c r="FC5" s="205"/>
      <c r="FD5" s="205"/>
      <c r="FE5" s="205"/>
      <c r="FF5" s="205"/>
      <c r="FG5" s="205"/>
      <c r="FH5" s="205"/>
      <c r="FI5" s="205"/>
      <c r="FJ5" s="205"/>
      <c r="FK5" s="205"/>
      <c r="FL5" s="205"/>
      <c r="FM5" s="205"/>
      <c r="FN5" s="205"/>
      <c r="FO5" s="205"/>
      <c r="FP5" s="205"/>
      <c r="FQ5" s="205"/>
      <c r="FR5" s="205"/>
      <c r="FS5" s="205"/>
      <c r="FT5" s="205"/>
      <c r="FU5" s="205"/>
      <c r="FV5" s="205"/>
      <c r="FW5" s="205"/>
      <c r="FX5" s="205"/>
      <c r="FY5" s="205"/>
      <c r="FZ5" s="205"/>
      <c r="GA5" s="205"/>
      <c r="GB5" s="205"/>
      <c r="GC5" s="205"/>
      <c r="GD5" s="205"/>
      <c r="GE5" s="205"/>
      <c r="GF5" s="205"/>
      <c r="GG5" s="205"/>
      <c r="GH5" s="205"/>
      <c r="GI5" s="205"/>
      <c r="GJ5" s="205"/>
      <c r="GK5" s="205"/>
      <c r="GL5" s="205"/>
      <c r="GM5" s="205"/>
      <c r="GN5" s="205"/>
      <c r="GO5" s="205"/>
      <c r="GP5" s="205"/>
      <c r="GQ5" s="205"/>
      <c r="GR5" s="205"/>
      <c r="GS5" s="205"/>
      <c r="GT5" s="205"/>
      <c r="GU5" s="205"/>
      <c r="GV5" s="205"/>
      <c r="GW5" s="205"/>
      <c r="GX5" s="205"/>
      <c r="GY5" s="205"/>
      <c r="GZ5" s="205"/>
      <c r="HA5" s="205"/>
      <c r="HB5" s="205"/>
      <c r="HC5" s="205"/>
      <c r="HD5" s="205"/>
      <c r="HE5" s="205"/>
      <c r="HF5" s="205"/>
      <c r="HG5" s="205"/>
      <c r="HH5" s="205"/>
      <c r="HI5" s="205"/>
      <c r="HJ5" s="205"/>
      <c r="HK5" s="205"/>
      <c r="HL5" s="205"/>
      <c r="HM5" s="205"/>
      <c r="HN5" s="205"/>
      <c r="HO5" s="205"/>
      <c r="HP5" s="205"/>
      <c r="HQ5" s="205"/>
      <c r="HR5" s="205"/>
    </row>
    <row r="6" s="153" customFormat="1" ht="21" customHeight="1" spans="1:226">
      <c r="A6" s="168" t="s">
        <v>8</v>
      </c>
      <c r="B6" s="169"/>
      <c r="C6" s="170">
        <v>1</v>
      </c>
      <c r="D6" s="171" t="s">
        <v>9</v>
      </c>
      <c r="E6" s="170" t="s">
        <v>10</v>
      </c>
      <c r="F6" s="172" t="s">
        <v>11</v>
      </c>
      <c r="G6" s="173">
        <v>75367</v>
      </c>
      <c r="H6" s="174">
        <v>43522</v>
      </c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  <c r="EF6" s="207"/>
      <c r="EG6" s="207"/>
      <c r="EH6" s="207"/>
      <c r="EI6" s="207"/>
      <c r="EJ6" s="207"/>
      <c r="EK6" s="207"/>
      <c r="EL6" s="207"/>
      <c r="EM6" s="207"/>
      <c r="EN6" s="207"/>
      <c r="EO6" s="207"/>
      <c r="EP6" s="207"/>
      <c r="EQ6" s="207"/>
      <c r="ER6" s="207"/>
      <c r="ES6" s="207"/>
      <c r="ET6" s="207"/>
      <c r="EU6" s="207"/>
      <c r="EV6" s="207"/>
      <c r="EW6" s="207"/>
      <c r="EX6" s="207"/>
      <c r="EY6" s="207"/>
      <c r="EZ6" s="207"/>
      <c r="FA6" s="207"/>
      <c r="FB6" s="207"/>
      <c r="FC6" s="207"/>
      <c r="FD6" s="207"/>
      <c r="FE6" s="207"/>
      <c r="FF6" s="207"/>
      <c r="FG6" s="207"/>
      <c r="FH6" s="207"/>
      <c r="FI6" s="207"/>
      <c r="FJ6" s="207"/>
      <c r="FK6" s="207"/>
      <c r="FL6" s="207"/>
      <c r="FM6" s="207"/>
      <c r="FN6" s="207"/>
      <c r="FO6" s="207"/>
      <c r="FP6" s="207"/>
      <c r="FQ6" s="207"/>
      <c r="FR6" s="207"/>
      <c r="FS6" s="207"/>
      <c r="FT6" s="207"/>
      <c r="FU6" s="207"/>
      <c r="FV6" s="207"/>
      <c r="FW6" s="207"/>
      <c r="FX6" s="207"/>
      <c r="FY6" s="207"/>
      <c r="FZ6" s="207"/>
      <c r="GA6" s="207"/>
      <c r="GB6" s="207"/>
      <c r="GC6" s="207"/>
      <c r="GD6" s="207"/>
      <c r="GE6" s="207"/>
      <c r="GF6" s="207"/>
      <c r="GG6" s="207"/>
      <c r="GH6" s="207"/>
      <c r="GI6" s="207"/>
      <c r="GJ6" s="207"/>
      <c r="GK6" s="207"/>
      <c r="GL6" s="207"/>
      <c r="GM6" s="207"/>
      <c r="GN6" s="207"/>
      <c r="GO6" s="207"/>
      <c r="GP6" s="207"/>
      <c r="GQ6" s="207"/>
      <c r="GR6" s="207"/>
      <c r="GS6" s="207"/>
      <c r="GT6" s="207"/>
      <c r="GU6" s="207"/>
      <c r="GV6" s="207"/>
      <c r="GW6" s="207"/>
      <c r="GX6" s="207"/>
      <c r="GY6" s="207"/>
      <c r="GZ6" s="207"/>
      <c r="HA6" s="207"/>
      <c r="HB6" s="207"/>
      <c r="HC6" s="207"/>
      <c r="HD6" s="207"/>
      <c r="HE6" s="207"/>
      <c r="HF6" s="207"/>
      <c r="HG6" s="207"/>
      <c r="HH6" s="207"/>
      <c r="HI6" s="207"/>
      <c r="HJ6" s="207"/>
      <c r="HK6" s="207"/>
      <c r="HL6" s="207"/>
      <c r="HM6" s="207"/>
      <c r="HN6" s="207"/>
      <c r="HO6" s="207"/>
      <c r="HP6" s="207"/>
      <c r="HQ6" s="207"/>
      <c r="HR6" s="207"/>
    </row>
    <row r="7" customHeight="1" spans="1:8">
      <c r="A7" s="175"/>
      <c r="B7" s="176"/>
      <c r="C7" s="177">
        <v>2</v>
      </c>
      <c r="D7" s="178" t="s">
        <v>12</v>
      </c>
      <c r="E7" s="177" t="s">
        <v>10</v>
      </c>
      <c r="F7" s="179" t="s">
        <v>13</v>
      </c>
      <c r="G7" s="180">
        <v>5308</v>
      </c>
      <c r="H7" s="181">
        <v>13800</v>
      </c>
    </row>
    <row r="8" customHeight="1" spans="1:8">
      <c r="A8" s="175"/>
      <c r="B8" s="176"/>
      <c r="C8" s="177">
        <v>3</v>
      </c>
      <c r="D8" s="178" t="s">
        <v>14</v>
      </c>
      <c r="E8" s="177" t="s">
        <v>15</v>
      </c>
      <c r="F8" s="172" t="s">
        <v>16</v>
      </c>
      <c r="G8" s="173">
        <v>8757</v>
      </c>
      <c r="H8" s="182">
        <v>13800</v>
      </c>
    </row>
    <row r="9" customHeight="1" spans="1:8">
      <c r="A9" s="175"/>
      <c r="B9" s="176"/>
      <c r="C9" s="177">
        <v>4</v>
      </c>
      <c r="D9" s="178" t="s">
        <v>17</v>
      </c>
      <c r="E9" s="177" t="s">
        <v>18</v>
      </c>
      <c r="F9" s="179" t="s">
        <v>19</v>
      </c>
      <c r="G9" s="183">
        <v>24415</v>
      </c>
      <c r="H9" s="174">
        <v>174617</v>
      </c>
    </row>
    <row r="10" customHeight="1" spans="1:8">
      <c r="A10" s="175"/>
      <c r="B10" s="176"/>
      <c r="C10" s="177">
        <v>5</v>
      </c>
      <c r="D10" s="178" t="s">
        <v>20</v>
      </c>
      <c r="E10" s="177" t="s">
        <v>18</v>
      </c>
      <c r="F10" s="172" t="s">
        <v>21</v>
      </c>
      <c r="G10" s="183">
        <v>16984</v>
      </c>
      <c r="H10" s="174">
        <v>76428</v>
      </c>
    </row>
    <row r="11" customHeight="1" spans="1:8">
      <c r="A11" s="175"/>
      <c r="B11" s="176"/>
      <c r="C11" s="177">
        <v>6</v>
      </c>
      <c r="D11" s="178" t="s">
        <v>22</v>
      </c>
      <c r="E11" s="177" t="s">
        <v>18</v>
      </c>
      <c r="F11" s="179" t="s">
        <v>23</v>
      </c>
      <c r="G11" s="183">
        <v>22292</v>
      </c>
      <c r="H11" s="174">
        <v>49360</v>
      </c>
    </row>
    <row r="12" customHeight="1" spans="1:8">
      <c r="A12" s="175"/>
      <c r="B12" s="176"/>
      <c r="C12" s="177">
        <v>7</v>
      </c>
      <c r="D12" s="178" t="s">
        <v>24</v>
      </c>
      <c r="E12" s="177" t="s">
        <v>18</v>
      </c>
      <c r="F12" s="172" t="s">
        <v>25</v>
      </c>
      <c r="G12" s="183">
        <v>22292</v>
      </c>
      <c r="H12" s="174">
        <v>36091</v>
      </c>
    </row>
    <row r="13" customHeight="1" spans="1:9">
      <c r="A13" s="175"/>
      <c r="B13" s="176"/>
      <c r="C13" s="177">
        <v>8</v>
      </c>
      <c r="D13" s="178" t="s">
        <v>26</v>
      </c>
      <c r="E13" s="177" t="s">
        <v>27</v>
      </c>
      <c r="F13" s="179" t="s">
        <v>28</v>
      </c>
      <c r="G13" s="183">
        <v>10615</v>
      </c>
      <c r="H13" s="181">
        <v>31845</v>
      </c>
      <c r="I13" s="208"/>
    </row>
    <row r="14" customHeight="1" spans="1:8">
      <c r="A14" s="175"/>
      <c r="B14" s="176"/>
      <c r="C14" s="177">
        <v>9</v>
      </c>
      <c r="D14" s="178" t="s">
        <v>29</v>
      </c>
      <c r="E14" s="177" t="s">
        <v>30</v>
      </c>
      <c r="F14" s="172" t="s">
        <v>31</v>
      </c>
      <c r="G14" s="183">
        <v>8492</v>
      </c>
      <c r="H14" s="174">
        <v>26538</v>
      </c>
    </row>
    <row r="15" customHeight="1" spans="1:8">
      <c r="A15" s="175"/>
      <c r="B15" s="176"/>
      <c r="C15" s="177">
        <v>10</v>
      </c>
      <c r="D15" s="178" t="s">
        <v>32</v>
      </c>
      <c r="E15" s="177" t="s">
        <v>30</v>
      </c>
      <c r="F15" s="179" t="s">
        <v>33</v>
      </c>
      <c r="G15" s="183">
        <v>8492</v>
      </c>
      <c r="H15" s="181">
        <v>19107</v>
      </c>
    </row>
    <row r="16" customHeight="1" spans="1:8">
      <c r="A16" s="175"/>
      <c r="B16" s="176"/>
      <c r="C16" s="177">
        <v>11</v>
      </c>
      <c r="D16" s="178" t="s">
        <v>34</v>
      </c>
      <c r="E16" s="177" t="s">
        <v>30</v>
      </c>
      <c r="F16" s="172" t="s">
        <v>35</v>
      </c>
      <c r="G16" s="183">
        <v>8492</v>
      </c>
      <c r="H16" s="174">
        <v>248391</v>
      </c>
    </row>
    <row r="17" customHeight="1" spans="1:8">
      <c r="A17" s="175"/>
      <c r="B17" s="176"/>
      <c r="C17" s="177">
        <v>12</v>
      </c>
      <c r="D17" s="178" t="s">
        <v>36</v>
      </c>
      <c r="E17" s="177" t="s">
        <v>30</v>
      </c>
      <c r="F17" s="179" t="s">
        <v>37</v>
      </c>
      <c r="G17" s="184">
        <v>16984</v>
      </c>
      <c r="H17" s="174">
        <v>154979</v>
      </c>
    </row>
    <row r="18" customHeight="1" spans="1:8">
      <c r="A18" s="175"/>
      <c r="B18" s="176"/>
      <c r="C18" s="177">
        <v>13</v>
      </c>
      <c r="D18" s="178" t="s">
        <v>38</v>
      </c>
      <c r="E18" s="177" t="s">
        <v>30</v>
      </c>
      <c r="F18" s="172" t="s">
        <v>39</v>
      </c>
      <c r="G18" s="184">
        <v>16984</v>
      </c>
      <c r="H18" s="184">
        <v>200093</v>
      </c>
    </row>
    <row r="19" customHeight="1" spans="1:8">
      <c r="A19" s="175"/>
      <c r="B19" s="176"/>
      <c r="C19" s="177">
        <v>14</v>
      </c>
      <c r="D19" s="185" t="s">
        <v>40</v>
      </c>
      <c r="E19" s="177" t="s">
        <v>41</v>
      </c>
      <c r="F19" s="179" t="s">
        <v>42</v>
      </c>
      <c r="G19" s="183">
        <v>24415</v>
      </c>
      <c r="H19" s="181">
        <v>130275</v>
      </c>
    </row>
    <row r="20" customHeight="1" spans="1:8">
      <c r="A20" s="175"/>
      <c r="B20" s="176"/>
      <c r="C20" s="177">
        <v>15</v>
      </c>
      <c r="D20" s="185" t="s">
        <v>43</v>
      </c>
      <c r="E20" s="177"/>
      <c r="F20" s="172" t="s">
        <v>44</v>
      </c>
      <c r="G20" s="186">
        <v>15440</v>
      </c>
      <c r="H20" s="186">
        <v>35223</v>
      </c>
    </row>
    <row r="21" s="153" customFormat="1" customHeight="1" spans="1:226">
      <c r="A21" s="175"/>
      <c r="B21" s="176"/>
      <c r="C21" s="170">
        <v>16</v>
      </c>
      <c r="D21" s="187" t="s">
        <v>45</v>
      </c>
      <c r="E21" s="170"/>
      <c r="F21" s="179" t="s">
        <v>46</v>
      </c>
      <c r="G21" s="184">
        <v>7720</v>
      </c>
      <c r="H21" s="188">
        <v>25573</v>
      </c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  <c r="EF21" s="207"/>
      <c r="EG21" s="207"/>
      <c r="EH21" s="207"/>
      <c r="EI21" s="207"/>
      <c r="EJ21" s="207"/>
      <c r="EK21" s="207"/>
      <c r="EL21" s="207"/>
      <c r="EM21" s="207"/>
      <c r="EN21" s="207"/>
      <c r="EO21" s="207"/>
      <c r="EP21" s="207"/>
      <c r="EQ21" s="207"/>
      <c r="ER21" s="207"/>
      <c r="ES21" s="207"/>
      <c r="ET21" s="207"/>
      <c r="EU21" s="207"/>
      <c r="EV21" s="207"/>
      <c r="EW21" s="207"/>
      <c r="EX21" s="207"/>
      <c r="EY21" s="207"/>
      <c r="EZ21" s="207"/>
      <c r="FA21" s="207"/>
      <c r="FB21" s="207"/>
      <c r="FC21" s="207"/>
      <c r="FD21" s="207"/>
      <c r="FE21" s="207"/>
      <c r="FF21" s="207"/>
      <c r="FG21" s="207"/>
      <c r="FH21" s="207"/>
      <c r="FI21" s="207"/>
      <c r="FJ21" s="207"/>
      <c r="FK21" s="207"/>
      <c r="FL21" s="207"/>
      <c r="FM21" s="207"/>
      <c r="FN21" s="207"/>
      <c r="FO21" s="207"/>
      <c r="FP21" s="207"/>
      <c r="FQ21" s="207"/>
      <c r="FR21" s="207"/>
      <c r="FS21" s="207"/>
      <c r="FT21" s="207"/>
      <c r="FU21" s="207"/>
      <c r="FV21" s="207"/>
      <c r="FW21" s="207"/>
      <c r="FX21" s="207"/>
      <c r="FY21" s="207"/>
      <c r="FZ21" s="207"/>
      <c r="GA21" s="207"/>
      <c r="GB21" s="207"/>
      <c r="GC21" s="207"/>
      <c r="GD21" s="207"/>
      <c r="GE21" s="207"/>
      <c r="GF21" s="207"/>
      <c r="GG21" s="207"/>
      <c r="GH21" s="207"/>
      <c r="GI21" s="207"/>
      <c r="GJ21" s="207"/>
      <c r="GK21" s="207"/>
      <c r="GL21" s="207"/>
      <c r="GM21" s="207"/>
      <c r="GN21" s="207"/>
      <c r="GO21" s="207"/>
      <c r="GP21" s="207"/>
      <c r="GQ21" s="207"/>
      <c r="GR21" s="207"/>
      <c r="GS21" s="207"/>
      <c r="GT21" s="207"/>
      <c r="GU21" s="207"/>
      <c r="GV21" s="207"/>
      <c r="GW21" s="207"/>
      <c r="GX21" s="207"/>
      <c r="GY21" s="207"/>
      <c r="GZ21" s="207"/>
      <c r="HA21" s="207"/>
      <c r="HB21" s="207"/>
      <c r="HC21" s="207"/>
      <c r="HD21" s="207"/>
      <c r="HE21" s="207"/>
      <c r="HF21" s="207"/>
      <c r="HG21" s="207"/>
      <c r="HH21" s="207"/>
      <c r="HI21" s="207"/>
      <c r="HJ21" s="207"/>
      <c r="HK21" s="207"/>
      <c r="HL21" s="207"/>
      <c r="HM21" s="207"/>
      <c r="HN21" s="207"/>
      <c r="HO21" s="207"/>
      <c r="HP21" s="207"/>
      <c r="HQ21" s="207"/>
      <c r="HR21" s="207"/>
    </row>
    <row r="22" customHeight="1" spans="1:8">
      <c r="A22" s="175"/>
      <c r="B22" s="176"/>
      <c r="C22" s="177">
        <v>17</v>
      </c>
      <c r="D22" s="185" t="s">
        <v>47</v>
      </c>
      <c r="E22" s="177"/>
      <c r="F22" s="172" t="s">
        <v>48</v>
      </c>
      <c r="G22" s="186">
        <v>7720</v>
      </c>
      <c r="H22" s="189">
        <v>32810</v>
      </c>
    </row>
    <row r="23" customHeight="1" spans="1:8">
      <c r="A23" s="175"/>
      <c r="B23" s="176"/>
      <c r="C23" s="177">
        <v>18</v>
      </c>
      <c r="D23" s="185" t="s">
        <v>49</v>
      </c>
      <c r="E23" s="177"/>
      <c r="F23" s="179" t="s">
        <v>50</v>
      </c>
      <c r="G23" s="186">
        <v>7720</v>
      </c>
      <c r="H23" s="190">
        <v>26538</v>
      </c>
    </row>
    <row r="24" customHeight="1" spans="1:8">
      <c r="A24" s="175"/>
      <c r="B24" s="176"/>
      <c r="C24" s="177">
        <v>19</v>
      </c>
      <c r="D24" s="185" t="s">
        <v>51</v>
      </c>
      <c r="E24" s="177"/>
      <c r="F24" s="172" t="s">
        <v>52</v>
      </c>
      <c r="G24" s="186">
        <v>16405</v>
      </c>
      <c r="H24" s="186">
        <v>81060</v>
      </c>
    </row>
    <row r="25" customHeight="1" spans="1:8">
      <c r="A25" s="175"/>
      <c r="B25" s="176"/>
      <c r="C25" s="177">
        <v>20</v>
      </c>
      <c r="D25" s="185" t="s">
        <v>53</v>
      </c>
      <c r="E25" s="177"/>
      <c r="F25" s="179" t="s">
        <v>54</v>
      </c>
      <c r="G25" s="186">
        <v>0</v>
      </c>
      <c r="H25" s="189">
        <v>28950</v>
      </c>
    </row>
    <row r="26" customHeight="1" spans="1:8">
      <c r="A26" s="175"/>
      <c r="B26" s="176"/>
      <c r="C26" s="177">
        <v>21</v>
      </c>
      <c r="D26" s="185" t="s">
        <v>55</v>
      </c>
      <c r="E26" s="177"/>
      <c r="F26" s="172" t="s">
        <v>56</v>
      </c>
      <c r="G26" s="186">
        <v>0</v>
      </c>
      <c r="H26" s="186">
        <v>45355</v>
      </c>
    </row>
    <row r="27" customHeight="1" spans="1:8">
      <c r="A27" s="175"/>
      <c r="B27" s="176"/>
      <c r="C27" s="177">
        <v>22</v>
      </c>
      <c r="D27" s="191" t="s">
        <v>57</v>
      </c>
      <c r="E27" s="177"/>
      <c r="F27" s="179" t="s">
        <v>58</v>
      </c>
      <c r="G27" s="186">
        <v>0</v>
      </c>
      <c r="H27" s="189">
        <v>33775</v>
      </c>
    </row>
    <row r="28" customHeight="1" spans="1:8">
      <c r="A28" s="175"/>
      <c r="B28" s="176"/>
      <c r="C28" s="177">
        <v>23</v>
      </c>
      <c r="D28" s="185" t="s">
        <v>59</v>
      </c>
      <c r="E28" s="177"/>
      <c r="F28" s="172" t="s">
        <v>60</v>
      </c>
      <c r="G28" s="186">
        <v>48250</v>
      </c>
      <c r="H28" s="186">
        <v>0</v>
      </c>
    </row>
    <row r="29" customHeight="1" spans="1:8">
      <c r="A29" s="175"/>
      <c r="B29" s="176"/>
      <c r="C29" s="177">
        <v>24</v>
      </c>
      <c r="D29" s="185" t="s">
        <v>61</v>
      </c>
      <c r="E29" s="177"/>
      <c r="F29" s="179" t="s">
        <v>62</v>
      </c>
      <c r="G29" s="180">
        <v>41399</v>
      </c>
      <c r="H29" s="186">
        <v>0</v>
      </c>
    </row>
    <row r="30" s="153" customFormat="1" ht="19.5" customHeight="1" spans="1:226">
      <c r="A30" s="175"/>
      <c r="B30" s="176"/>
      <c r="C30" s="170">
        <v>25</v>
      </c>
      <c r="D30" s="187" t="s">
        <v>63</v>
      </c>
      <c r="E30" s="170"/>
      <c r="F30" s="172" t="s">
        <v>64</v>
      </c>
      <c r="G30" s="180">
        <v>41399</v>
      </c>
      <c r="H30" s="184">
        <v>0</v>
      </c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7"/>
      <c r="BN30" s="207"/>
      <c r="BO30" s="207"/>
      <c r="BP30" s="207"/>
      <c r="BQ30" s="207"/>
      <c r="BR30" s="207"/>
      <c r="BS30" s="207"/>
      <c r="BT30" s="207"/>
      <c r="BU30" s="207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  <c r="EF30" s="207"/>
      <c r="EG30" s="207"/>
      <c r="EH30" s="207"/>
      <c r="EI30" s="207"/>
      <c r="EJ30" s="207"/>
      <c r="EK30" s="207"/>
      <c r="EL30" s="207"/>
      <c r="EM30" s="207"/>
      <c r="EN30" s="207"/>
      <c r="EO30" s="207"/>
      <c r="EP30" s="207"/>
      <c r="EQ30" s="207"/>
      <c r="ER30" s="207"/>
      <c r="ES30" s="207"/>
      <c r="ET30" s="207"/>
      <c r="EU30" s="207"/>
      <c r="EV30" s="207"/>
      <c r="EW30" s="207"/>
      <c r="EX30" s="207"/>
      <c r="EY30" s="207"/>
      <c r="EZ30" s="207"/>
      <c r="FA30" s="207"/>
      <c r="FB30" s="207"/>
      <c r="FC30" s="207"/>
      <c r="FD30" s="207"/>
      <c r="FE30" s="207"/>
      <c r="FF30" s="207"/>
      <c r="FG30" s="207"/>
      <c r="FH30" s="207"/>
      <c r="FI30" s="207"/>
      <c r="FJ30" s="207"/>
      <c r="FK30" s="207"/>
      <c r="FL30" s="207"/>
      <c r="FM30" s="207"/>
      <c r="FN30" s="207"/>
      <c r="FO30" s="207"/>
      <c r="FP30" s="207"/>
      <c r="FQ30" s="207"/>
      <c r="FR30" s="207"/>
      <c r="FS30" s="207"/>
      <c r="FT30" s="207"/>
      <c r="FU30" s="207"/>
      <c r="FV30" s="207"/>
      <c r="FW30" s="207"/>
      <c r="FX30" s="207"/>
      <c r="FY30" s="207"/>
      <c r="FZ30" s="207"/>
      <c r="GA30" s="207"/>
      <c r="GB30" s="207"/>
      <c r="GC30" s="207"/>
      <c r="GD30" s="207"/>
      <c r="GE30" s="207"/>
      <c r="GF30" s="207"/>
      <c r="GG30" s="207"/>
      <c r="GH30" s="207"/>
      <c r="GI30" s="207"/>
      <c r="GJ30" s="207"/>
      <c r="GK30" s="207"/>
      <c r="GL30" s="207"/>
      <c r="GM30" s="207"/>
      <c r="GN30" s="207"/>
      <c r="GO30" s="207"/>
      <c r="GP30" s="207"/>
      <c r="GQ30" s="207"/>
      <c r="GR30" s="207"/>
      <c r="GS30" s="207"/>
      <c r="GT30" s="207"/>
      <c r="GU30" s="207"/>
      <c r="GV30" s="207"/>
      <c r="GW30" s="207"/>
      <c r="GX30" s="207"/>
      <c r="GY30" s="207"/>
      <c r="GZ30" s="207"/>
      <c r="HA30" s="207"/>
      <c r="HB30" s="207"/>
      <c r="HC30" s="207"/>
      <c r="HD30" s="207"/>
      <c r="HE30" s="207"/>
      <c r="HF30" s="207"/>
      <c r="HG30" s="207"/>
      <c r="HH30" s="207"/>
      <c r="HI30" s="207"/>
      <c r="HJ30" s="207"/>
      <c r="HK30" s="207"/>
      <c r="HL30" s="207"/>
      <c r="HM30" s="207"/>
      <c r="HN30" s="207"/>
      <c r="HO30" s="207"/>
      <c r="HP30" s="207"/>
      <c r="HQ30" s="207"/>
      <c r="HR30" s="207"/>
    </row>
    <row r="31" s="154" customFormat="1" customHeight="1" spans="1:226">
      <c r="A31" s="175"/>
      <c r="B31" s="176"/>
      <c r="C31" s="192">
        <v>26</v>
      </c>
      <c r="D31" s="193" t="s">
        <v>65</v>
      </c>
      <c r="E31" s="192"/>
      <c r="F31" s="194" t="s">
        <v>66</v>
      </c>
      <c r="G31" s="195">
        <v>31845</v>
      </c>
      <c r="H31" s="196">
        <v>0</v>
      </c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  <c r="BJ31" s="209"/>
      <c r="BK31" s="209"/>
      <c r="BL31" s="209"/>
      <c r="BM31" s="209"/>
      <c r="BN31" s="209"/>
      <c r="BO31" s="209"/>
      <c r="BP31" s="209"/>
      <c r="BQ31" s="209"/>
      <c r="BR31" s="209"/>
      <c r="BS31" s="209"/>
      <c r="BT31" s="209"/>
      <c r="BU31" s="209"/>
      <c r="BV31" s="209"/>
      <c r="BW31" s="209"/>
      <c r="BX31" s="209"/>
      <c r="BY31" s="209"/>
      <c r="BZ31" s="209"/>
      <c r="CA31" s="209"/>
      <c r="CB31" s="209"/>
      <c r="CC31" s="209"/>
      <c r="CD31" s="209"/>
      <c r="CE31" s="209"/>
      <c r="CF31" s="209"/>
      <c r="CG31" s="209"/>
      <c r="CH31" s="209"/>
      <c r="CI31" s="209"/>
      <c r="CJ31" s="209"/>
      <c r="CK31" s="209"/>
      <c r="CL31" s="209"/>
      <c r="CM31" s="209"/>
      <c r="CN31" s="209"/>
      <c r="CO31" s="209"/>
      <c r="CP31" s="209"/>
      <c r="CQ31" s="209"/>
      <c r="CR31" s="209"/>
      <c r="CS31" s="209"/>
      <c r="CT31" s="209"/>
      <c r="CU31" s="209"/>
      <c r="CV31" s="209"/>
      <c r="CW31" s="209"/>
      <c r="CX31" s="209"/>
      <c r="CY31" s="209"/>
      <c r="CZ31" s="209"/>
      <c r="DA31" s="209"/>
      <c r="DB31" s="209"/>
      <c r="DC31" s="209"/>
      <c r="DD31" s="209"/>
      <c r="DE31" s="209"/>
      <c r="DF31" s="209"/>
      <c r="DG31" s="209"/>
      <c r="DH31" s="209"/>
      <c r="DI31" s="209"/>
      <c r="DJ31" s="209"/>
      <c r="DK31" s="209"/>
      <c r="DL31" s="209"/>
      <c r="DM31" s="209"/>
      <c r="DN31" s="209"/>
      <c r="DO31" s="209"/>
      <c r="DP31" s="209"/>
      <c r="DQ31" s="209"/>
      <c r="DR31" s="209"/>
      <c r="DS31" s="209"/>
      <c r="DT31" s="209"/>
      <c r="DU31" s="209"/>
      <c r="DV31" s="209"/>
      <c r="DW31" s="209"/>
      <c r="DX31" s="209"/>
      <c r="DY31" s="209"/>
      <c r="DZ31" s="209"/>
      <c r="EA31" s="209"/>
      <c r="EB31" s="209"/>
      <c r="EC31" s="209"/>
      <c r="ED31" s="209"/>
      <c r="EE31" s="209"/>
      <c r="EF31" s="209"/>
      <c r="EG31" s="209"/>
      <c r="EH31" s="209"/>
      <c r="EI31" s="209"/>
      <c r="EJ31" s="209"/>
      <c r="EK31" s="209"/>
      <c r="EL31" s="209"/>
      <c r="EM31" s="209"/>
      <c r="EN31" s="209"/>
      <c r="EO31" s="209"/>
      <c r="EP31" s="209"/>
      <c r="EQ31" s="209"/>
      <c r="ER31" s="209"/>
      <c r="ES31" s="209"/>
      <c r="ET31" s="209"/>
      <c r="EU31" s="209"/>
      <c r="EV31" s="209"/>
      <c r="EW31" s="209"/>
      <c r="EX31" s="209"/>
      <c r="EY31" s="209"/>
      <c r="EZ31" s="209"/>
      <c r="FA31" s="209"/>
      <c r="FB31" s="209"/>
      <c r="FC31" s="209"/>
      <c r="FD31" s="209"/>
      <c r="FE31" s="209"/>
      <c r="FF31" s="209"/>
      <c r="FG31" s="209"/>
      <c r="FH31" s="209"/>
      <c r="FI31" s="209"/>
      <c r="FJ31" s="209"/>
      <c r="FK31" s="209"/>
      <c r="FL31" s="209"/>
      <c r="FM31" s="209"/>
      <c r="FN31" s="209"/>
      <c r="FO31" s="209"/>
      <c r="FP31" s="209"/>
      <c r="FQ31" s="209"/>
      <c r="FR31" s="209"/>
      <c r="FS31" s="209"/>
      <c r="FT31" s="209"/>
      <c r="FU31" s="209"/>
      <c r="FV31" s="209"/>
      <c r="FW31" s="209"/>
      <c r="FX31" s="209"/>
      <c r="FY31" s="209"/>
      <c r="FZ31" s="209"/>
      <c r="GA31" s="209"/>
      <c r="GB31" s="209"/>
      <c r="GC31" s="209"/>
      <c r="GD31" s="209"/>
      <c r="GE31" s="209"/>
      <c r="GF31" s="209"/>
      <c r="GG31" s="209"/>
      <c r="GH31" s="209"/>
      <c r="GI31" s="209"/>
      <c r="GJ31" s="209"/>
      <c r="GK31" s="209"/>
      <c r="GL31" s="209"/>
      <c r="GM31" s="209"/>
      <c r="GN31" s="209"/>
      <c r="GO31" s="209"/>
      <c r="GP31" s="209"/>
      <c r="GQ31" s="209"/>
      <c r="GR31" s="209"/>
      <c r="GS31" s="209"/>
      <c r="GT31" s="209"/>
      <c r="GU31" s="209"/>
      <c r="GV31" s="209"/>
      <c r="GW31" s="209"/>
      <c r="GX31" s="209"/>
      <c r="GY31" s="209"/>
      <c r="GZ31" s="209"/>
      <c r="HA31" s="209"/>
      <c r="HB31" s="209"/>
      <c r="HC31" s="209"/>
      <c r="HD31" s="209"/>
      <c r="HE31" s="209"/>
      <c r="HF31" s="209"/>
      <c r="HG31" s="209"/>
      <c r="HH31" s="209"/>
      <c r="HI31" s="209"/>
      <c r="HJ31" s="209"/>
      <c r="HK31" s="209"/>
      <c r="HL31" s="209"/>
      <c r="HM31" s="209"/>
      <c r="HN31" s="209"/>
      <c r="HO31" s="209"/>
      <c r="HP31" s="209"/>
      <c r="HQ31" s="209"/>
      <c r="HR31" s="209"/>
    </row>
    <row r="32" customHeight="1" spans="1:8">
      <c r="A32" s="175"/>
      <c r="B32" s="176"/>
      <c r="C32" s="177">
        <v>27</v>
      </c>
      <c r="D32" s="185" t="s">
        <v>67</v>
      </c>
      <c r="E32" s="177"/>
      <c r="F32" s="172" t="s">
        <v>68</v>
      </c>
      <c r="G32" s="180">
        <v>33968</v>
      </c>
      <c r="H32" s="186">
        <v>0</v>
      </c>
    </row>
    <row r="33" customHeight="1" spans="1:8">
      <c r="A33" s="175"/>
      <c r="B33" s="176"/>
      <c r="C33" s="177">
        <v>28</v>
      </c>
      <c r="D33" s="187" t="s">
        <v>69</v>
      </c>
      <c r="E33" s="177"/>
      <c r="F33" s="179" t="s">
        <v>70</v>
      </c>
      <c r="G33" s="180">
        <v>16984</v>
      </c>
      <c r="H33" s="181">
        <v>37683</v>
      </c>
    </row>
    <row r="34" customHeight="1" spans="1:8">
      <c r="A34" s="175"/>
      <c r="B34" s="176"/>
      <c r="C34" s="177">
        <v>29</v>
      </c>
      <c r="D34" s="187" t="s">
        <v>71</v>
      </c>
      <c r="E34" s="177"/>
      <c r="F34" s="172" t="s">
        <v>72</v>
      </c>
      <c r="G34" s="180">
        <v>16984</v>
      </c>
      <c r="H34" s="181">
        <v>47333</v>
      </c>
    </row>
    <row r="35" customHeight="1" spans="1:8">
      <c r="A35" s="175"/>
      <c r="B35" s="176"/>
      <c r="C35" s="177">
        <v>30</v>
      </c>
      <c r="D35" s="185" t="s">
        <v>73</v>
      </c>
      <c r="E35" s="177"/>
      <c r="F35" s="179" t="s">
        <v>74</v>
      </c>
      <c r="G35" s="180">
        <v>15923</v>
      </c>
      <c r="H35" s="186">
        <v>0</v>
      </c>
    </row>
    <row r="36" customHeight="1" spans="1:8">
      <c r="A36" s="175"/>
      <c r="B36" s="176"/>
      <c r="C36" s="177">
        <v>31</v>
      </c>
      <c r="D36" s="185" t="s">
        <v>75</v>
      </c>
      <c r="E36" s="177"/>
      <c r="F36" s="172" t="s">
        <v>76</v>
      </c>
      <c r="G36" s="180">
        <v>16984</v>
      </c>
      <c r="H36" s="181">
        <v>28024</v>
      </c>
    </row>
    <row r="37" customHeight="1" spans="1:8">
      <c r="A37" s="175"/>
      <c r="B37" s="176"/>
      <c r="C37" s="177">
        <v>32</v>
      </c>
      <c r="D37" s="185" t="s">
        <v>77</v>
      </c>
      <c r="E37" s="177"/>
      <c r="F37" s="179" t="s">
        <v>78</v>
      </c>
      <c r="G37" s="180">
        <v>0</v>
      </c>
      <c r="H37" s="197">
        <v>24125</v>
      </c>
    </row>
    <row r="38" customHeight="1" spans="1:8">
      <c r="A38" s="175"/>
      <c r="B38" s="176"/>
      <c r="C38" s="177">
        <v>33</v>
      </c>
      <c r="D38" s="185" t="s">
        <v>79</v>
      </c>
      <c r="E38" s="177"/>
      <c r="F38" s="172" t="s">
        <v>80</v>
      </c>
      <c r="G38" s="183">
        <v>16984</v>
      </c>
      <c r="H38" s="181">
        <v>33437</v>
      </c>
    </row>
    <row r="39" customHeight="1" spans="1:8">
      <c r="A39" s="198"/>
      <c r="B39" s="199"/>
      <c r="C39" s="177">
        <v>34</v>
      </c>
      <c r="D39" s="185" t="s">
        <v>81</v>
      </c>
      <c r="E39" s="177"/>
      <c r="F39" s="179" t="s">
        <v>82</v>
      </c>
      <c r="G39" s="184">
        <v>46706</v>
      </c>
      <c r="H39" s="181">
        <v>0</v>
      </c>
    </row>
    <row r="40" ht="18" customHeight="1" spans="1:8">
      <c r="A40" s="200" t="s">
        <v>83</v>
      </c>
      <c r="B40" s="200"/>
      <c r="C40" s="177">
        <v>1</v>
      </c>
      <c r="D40" s="178" t="s">
        <v>9</v>
      </c>
      <c r="E40" s="177" t="s">
        <v>84</v>
      </c>
      <c r="F40" s="179" t="s">
        <v>85</v>
      </c>
      <c r="G40" s="183">
        <v>75367</v>
      </c>
      <c r="H40" s="174">
        <v>45645</v>
      </c>
    </row>
    <row r="41" customHeight="1" spans="1:8">
      <c r="A41" s="200"/>
      <c r="B41" s="200"/>
      <c r="C41" s="177">
        <v>2</v>
      </c>
      <c r="D41" s="178" t="s">
        <v>86</v>
      </c>
      <c r="E41" s="177" t="s">
        <v>15</v>
      </c>
      <c r="F41" s="201" t="s">
        <v>87</v>
      </c>
      <c r="G41" s="202">
        <v>8757</v>
      </c>
      <c r="H41" s="174">
        <v>23725</v>
      </c>
    </row>
    <row r="42" customHeight="1" spans="1:8">
      <c r="A42" s="200"/>
      <c r="B42" s="200"/>
      <c r="C42" s="177">
        <v>3</v>
      </c>
      <c r="D42" s="178" t="s">
        <v>88</v>
      </c>
      <c r="E42" s="177" t="s">
        <v>15</v>
      </c>
      <c r="F42" s="179" t="s">
        <v>89</v>
      </c>
      <c r="G42" s="183">
        <v>5308</v>
      </c>
      <c r="H42" s="174">
        <v>13800</v>
      </c>
    </row>
    <row r="43" customHeight="1" spans="1:8">
      <c r="A43" s="200"/>
      <c r="B43" s="200"/>
      <c r="C43" s="177">
        <v>4</v>
      </c>
      <c r="D43" s="178" t="s">
        <v>90</v>
      </c>
      <c r="E43" s="177" t="s">
        <v>18</v>
      </c>
      <c r="F43" s="201" t="s">
        <v>91</v>
      </c>
      <c r="G43" s="183">
        <v>22292</v>
      </c>
      <c r="H43" s="174">
        <v>54667</v>
      </c>
    </row>
    <row r="44" customHeight="1" spans="1:8">
      <c r="A44" s="200"/>
      <c r="B44" s="200"/>
      <c r="C44" s="177">
        <v>5</v>
      </c>
      <c r="D44" s="178" t="s">
        <v>24</v>
      </c>
      <c r="E44" s="177" t="s">
        <v>18</v>
      </c>
      <c r="F44" s="179" t="s">
        <v>92</v>
      </c>
      <c r="G44" s="183">
        <v>22292</v>
      </c>
      <c r="H44" s="174">
        <v>50952</v>
      </c>
    </row>
    <row r="45" customHeight="1" spans="1:8">
      <c r="A45" s="200"/>
      <c r="B45" s="200"/>
      <c r="C45" s="177">
        <v>6</v>
      </c>
      <c r="D45" s="178" t="s">
        <v>26</v>
      </c>
      <c r="E45" s="177" t="s">
        <v>27</v>
      </c>
      <c r="F45" s="201" t="s">
        <v>93</v>
      </c>
      <c r="G45" s="184">
        <v>10615</v>
      </c>
      <c r="H45" s="184">
        <v>67550</v>
      </c>
    </row>
    <row r="46" customHeight="1" spans="1:8">
      <c r="A46" s="200"/>
      <c r="B46" s="200"/>
      <c r="C46" s="177">
        <v>7</v>
      </c>
      <c r="D46" s="178" t="s">
        <v>94</v>
      </c>
      <c r="E46" s="177" t="s">
        <v>95</v>
      </c>
      <c r="F46" s="179" t="s">
        <v>96</v>
      </c>
      <c r="G46" s="183">
        <v>22292</v>
      </c>
      <c r="H46" s="181">
        <v>82025</v>
      </c>
    </row>
    <row r="47" customHeight="1" spans="1:8">
      <c r="A47" s="200"/>
      <c r="B47" s="200"/>
      <c r="C47" s="177">
        <v>8</v>
      </c>
      <c r="D47" s="178" t="s">
        <v>97</v>
      </c>
      <c r="E47" s="177" t="s">
        <v>30</v>
      </c>
      <c r="F47" s="201" t="s">
        <v>98</v>
      </c>
      <c r="G47" s="183">
        <v>24415</v>
      </c>
      <c r="H47" s="184">
        <v>127380</v>
      </c>
    </row>
    <row r="48" customHeight="1" spans="1:8">
      <c r="A48" s="200"/>
      <c r="B48" s="200"/>
      <c r="C48" s="177">
        <v>9</v>
      </c>
      <c r="D48" s="178" t="s">
        <v>29</v>
      </c>
      <c r="E48" s="177" t="s">
        <v>30</v>
      </c>
      <c r="F48" s="179" t="s">
        <v>99</v>
      </c>
      <c r="G48" s="183">
        <v>8492</v>
      </c>
      <c r="H48" s="174">
        <v>26538</v>
      </c>
    </row>
    <row r="49" customHeight="1" spans="1:8">
      <c r="A49" s="200"/>
      <c r="B49" s="200"/>
      <c r="C49" s="177">
        <v>10</v>
      </c>
      <c r="D49" s="178" t="s">
        <v>34</v>
      </c>
      <c r="E49" s="177" t="s">
        <v>30</v>
      </c>
      <c r="F49" s="201" t="s">
        <v>100</v>
      </c>
      <c r="G49" s="183">
        <v>8492</v>
      </c>
      <c r="H49" s="181">
        <v>248391</v>
      </c>
    </row>
    <row r="50" customHeight="1" spans="1:8">
      <c r="A50" s="200"/>
      <c r="B50" s="200"/>
      <c r="C50" s="177">
        <v>11</v>
      </c>
      <c r="D50" s="178" t="s">
        <v>101</v>
      </c>
      <c r="E50" s="177" t="s">
        <v>30</v>
      </c>
      <c r="F50" s="179" t="s">
        <v>102</v>
      </c>
      <c r="G50" s="184">
        <v>22292</v>
      </c>
      <c r="H50" s="184">
        <v>190009</v>
      </c>
    </row>
    <row r="51" customHeight="1" spans="1:8">
      <c r="A51" s="200"/>
      <c r="B51" s="200"/>
      <c r="C51" s="177">
        <v>12</v>
      </c>
      <c r="D51" s="178" t="s">
        <v>38</v>
      </c>
      <c r="E51" s="177" t="s">
        <v>30</v>
      </c>
      <c r="F51" s="201" t="s">
        <v>103</v>
      </c>
      <c r="G51" s="184">
        <v>22292</v>
      </c>
      <c r="H51" s="184">
        <v>200624</v>
      </c>
    </row>
    <row r="52" customHeight="1" spans="1:8">
      <c r="A52" s="200"/>
      <c r="B52" s="200"/>
      <c r="C52" s="177">
        <v>13</v>
      </c>
      <c r="D52" s="185" t="s">
        <v>40</v>
      </c>
      <c r="E52" s="177" t="s">
        <v>41</v>
      </c>
      <c r="F52" s="179" t="s">
        <v>104</v>
      </c>
      <c r="G52" s="183">
        <v>24415</v>
      </c>
      <c r="H52" s="181">
        <v>72375</v>
      </c>
    </row>
    <row r="53" customHeight="1" spans="1:8">
      <c r="A53" s="200"/>
      <c r="B53" s="200"/>
      <c r="C53" s="177">
        <v>14</v>
      </c>
      <c r="D53" s="185" t="s">
        <v>105</v>
      </c>
      <c r="E53" s="177"/>
      <c r="F53" s="201" t="s">
        <v>106</v>
      </c>
      <c r="G53" s="180">
        <v>16984</v>
      </c>
      <c r="H53" s="181">
        <v>220792</v>
      </c>
    </row>
    <row r="54" customHeight="1" spans="1:8">
      <c r="A54" s="200"/>
      <c r="B54" s="200"/>
      <c r="C54" s="177">
        <v>15</v>
      </c>
      <c r="D54" s="185" t="s">
        <v>107</v>
      </c>
      <c r="E54" s="177"/>
      <c r="F54" s="179" t="s">
        <v>108</v>
      </c>
      <c r="G54" s="180">
        <v>52544</v>
      </c>
      <c r="H54" s="186">
        <v>0</v>
      </c>
    </row>
    <row r="55" customHeight="1" spans="1:8">
      <c r="A55" s="200"/>
      <c r="B55" s="200"/>
      <c r="C55" s="177">
        <v>16</v>
      </c>
      <c r="D55" s="185" t="s">
        <v>109</v>
      </c>
      <c r="E55" s="177"/>
      <c r="F55" s="201" t="s">
        <v>110</v>
      </c>
      <c r="G55" s="180">
        <v>40868</v>
      </c>
      <c r="H55" s="186">
        <v>0</v>
      </c>
    </row>
    <row r="56" s="153" customFormat="1" customHeight="1" spans="1:226">
      <c r="A56" s="200"/>
      <c r="B56" s="200"/>
      <c r="C56" s="170">
        <v>17</v>
      </c>
      <c r="D56" s="187" t="s">
        <v>111</v>
      </c>
      <c r="E56" s="170"/>
      <c r="F56" s="179" t="s">
        <v>112</v>
      </c>
      <c r="G56" s="184">
        <v>22292</v>
      </c>
      <c r="H56" s="203">
        <v>24125</v>
      </c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7"/>
      <c r="AM56" s="207"/>
      <c r="AN56" s="207"/>
      <c r="AO56" s="207"/>
      <c r="AP56" s="207"/>
      <c r="AQ56" s="207"/>
      <c r="AR56" s="207"/>
      <c r="AS56" s="207"/>
      <c r="AT56" s="207"/>
      <c r="AU56" s="207"/>
      <c r="AV56" s="207"/>
      <c r="AW56" s="207"/>
      <c r="AX56" s="207"/>
      <c r="AY56" s="207"/>
      <c r="AZ56" s="207"/>
      <c r="BA56" s="207"/>
      <c r="BB56" s="207"/>
      <c r="BC56" s="207"/>
      <c r="BD56" s="207"/>
      <c r="BE56" s="207"/>
      <c r="BF56" s="207"/>
      <c r="BG56" s="207"/>
      <c r="BH56" s="207"/>
      <c r="BI56" s="207"/>
      <c r="BJ56" s="207"/>
      <c r="BK56" s="207"/>
      <c r="BL56" s="207"/>
      <c r="BM56" s="207"/>
      <c r="BN56" s="207"/>
      <c r="BO56" s="207"/>
      <c r="BP56" s="207"/>
      <c r="BQ56" s="207"/>
      <c r="BR56" s="207"/>
      <c r="BS56" s="207"/>
      <c r="BT56" s="207"/>
      <c r="BU56" s="207"/>
      <c r="BV56" s="207"/>
      <c r="BW56" s="207"/>
      <c r="BX56" s="207"/>
      <c r="BY56" s="207"/>
      <c r="BZ56" s="207"/>
      <c r="CA56" s="207"/>
      <c r="CB56" s="207"/>
      <c r="CC56" s="207"/>
      <c r="CD56" s="207"/>
      <c r="CE56" s="207"/>
      <c r="CF56" s="207"/>
      <c r="CG56" s="207"/>
      <c r="CH56" s="207"/>
      <c r="CI56" s="207"/>
      <c r="CJ56" s="207"/>
      <c r="CK56" s="207"/>
      <c r="CL56" s="207"/>
      <c r="CM56" s="207"/>
      <c r="CN56" s="207"/>
      <c r="CO56" s="207"/>
      <c r="CP56" s="207"/>
      <c r="CQ56" s="207"/>
      <c r="CR56" s="207"/>
      <c r="CS56" s="207"/>
      <c r="CT56" s="207"/>
      <c r="CU56" s="207"/>
      <c r="CV56" s="207"/>
      <c r="CW56" s="207"/>
      <c r="CX56" s="207"/>
      <c r="CY56" s="207"/>
      <c r="CZ56" s="207"/>
      <c r="DA56" s="207"/>
      <c r="DB56" s="207"/>
      <c r="DC56" s="207"/>
      <c r="DD56" s="207"/>
      <c r="DE56" s="207"/>
      <c r="DF56" s="207"/>
      <c r="DG56" s="207"/>
      <c r="DH56" s="207"/>
      <c r="DI56" s="207"/>
      <c r="DJ56" s="207"/>
      <c r="DK56" s="207"/>
      <c r="DL56" s="207"/>
      <c r="DM56" s="207"/>
      <c r="DN56" s="207"/>
      <c r="DO56" s="207"/>
      <c r="DP56" s="207"/>
      <c r="DQ56" s="207"/>
      <c r="DR56" s="207"/>
      <c r="DS56" s="207"/>
      <c r="DT56" s="207"/>
      <c r="DU56" s="207"/>
      <c r="DV56" s="207"/>
      <c r="DW56" s="207"/>
      <c r="DX56" s="207"/>
      <c r="DY56" s="207"/>
      <c r="DZ56" s="207"/>
      <c r="EA56" s="207"/>
      <c r="EB56" s="207"/>
      <c r="EC56" s="207"/>
      <c r="ED56" s="207"/>
      <c r="EE56" s="207"/>
      <c r="EF56" s="207"/>
      <c r="EG56" s="207"/>
      <c r="EH56" s="207"/>
      <c r="EI56" s="207"/>
      <c r="EJ56" s="207"/>
      <c r="EK56" s="207"/>
      <c r="EL56" s="207"/>
      <c r="EM56" s="207"/>
      <c r="EN56" s="207"/>
      <c r="EO56" s="207"/>
      <c r="EP56" s="207"/>
      <c r="EQ56" s="207"/>
      <c r="ER56" s="207"/>
      <c r="ES56" s="207"/>
      <c r="ET56" s="207"/>
      <c r="EU56" s="207"/>
      <c r="EV56" s="207"/>
      <c r="EW56" s="207"/>
      <c r="EX56" s="207"/>
      <c r="EY56" s="207"/>
      <c r="EZ56" s="207"/>
      <c r="FA56" s="207"/>
      <c r="FB56" s="207"/>
      <c r="FC56" s="207"/>
      <c r="FD56" s="207"/>
      <c r="FE56" s="207"/>
      <c r="FF56" s="207"/>
      <c r="FG56" s="207"/>
      <c r="FH56" s="207"/>
      <c r="FI56" s="207"/>
      <c r="FJ56" s="207"/>
      <c r="FK56" s="207"/>
      <c r="FL56" s="207"/>
      <c r="FM56" s="207"/>
      <c r="FN56" s="207"/>
      <c r="FO56" s="207"/>
      <c r="FP56" s="207"/>
      <c r="FQ56" s="207"/>
      <c r="FR56" s="207"/>
      <c r="FS56" s="207"/>
      <c r="FT56" s="207"/>
      <c r="FU56" s="207"/>
      <c r="FV56" s="207"/>
      <c r="FW56" s="207"/>
      <c r="FX56" s="207"/>
      <c r="FY56" s="207"/>
      <c r="FZ56" s="207"/>
      <c r="GA56" s="207"/>
      <c r="GB56" s="207"/>
      <c r="GC56" s="207"/>
      <c r="GD56" s="207"/>
      <c r="GE56" s="207"/>
      <c r="GF56" s="207"/>
      <c r="GG56" s="207"/>
      <c r="GH56" s="207"/>
      <c r="GI56" s="207"/>
      <c r="GJ56" s="207"/>
      <c r="GK56" s="207"/>
      <c r="GL56" s="207"/>
      <c r="GM56" s="207"/>
      <c r="GN56" s="207"/>
      <c r="GO56" s="207"/>
      <c r="GP56" s="207"/>
      <c r="GQ56" s="207"/>
      <c r="GR56" s="207"/>
      <c r="GS56" s="207"/>
      <c r="GT56" s="207"/>
      <c r="GU56" s="207"/>
      <c r="GV56" s="207"/>
      <c r="GW56" s="207"/>
      <c r="GX56" s="207"/>
      <c r="GY56" s="207"/>
      <c r="GZ56" s="207"/>
      <c r="HA56" s="207"/>
      <c r="HB56" s="207"/>
      <c r="HC56" s="207"/>
      <c r="HD56" s="207"/>
      <c r="HE56" s="207"/>
      <c r="HF56" s="207"/>
      <c r="HG56" s="207"/>
      <c r="HH56" s="207"/>
      <c r="HI56" s="207"/>
      <c r="HJ56" s="207"/>
      <c r="HK56" s="207"/>
      <c r="HL56" s="207"/>
      <c r="HM56" s="207"/>
      <c r="HN56" s="207"/>
      <c r="HO56" s="207"/>
      <c r="HP56" s="207"/>
      <c r="HQ56" s="207"/>
      <c r="HR56" s="207"/>
    </row>
    <row r="57" s="153" customFormat="1" customHeight="1" spans="1:226">
      <c r="A57" s="200"/>
      <c r="B57" s="200"/>
      <c r="C57" s="170">
        <v>18</v>
      </c>
      <c r="D57" s="187" t="s">
        <v>113</v>
      </c>
      <c r="E57" s="170"/>
      <c r="F57" s="201" t="s">
        <v>114</v>
      </c>
      <c r="G57" s="184">
        <v>22292</v>
      </c>
      <c r="H57" s="203">
        <v>33775</v>
      </c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7"/>
      <c r="AS57" s="207"/>
      <c r="AT57" s="207"/>
      <c r="AU57" s="207"/>
      <c r="AV57" s="207"/>
      <c r="AW57" s="207"/>
      <c r="AX57" s="207"/>
      <c r="AY57" s="207"/>
      <c r="AZ57" s="207"/>
      <c r="BA57" s="207"/>
      <c r="BB57" s="207"/>
      <c r="BC57" s="207"/>
      <c r="BD57" s="207"/>
      <c r="BE57" s="207"/>
      <c r="BF57" s="207"/>
      <c r="BG57" s="207"/>
      <c r="BH57" s="207"/>
      <c r="BI57" s="207"/>
      <c r="BJ57" s="207"/>
      <c r="BK57" s="207"/>
      <c r="BL57" s="207"/>
      <c r="BM57" s="207"/>
      <c r="BN57" s="207"/>
      <c r="BO57" s="207"/>
      <c r="BP57" s="207"/>
      <c r="BQ57" s="207"/>
      <c r="BR57" s="207"/>
      <c r="BS57" s="207"/>
      <c r="BT57" s="207"/>
      <c r="BU57" s="207"/>
      <c r="BV57" s="207"/>
      <c r="BW57" s="207"/>
      <c r="BX57" s="207"/>
      <c r="BY57" s="207"/>
      <c r="BZ57" s="207"/>
      <c r="CA57" s="207"/>
      <c r="CB57" s="207"/>
      <c r="CC57" s="207"/>
      <c r="CD57" s="207"/>
      <c r="CE57" s="207"/>
      <c r="CF57" s="207"/>
      <c r="CG57" s="207"/>
      <c r="CH57" s="207"/>
      <c r="CI57" s="207"/>
      <c r="CJ57" s="207"/>
      <c r="CK57" s="207"/>
      <c r="CL57" s="207"/>
      <c r="CM57" s="207"/>
      <c r="CN57" s="207"/>
      <c r="CO57" s="207"/>
      <c r="CP57" s="207"/>
      <c r="CQ57" s="207"/>
      <c r="CR57" s="207"/>
      <c r="CS57" s="207"/>
      <c r="CT57" s="207"/>
      <c r="CU57" s="207"/>
      <c r="CV57" s="207"/>
      <c r="CW57" s="207"/>
      <c r="CX57" s="207"/>
      <c r="CY57" s="207"/>
      <c r="CZ57" s="207"/>
      <c r="DA57" s="207"/>
      <c r="DB57" s="207"/>
      <c r="DC57" s="207"/>
      <c r="DD57" s="207"/>
      <c r="DE57" s="207"/>
      <c r="DF57" s="207"/>
      <c r="DG57" s="207"/>
      <c r="DH57" s="207"/>
      <c r="DI57" s="207"/>
      <c r="DJ57" s="207"/>
      <c r="DK57" s="207"/>
      <c r="DL57" s="207"/>
      <c r="DM57" s="207"/>
      <c r="DN57" s="207"/>
      <c r="DO57" s="207"/>
      <c r="DP57" s="207"/>
      <c r="DQ57" s="207"/>
      <c r="DR57" s="207"/>
      <c r="DS57" s="207"/>
      <c r="DT57" s="207"/>
      <c r="DU57" s="207"/>
      <c r="DV57" s="207"/>
      <c r="DW57" s="207"/>
      <c r="DX57" s="207"/>
      <c r="DY57" s="207"/>
      <c r="DZ57" s="207"/>
      <c r="EA57" s="207"/>
      <c r="EB57" s="207"/>
      <c r="EC57" s="207"/>
      <c r="ED57" s="207"/>
      <c r="EE57" s="207"/>
      <c r="EF57" s="207"/>
      <c r="EG57" s="207"/>
      <c r="EH57" s="207"/>
      <c r="EI57" s="207"/>
      <c r="EJ57" s="207"/>
      <c r="EK57" s="207"/>
      <c r="EL57" s="207"/>
      <c r="EM57" s="207"/>
      <c r="EN57" s="207"/>
      <c r="EO57" s="207"/>
      <c r="EP57" s="207"/>
      <c r="EQ57" s="207"/>
      <c r="ER57" s="207"/>
      <c r="ES57" s="207"/>
      <c r="ET57" s="207"/>
      <c r="EU57" s="207"/>
      <c r="EV57" s="207"/>
      <c r="EW57" s="207"/>
      <c r="EX57" s="207"/>
      <c r="EY57" s="207"/>
      <c r="EZ57" s="207"/>
      <c r="FA57" s="207"/>
      <c r="FB57" s="207"/>
      <c r="FC57" s="207"/>
      <c r="FD57" s="207"/>
      <c r="FE57" s="207"/>
      <c r="FF57" s="207"/>
      <c r="FG57" s="207"/>
      <c r="FH57" s="207"/>
      <c r="FI57" s="207"/>
      <c r="FJ57" s="207"/>
      <c r="FK57" s="207"/>
      <c r="FL57" s="207"/>
      <c r="FM57" s="207"/>
      <c r="FN57" s="207"/>
      <c r="FO57" s="207"/>
      <c r="FP57" s="207"/>
      <c r="FQ57" s="207"/>
      <c r="FR57" s="207"/>
      <c r="FS57" s="207"/>
      <c r="FT57" s="207"/>
      <c r="FU57" s="207"/>
      <c r="FV57" s="207"/>
      <c r="FW57" s="207"/>
      <c r="FX57" s="207"/>
      <c r="FY57" s="207"/>
      <c r="FZ57" s="207"/>
      <c r="GA57" s="207"/>
      <c r="GB57" s="207"/>
      <c r="GC57" s="207"/>
      <c r="GD57" s="207"/>
      <c r="GE57" s="207"/>
      <c r="GF57" s="207"/>
      <c r="GG57" s="207"/>
      <c r="GH57" s="207"/>
      <c r="GI57" s="207"/>
      <c r="GJ57" s="207"/>
      <c r="GK57" s="207"/>
      <c r="GL57" s="207"/>
      <c r="GM57" s="207"/>
      <c r="GN57" s="207"/>
      <c r="GO57" s="207"/>
      <c r="GP57" s="207"/>
      <c r="GQ57" s="207"/>
      <c r="GR57" s="207"/>
      <c r="GS57" s="207"/>
      <c r="GT57" s="207"/>
      <c r="GU57" s="207"/>
      <c r="GV57" s="207"/>
      <c r="GW57" s="207"/>
      <c r="GX57" s="207"/>
      <c r="GY57" s="207"/>
      <c r="GZ57" s="207"/>
      <c r="HA57" s="207"/>
      <c r="HB57" s="207"/>
      <c r="HC57" s="207"/>
      <c r="HD57" s="207"/>
      <c r="HE57" s="207"/>
      <c r="HF57" s="207"/>
      <c r="HG57" s="207"/>
      <c r="HH57" s="207"/>
      <c r="HI57" s="207"/>
      <c r="HJ57" s="207"/>
      <c r="HK57" s="207"/>
      <c r="HL57" s="207"/>
      <c r="HM57" s="207"/>
      <c r="HN57" s="207"/>
      <c r="HO57" s="207"/>
      <c r="HP57" s="207"/>
      <c r="HQ57" s="207"/>
      <c r="HR57" s="207"/>
    </row>
    <row r="58" customHeight="1" spans="1:8">
      <c r="A58" s="200"/>
      <c r="B58" s="200"/>
      <c r="C58" s="177">
        <v>19</v>
      </c>
      <c r="D58" s="185" t="s">
        <v>115</v>
      </c>
      <c r="E58" s="177"/>
      <c r="F58" s="179" t="s">
        <v>116</v>
      </c>
      <c r="G58" s="186">
        <v>15440</v>
      </c>
      <c r="H58" s="186">
        <v>65620</v>
      </c>
    </row>
    <row r="59" customHeight="1" spans="1:8">
      <c r="A59" s="200"/>
      <c r="B59" s="200"/>
      <c r="C59" s="177">
        <v>20</v>
      </c>
      <c r="D59" s="185" t="s">
        <v>117</v>
      </c>
      <c r="E59" s="177"/>
      <c r="F59" s="201" t="s">
        <v>118</v>
      </c>
      <c r="G59" s="204">
        <v>13800</v>
      </c>
      <c r="H59" s="186">
        <v>26055</v>
      </c>
    </row>
    <row r="60" customHeight="1" spans="1:8">
      <c r="A60" s="200"/>
      <c r="B60" s="200"/>
      <c r="C60" s="177">
        <v>21</v>
      </c>
      <c r="D60" s="185" t="s">
        <v>119</v>
      </c>
      <c r="E60" s="177"/>
      <c r="F60" s="179" t="s">
        <v>120</v>
      </c>
      <c r="G60" s="186">
        <v>8685</v>
      </c>
      <c r="H60" s="186">
        <v>35222.5</v>
      </c>
    </row>
    <row r="61" customHeight="1" spans="1:8">
      <c r="A61" s="200"/>
      <c r="B61" s="200"/>
      <c r="C61" s="177">
        <v>22</v>
      </c>
      <c r="D61" s="185" t="s">
        <v>55</v>
      </c>
      <c r="E61" s="177"/>
      <c r="F61" s="201" t="s">
        <v>121</v>
      </c>
      <c r="G61" s="183">
        <v>0</v>
      </c>
      <c r="H61" s="189">
        <v>175630</v>
      </c>
    </row>
    <row r="62" customHeight="1" spans="1:8">
      <c r="A62" s="200"/>
      <c r="B62" s="200"/>
      <c r="C62" s="177">
        <v>23</v>
      </c>
      <c r="D62" s="185" t="s">
        <v>59</v>
      </c>
      <c r="E62" s="177"/>
      <c r="F62" s="179" t="s">
        <v>122</v>
      </c>
      <c r="G62" s="186">
        <v>48250</v>
      </c>
      <c r="H62" s="189">
        <v>0</v>
      </c>
    </row>
    <row r="63" customHeight="1" spans="1:8">
      <c r="A63" s="200"/>
      <c r="B63" s="200"/>
      <c r="C63" s="177">
        <v>24</v>
      </c>
      <c r="D63" s="185" t="s">
        <v>123</v>
      </c>
      <c r="E63" s="177"/>
      <c r="F63" s="201" t="s">
        <v>124</v>
      </c>
      <c r="G63" s="183">
        <v>10615</v>
      </c>
      <c r="H63" s="189">
        <v>0</v>
      </c>
    </row>
    <row r="64" customHeight="1" spans="1:8">
      <c r="A64" s="200"/>
      <c r="B64" s="200"/>
      <c r="C64" s="177">
        <v>25</v>
      </c>
      <c r="D64" s="185" t="s">
        <v>75</v>
      </c>
      <c r="E64" s="177"/>
      <c r="F64" s="179" t="s">
        <v>125</v>
      </c>
      <c r="G64" s="180">
        <v>16984</v>
      </c>
      <c r="H64" s="181">
        <v>28024</v>
      </c>
    </row>
    <row r="65" customHeight="1" spans="1:8">
      <c r="A65" s="200"/>
      <c r="B65" s="200"/>
      <c r="C65" s="177">
        <v>26</v>
      </c>
      <c r="D65" s="185" t="s">
        <v>77</v>
      </c>
      <c r="E65" s="177"/>
      <c r="F65" s="201" t="s">
        <v>126</v>
      </c>
      <c r="G65" s="180">
        <v>0</v>
      </c>
      <c r="H65" s="197">
        <v>24125</v>
      </c>
    </row>
    <row r="66" customHeight="1" spans="1:8">
      <c r="A66" s="200"/>
      <c r="B66" s="200"/>
      <c r="C66" s="177">
        <v>27</v>
      </c>
      <c r="D66" s="185" t="s">
        <v>79</v>
      </c>
      <c r="E66" s="177"/>
      <c r="F66" s="179" t="s">
        <v>127</v>
      </c>
      <c r="G66" s="183">
        <v>16984</v>
      </c>
      <c r="H66" s="181">
        <v>33437</v>
      </c>
    </row>
    <row r="67" customHeight="1" spans="1:8">
      <c r="A67" s="200"/>
      <c r="B67" s="200"/>
      <c r="C67" s="177">
        <v>28</v>
      </c>
      <c r="D67" s="185" t="s">
        <v>81</v>
      </c>
      <c r="E67" s="177"/>
      <c r="F67" s="201" t="s">
        <v>128</v>
      </c>
      <c r="G67" s="184">
        <v>46706</v>
      </c>
      <c r="H67" s="181">
        <v>0</v>
      </c>
    </row>
    <row r="68" customHeight="1" spans="1:8">
      <c r="A68" s="200"/>
      <c r="B68" s="200"/>
      <c r="C68" s="177">
        <v>29</v>
      </c>
      <c r="D68" s="185" t="s">
        <v>73</v>
      </c>
      <c r="E68" s="177"/>
      <c r="F68" s="179" t="s">
        <v>129</v>
      </c>
      <c r="G68" s="180">
        <v>15923</v>
      </c>
      <c r="H68" s="186">
        <v>0</v>
      </c>
    </row>
    <row r="69" customHeight="1" spans="1:8">
      <c r="A69" s="200"/>
      <c r="B69" s="200"/>
      <c r="C69" s="177">
        <v>30</v>
      </c>
      <c r="D69" s="185" t="s">
        <v>67</v>
      </c>
      <c r="E69" s="177"/>
      <c r="F69" s="201" t="s">
        <v>130</v>
      </c>
      <c r="G69" s="180">
        <v>33968</v>
      </c>
      <c r="H69" s="186">
        <v>0</v>
      </c>
    </row>
    <row r="70" customHeight="1" spans="3:10">
      <c r="C70" s="210"/>
      <c r="D70" s="210"/>
      <c r="E70" s="211"/>
      <c r="F70" s="212"/>
      <c r="G70" s="212"/>
      <c r="H70" s="212"/>
      <c r="I70" s="210"/>
      <c r="J70" s="210"/>
    </row>
    <row r="71" customHeight="1" spans="3:10">
      <c r="C71" s="210"/>
      <c r="D71" s="213" t="s">
        <v>131</v>
      </c>
      <c r="E71" s="211"/>
      <c r="F71" s="212"/>
      <c r="G71" s="212"/>
      <c r="H71" s="212"/>
      <c r="I71" s="210"/>
      <c r="J71" s="210"/>
    </row>
    <row r="72" customHeight="1" spans="3:10">
      <c r="C72" s="210"/>
      <c r="D72" s="213" t="s">
        <v>132</v>
      </c>
      <c r="E72" s="211"/>
      <c r="F72" s="212"/>
      <c r="G72" s="212"/>
      <c r="H72" s="212"/>
      <c r="I72" s="210"/>
      <c r="J72" s="210"/>
    </row>
    <row r="73" customHeight="1" spans="3:10">
      <c r="C73" s="210"/>
      <c r="E73" s="211"/>
      <c r="F73" s="212"/>
      <c r="G73" s="212"/>
      <c r="H73" s="212"/>
      <c r="I73" s="210"/>
      <c r="J73" s="210"/>
    </row>
    <row r="74" customHeight="1" spans="3:10">
      <c r="C74" s="210"/>
      <c r="D74" s="213" t="s">
        <v>133</v>
      </c>
      <c r="E74" s="211"/>
      <c r="F74" s="212"/>
      <c r="G74" s="212"/>
      <c r="H74" s="212"/>
      <c r="I74" s="210"/>
      <c r="J74" s="210"/>
    </row>
    <row r="75" customHeight="1" spans="3:10">
      <c r="C75" s="210"/>
      <c r="D75" s="210"/>
      <c r="E75" s="211"/>
      <c r="F75" s="212"/>
      <c r="G75" s="212"/>
      <c r="H75" s="212"/>
      <c r="I75" s="210"/>
      <c r="J75" s="210"/>
    </row>
    <row r="76" customHeight="1" spans="3:10">
      <c r="C76" s="210"/>
      <c r="D76" s="210"/>
      <c r="E76" s="211"/>
      <c r="F76" s="212"/>
      <c r="G76" s="212"/>
      <c r="H76" s="212"/>
      <c r="I76" s="210"/>
      <c r="J76" s="210"/>
    </row>
    <row r="77" customHeight="1" spans="3:10">
      <c r="C77" s="213"/>
      <c r="D77" s="210"/>
      <c r="E77" s="211"/>
      <c r="F77" s="212"/>
      <c r="G77" s="212"/>
      <c r="H77" s="212"/>
      <c r="I77" s="210"/>
      <c r="J77" s="210"/>
    </row>
    <row r="78" customHeight="1" spans="3:10">
      <c r="C78" s="213"/>
      <c r="D78" s="210"/>
      <c r="E78" s="211"/>
      <c r="F78" s="212"/>
      <c r="G78" s="212"/>
      <c r="H78" s="212"/>
      <c r="I78" s="210"/>
      <c r="J78" s="210"/>
    </row>
    <row r="79" customHeight="1" spans="3:10">
      <c r="C79" s="213"/>
      <c r="D79" s="210"/>
      <c r="E79" s="211"/>
      <c r="F79" s="212"/>
      <c r="G79" s="212"/>
      <c r="H79" s="212"/>
      <c r="I79" s="210"/>
      <c r="J79" s="210"/>
    </row>
    <row r="80" customHeight="1" spans="3:10">
      <c r="C80" s="213"/>
      <c r="D80" s="210"/>
      <c r="E80" s="211"/>
      <c r="F80" s="212"/>
      <c r="G80" s="212"/>
      <c r="H80" s="212"/>
      <c r="I80" s="210"/>
      <c r="J80" s="210"/>
    </row>
    <row r="81" customHeight="1" spans="3:3">
      <c r="C81" s="159"/>
    </row>
    <row r="82" customHeight="1" spans="3:3">
      <c r="C82" s="159"/>
    </row>
    <row r="83" customHeight="1" spans="3:3">
      <c r="C83" s="159"/>
    </row>
    <row r="84" customHeight="1" spans="3:3">
      <c r="C84" s="159"/>
    </row>
  </sheetData>
  <mergeCells count="8">
    <mergeCell ref="D4:D5"/>
    <mergeCell ref="E4:E5"/>
    <mergeCell ref="F4:F5"/>
    <mergeCell ref="G4:G5"/>
    <mergeCell ref="H4:H5"/>
    <mergeCell ref="A6:B39"/>
    <mergeCell ref="A40:B69"/>
    <mergeCell ref="A4:C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showGridLines="0" zoomScale="87" zoomScaleNormal="87" workbookViewId="0">
      <pane ySplit="4" topLeftCell="A6" activePane="bottomLeft" state="frozen"/>
      <selection/>
      <selection pane="bottomLeft" activeCell="M11" sqref="M11"/>
    </sheetView>
  </sheetViews>
  <sheetFormatPr defaultColWidth="9" defaultRowHeight="15"/>
  <cols>
    <col min="1" max="1" width="10.3428571428571" customWidth="1"/>
    <col min="2" max="2" width="20.5714285714286" customWidth="1"/>
    <col min="3" max="3" width="5.42857142857143" customWidth="1"/>
    <col min="4" max="4" width="5.85714285714286" customWidth="1"/>
    <col min="5" max="5" width="9.85714285714286" customWidth="1"/>
    <col min="6" max="6" width="4.14285714285714" customWidth="1"/>
    <col min="7" max="7" width="6.14285714285714" customWidth="1"/>
    <col min="8" max="8" width="14.2857142857143" customWidth="1"/>
    <col min="9" max="9" width="12.7142857142857" customWidth="1"/>
    <col min="10" max="10" width="28.1428571428571" customWidth="1"/>
    <col min="11" max="11" width="26.5714285714286" customWidth="1"/>
    <col min="12" max="12" width="13.4285714285714" customWidth="1"/>
    <col min="13" max="13" width="13.1428571428571" customWidth="1"/>
    <col min="14" max="15" width="14" customWidth="1"/>
    <col min="16" max="17" width="6" customWidth="1"/>
  </cols>
  <sheetData>
    <row r="1" s="24" customFormat="1" spans="1:15">
      <c r="A1" s="55" t="s">
        <v>134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="25" customFormat="1" spans="1:11">
      <c r="A2" s="25" t="s">
        <v>135</v>
      </c>
      <c r="B2" s="25" t="s">
        <v>136</v>
      </c>
      <c r="J2" s="55"/>
      <c r="K2" s="56"/>
    </row>
    <row r="3" s="25" customFormat="1" spans="1:11">
      <c r="A3" s="25" t="s">
        <v>137</v>
      </c>
      <c r="B3" s="25" t="s">
        <v>138</v>
      </c>
      <c r="J3" s="55"/>
      <c r="K3" s="56"/>
    </row>
    <row r="4" ht="45" spans="1:15">
      <c r="A4" s="29" t="s">
        <v>139</v>
      </c>
      <c r="B4" s="29" t="s">
        <v>140</v>
      </c>
      <c r="C4" s="29" t="s">
        <v>135</v>
      </c>
      <c r="D4" s="29" t="s">
        <v>141</v>
      </c>
      <c r="E4" s="29" t="s">
        <v>142</v>
      </c>
      <c r="F4" s="29" t="s">
        <v>143</v>
      </c>
      <c r="G4" s="29" t="s">
        <v>144</v>
      </c>
      <c r="H4" s="29" t="s">
        <v>145</v>
      </c>
      <c r="I4" s="29" t="s">
        <v>146</v>
      </c>
      <c r="J4" s="29" t="s">
        <v>147</v>
      </c>
      <c r="K4" s="29" t="s">
        <v>148</v>
      </c>
      <c r="L4" s="29" t="s">
        <v>149</v>
      </c>
      <c r="M4" s="29" t="s">
        <v>150</v>
      </c>
      <c r="N4" s="29" t="s">
        <v>151</v>
      </c>
      <c r="O4" s="29" t="s">
        <v>152</v>
      </c>
    </row>
    <row r="5" spans="1:15">
      <c r="A5" s="29"/>
      <c r="B5" s="29"/>
      <c r="C5" s="29"/>
      <c r="D5" s="29"/>
      <c r="E5" s="29"/>
      <c r="F5" s="29"/>
      <c r="G5" s="130"/>
      <c r="H5" s="29"/>
      <c r="I5" s="29"/>
      <c r="J5" s="29"/>
      <c r="K5" s="29"/>
      <c r="L5" s="29"/>
      <c r="M5" s="29"/>
      <c r="N5" s="29"/>
      <c r="O5" s="29"/>
    </row>
    <row r="6" ht="15.75" spans="1:17">
      <c r="A6" s="44" t="s">
        <v>153</v>
      </c>
      <c r="B6" s="83" t="s">
        <v>154</v>
      </c>
      <c r="C6" s="88" t="s">
        <v>155</v>
      </c>
      <c r="D6" s="88" t="s">
        <v>156</v>
      </c>
      <c r="E6" s="89">
        <v>43865</v>
      </c>
      <c r="F6" s="89"/>
      <c r="G6" s="103">
        <v>0.560416666666667</v>
      </c>
      <c r="H6" s="125" t="s">
        <v>157</v>
      </c>
      <c r="I6" s="66" t="s">
        <v>158</v>
      </c>
      <c r="J6" s="67" t="s">
        <v>159</v>
      </c>
      <c r="K6" s="63" t="s">
        <v>9</v>
      </c>
      <c r="L6" s="64">
        <v>75367</v>
      </c>
      <c r="M6" s="64">
        <v>43522</v>
      </c>
      <c r="N6" s="69" t="s">
        <v>11</v>
      </c>
      <c r="O6" s="69" t="s">
        <v>11</v>
      </c>
      <c r="P6" t="b">
        <f>L6=VLOOKUP(N6,'[1]Harga Unit Price'!$F$6:$H$69,2,0)</f>
        <v>1</v>
      </c>
      <c r="Q6" t="b">
        <f>M6=VLOOKUP(O6,'[1]Harga Unit Price'!$F$6:$H$69,3,0)</f>
        <v>1</v>
      </c>
    </row>
    <row r="7" ht="15.75" spans="1:17">
      <c r="A7" s="29"/>
      <c r="B7" s="29"/>
      <c r="C7" s="29"/>
      <c r="D7" s="29"/>
      <c r="E7" s="29"/>
      <c r="F7" s="29"/>
      <c r="G7" s="130"/>
      <c r="H7" s="29"/>
      <c r="I7" s="29"/>
      <c r="J7" s="67" t="s">
        <v>159</v>
      </c>
      <c r="K7" s="63" t="s">
        <v>69</v>
      </c>
      <c r="L7" s="64">
        <v>16984</v>
      </c>
      <c r="M7" s="64">
        <v>37683</v>
      </c>
      <c r="N7" s="65" t="s">
        <v>70</v>
      </c>
      <c r="O7" s="65" t="s">
        <v>70</v>
      </c>
      <c r="P7" t="b">
        <f>L7=VLOOKUP(N7,'[1]Harga Unit Price'!$F$6:$H$69,2,0)</f>
        <v>1</v>
      </c>
      <c r="Q7" t="b">
        <f>M7=VLOOKUP(O7,'[1]Harga Unit Price'!$F$6:$H$69,3,0)</f>
        <v>1</v>
      </c>
    </row>
    <row r="8" ht="15.75" spans="1:17">
      <c r="A8" s="29"/>
      <c r="B8" s="29"/>
      <c r="C8" s="29"/>
      <c r="D8" s="29"/>
      <c r="E8" s="29"/>
      <c r="F8" s="29"/>
      <c r="G8" s="99"/>
      <c r="H8" s="39"/>
      <c r="I8" s="68"/>
      <c r="J8" s="67" t="s">
        <v>159</v>
      </c>
      <c r="K8" s="63" t="s">
        <v>71</v>
      </c>
      <c r="L8" s="64">
        <v>16984</v>
      </c>
      <c r="M8" s="64">
        <v>47333</v>
      </c>
      <c r="N8" s="69" t="s">
        <v>72</v>
      </c>
      <c r="O8" s="69" t="s">
        <v>72</v>
      </c>
      <c r="P8" t="b">
        <f>L8=VLOOKUP(N8,'[1]Harga Unit Price'!$F$6:$H$69,2,0)</f>
        <v>1</v>
      </c>
      <c r="Q8" t="b">
        <f>M8=VLOOKUP(O8,'[1]Harga Unit Price'!$F$6:$H$69,3,0)</f>
        <v>1</v>
      </c>
    </row>
    <row r="9" ht="15.75" spans="1:17">
      <c r="A9" s="44" t="s">
        <v>160</v>
      </c>
      <c r="B9" s="83" t="s">
        <v>161</v>
      </c>
      <c r="C9" s="88" t="s">
        <v>155</v>
      </c>
      <c r="D9" s="88" t="s">
        <v>156</v>
      </c>
      <c r="E9" s="89">
        <v>43866</v>
      </c>
      <c r="F9" s="89"/>
      <c r="G9" s="103">
        <v>0.6875</v>
      </c>
      <c r="H9" s="39" t="s">
        <v>162</v>
      </c>
      <c r="I9" s="39" t="s">
        <v>163</v>
      </c>
      <c r="J9" s="67" t="s">
        <v>159</v>
      </c>
      <c r="K9" s="63" t="s">
        <v>9</v>
      </c>
      <c r="L9" s="64">
        <v>75367</v>
      </c>
      <c r="M9" s="64">
        <v>43522</v>
      </c>
      <c r="N9" s="69" t="s">
        <v>11</v>
      </c>
      <c r="O9" s="69" t="s">
        <v>11</v>
      </c>
      <c r="P9" t="b">
        <f>L9=VLOOKUP(N9,'[1]Harga Unit Price'!$F$6:$H$69,2,0)</f>
        <v>1</v>
      </c>
      <c r="Q9" t="b">
        <f>M9=VLOOKUP(O9,'[1]Harga Unit Price'!$F$6:$H$69,3,0)</f>
        <v>1</v>
      </c>
    </row>
    <row r="10" ht="15.75" spans="1:17">
      <c r="A10" s="29"/>
      <c r="B10" s="29"/>
      <c r="C10" s="29"/>
      <c r="D10" s="29"/>
      <c r="E10" s="29"/>
      <c r="F10" s="29"/>
      <c r="G10" s="130"/>
      <c r="H10" s="39" t="s">
        <v>164</v>
      </c>
      <c r="I10" s="39" t="s">
        <v>158</v>
      </c>
      <c r="J10" s="67" t="s">
        <v>159</v>
      </c>
      <c r="K10" s="63" t="s">
        <v>9</v>
      </c>
      <c r="L10" s="64">
        <v>75367</v>
      </c>
      <c r="M10" s="64">
        <v>43522</v>
      </c>
      <c r="N10" s="69" t="s">
        <v>11</v>
      </c>
      <c r="O10" s="69" t="s">
        <v>11</v>
      </c>
      <c r="P10" t="b">
        <f>L10=VLOOKUP(N10,'[1]Harga Unit Price'!$F$6:$H$69,2,0)</f>
        <v>1</v>
      </c>
      <c r="Q10" t="b">
        <f>M10=VLOOKUP(O10,'[1]Harga Unit Price'!$F$6:$H$69,3,0)</f>
        <v>1</v>
      </c>
    </row>
    <row r="11" ht="15.75" spans="1:17">
      <c r="A11" s="29"/>
      <c r="B11" s="29"/>
      <c r="C11" s="29"/>
      <c r="D11" s="29"/>
      <c r="E11" s="29"/>
      <c r="F11" s="29"/>
      <c r="G11" s="130"/>
      <c r="H11" s="39" t="s">
        <v>165</v>
      </c>
      <c r="I11" s="39" t="s">
        <v>158</v>
      </c>
      <c r="J11" s="67" t="s">
        <v>159</v>
      </c>
      <c r="K11" s="63" t="s">
        <v>9</v>
      </c>
      <c r="L11" s="64">
        <v>75367</v>
      </c>
      <c r="M11" s="64">
        <v>43522</v>
      </c>
      <c r="N11" s="69" t="s">
        <v>11</v>
      </c>
      <c r="O11" s="69" t="s">
        <v>11</v>
      </c>
      <c r="P11" t="b">
        <f>L11=VLOOKUP(N11,'[1]Harga Unit Price'!$F$6:$H$69,2,0)</f>
        <v>1</v>
      </c>
      <c r="Q11" t="b">
        <f>M11=VLOOKUP(O11,'[1]Harga Unit Price'!$F$6:$H$69,3,0)</f>
        <v>1</v>
      </c>
    </row>
    <row r="12" ht="15.75" spans="1:17">
      <c r="A12" s="29"/>
      <c r="B12" s="29"/>
      <c r="C12" s="29"/>
      <c r="D12" s="29"/>
      <c r="E12" s="29"/>
      <c r="F12" s="29"/>
      <c r="G12" s="130"/>
      <c r="H12" s="39"/>
      <c r="I12" s="68"/>
      <c r="J12" s="67" t="s">
        <v>159</v>
      </c>
      <c r="K12" s="63" t="s">
        <v>45</v>
      </c>
      <c r="L12" s="64">
        <v>7720</v>
      </c>
      <c r="M12" s="64">
        <v>25573</v>
      </c>
      <c r="N12" s="65" t="s">
        <v>46</v>
      </c>
      <c r="O12" s="65" t="s">
        <v>46</v>
      </c>
      <c r="P12" t="b">
        <f>L12=VLOOKUP(N12,'[1]Harga Unit Price'!$F$6:$H$69,2,0)</f>
        <v>1</v>
      </c>
      <c r="Q12" t="b">
        <f>M12=VLOOKUP(O12,'[1]Harga Unit Price'!$F$6:$H$69,3,0)</f>
        <v>1</v>
      </c>
    </row>
    <row r="13" ht="15.75" spans="1:17">
      <c r="A13" s="44" t="s">
        <v>166</v>
      </c>
      <c r="B13" s="83" t="s">
        <v>167</v>
      </c>
      <c r="C13" s="88" t="s">
        <v>155</v>
      </c>
      <c r="D13" s="88" t="s">
        <v>156</v>
      </c>
      <c r="E13" s="68">
        <v>43874</v>
      </c>
      <c r="F13" s="102"/>
      <c r="G13" s="86">
        <v>0.763194444444444</v>
      </c>
      <c r="H13" s="39" t="s">
        <v>168</v>
      </c>
      <c r="I13" s="39" t="s">
        <v>169</v>
      </c>
      <c r="J13" s="67" t="s">
        <v>159</v>
      </c>
      <c r="K13" s="63" t="s">
        <v>9</v>
      </c>
      <c r="L13" s="64">
        <v>75367</v>
      </c>
      <c r="M13" s="64">
        <v>43522</v>
      </c>
      <c r="N13" s="69" t="s">
        <v>11</v>
      </c>
      <c r="O13" s="69" t="s">
        <v>11</v>
      </c>
      <c r="P13" t="b">
        <f>L13=VLOOKUP(N13,'[1]Harga Unit Price'!$F$6:$H$69,2,0)</f>
        <v>1</v>
      </c>
      <c r="Q13" t="b">
        <f>M13=VLOOKUP(O13,'[1]Harga Unit Price'!$F$6:$H$69,3,0)</f>
        <v>1</v>
      </c>
    </row>
    <row r="14" ht="15.75" spans="1:17">
      <c r="A14" s="29"/>
      <c r="B14" s="29"/>
      <c r="C14" s="29"/>
      <c r="D14" s="29"/>
      <c r="E14" s="29"/>
      <c r="F14" s="29"/>
      <c r="G14" s="130"/>
      <c r="H14" s="29"/>
      <c r="I14" s="29"/>
      <c r="J14" s="67" t="s">
        <v>159</v>
      </c>
      <c r="K14" s="63" t="s">
        <v>71</v>
      </c>
      <c r="L14" s="64">
        <v>16984</v>
      </c>
      <c r="M14" s="64">
        <v>47333</v>
      </c>
      <c r="N14" s="69" t="s">
        <v>72</v>
      </c>
      <c r="O14" s="69" t="s">
        <v>72</v>
      </c>
      <c r="P14" t="b">
        <f>L14=VLOOKUP(N14,'[1]Harga Unit Price'!$F$6:$H$69,2,0)</f>
        <v>1</v>
      </c>
      <c r="Q14" t="b">
        <f>M14=VLOOKUP(O14,'[1]Harga Unit Price'!$F$6:$H$69,3,0)</f>
        <v>1</v>
      </c>
    </row>
    <row r="15" s="26" customFormat="1" ht="15.75" spans="1:17">
      <c r="A15" s="121"/>
      <c r="B15" s="121"/>
      <c r="C15" s="121"/>
      <c r="D15" s="121"/>
      <c r="E15" s="121"/>
      <c r="F15" s="121"/>
      <c r="G15" s="131"/>
      <c r="H15" s="115"/>
      <c r="I15" s="116"/>
      <c r="J15" s="58" t="s">
        <v>159</v>
      </c>
      <c r="K15" s="59" t="s">
        <v>170</v>
      </c>
      <c r="L15" s="60"/>
      <c r="M15" s="60">
        <v>35000</v>
      </c>
      <c r="N15" s="61" t="s">
        <v>171</v>
      </c>
      <c r="O15" s="61" t="s">
        <v>171</v>
      </c>
      <c r="P15" s="26" t="e">
        <f>L15=VLOOKUP(N15,'[1]Harga Unit Price'!$F$6:$H$69,2,0)</f>
        <v>#N/A</v>
      </c>
      <c r="Q15" s="26" t="e">
        <f>M15=VLOOKUP(O15,'[1]Harga Unit Price'!$F$6:$H$69,3,0)</f>
        <v>#N/A</v>
      </c>
    </row>
    <row r="16" ht="15.75" spans="1:17">
      <c r="A16" s="29"/>
      <c r="B16" s="29"/>
      <c r="C16" s="29"/>
      <c r="D16" s="29"/>
      <c r="E16" s="29"/>
      <c r="F16" s="29"/>
      <c r="G16" s="130"/>
      <c r="H16" s="29"/>
      <c r="I16" s="29"/>
      <c r="J16" s="67" t="s">
        <v>159</v>
      </c>
      <c r="K16" s="63" t="s">
        <v>51</v>
      </c>
      <c r="L16" s="64">
        <v>16405</v>
      </c>
      <c r="M16" s="64">
        <v>81060</v>
      </c>
      <c r="N16" s="69" t="s">
        <v>52</v>
      </c>
      <c r="O16" s="69" t="s">
        <v>52</v>
      </c>
      <c r="P16" t="b">
        <f>L16=VLOOKUP(N16,'[1]Harga Unit Price'!$F$6:$H$69,2,0)</f>
        <v>1</v>
      </c>
      <c r="Q16" t="b">
        <f>M16=VLOOKUP(O16,'[1]Harga Unit Price'!$F$6:$H$69,3,0)</f>
        <v>1</v>
      </c>
    </row>
    <row r="17" ht="15.75" spans="1:17">
      <c r="A17" s="29"/>
      <c r="B17" s="29"/>
      <c r="C17" s="29"/>
      <c r="D17" s="29"/>
      <c r="E17" s="29"/>
      <c r="F17" s="29"/>
      <c r="G17" s="130"/>
      <c r="H17" s="39" t="s">
        <v>172</v>
      </c>
      <c r="I17" s="39" t="s">
        <v>158</v>
      </c>
      <c r="J17" s="67" t="s">
        <v>159</v>
      </c>
      <c r="K17" s="63" t="s">
        <v>9</v>
      </c>
      <c r="L17" s="64">
        <v>75367</v>
      </c>
      <c r="M17" s="64">
        <v>43522</v>
      </c>
      <c r="N17" s="69" t="s">
        <v>11</v>
      </c>
      <c r="O17" s="69" t="s">
        <v>11</v>
      </c>
      <c r="P17" t="b">
        <f>L17=VLOOKUP(N17,'[1]Harga Unit Price'!$F$6:$H$69,2,0)</f>
        <v>1</v>
      </c>
      <c r="Q17" t="b">
        <f>M17=VLOOKUP(O17,'[1]Harga Unit Price'!$F$6:$H$69,3,0)</f>
        <v>1</v>
      </c>
    </row>
    <row r="18" ht="15.75" spans="1:17">
      <c r="A18" s="29"/>
      <c r="B18" s="29"/>
      <c r="C18" s="29"/>
      <c r="D18" s="29"/>
      <c r="E18" s="29"/>
      <c r="F18" s="29"/>
      <c r="G18" s="130"/>
      <c r="H18" s="29"/>
      <c r="I18" s="29"/>
      <c r="J18" s="67" t="s">
        <v>159</v>
      </c>
      <c r="K18" s="63" t="s">
        <v>123</v>
      </c>
      <c r="L18" s="64">
        <v>10615</v>
      </c>
      <c r="M18" s="64">
        <v>0</v>
      </c>
      <c r="N18" s="70" t="s">
        <v>124</v>
      </c>
      <c r="O18" s="70" t="s">
        <v>124</v>
      </c>
      <c r="P18" t="b">
        <f>L18=VLOOKUP(N18,'[1]Harga Unit Price'!$F$6:$H$69,2,0)</f>
        <v>1</v>
      </c>
      <c r="Q18" t="b">
        <f>M18=VLOOKUP(O18,'[1]Harga Unit Price'!$F$6:$H$69,3,0)</f>
        <v>1</v>
      </c>
    </row>
    <row r="19" s="26" customFormat="1" ht="15.75" spans="1:17">
      <c r="A19" s="30"/>
      <c r="B19" s="132"/>
      <c r="C19" s="111"/>
      <c r="D19" s="111"/>
      <c r="E19" s="133"/>
      <c r="F19" s="113"/>
      <c r="G19" s="134"/>
      <c r="H19" s="135"/>
      <c r="I19" s="57"/>
      <c r="J19" s="58" t="s">
        <v>159</v>
      </c>
      <c r="K19" s="59" t="s">
        <v>173</v>
      </c>
      <c r="L19" s="147">
        <v>15000</v>
      </c>
      <c r="M19" s="60"/>
      <c r="N19" s="61" t="s">
        <v>171</v>
      </c>
      <c r="O19" s="61" t="s">
        <v>171</v>
      </c>
      <c r="P19" s="26" t="e">
        <f>L19=VLOOKUP(N19,'[1]Harga Unit Price'!$F$6:$H$69,2,0)</f>
        <v>#N/A</v>
      </c>
      <c r="Q19" s="26" t="e">
        <f>M19=VLOOKUP(O19,'[1]Harga Unit Price'!$F$6:$H$69,3,0)</f>
        <v>#N/A</v>
      </c>
    </row>
    <row r="20" ht="15.75" spans="1:17">
      <c r="A20" s="44"/>
      <c r="B20" s="97"/>
      <c r="C20" s="88"/>
      <c r="D20" s="88"/>
      <c r="E20" s="89"/>
      <c r="F20" s="93"/>
      <c r="G20" s="99"/>
      <c r="H20" s="40"/>
      <c r="I20" s="66"/>
      <c r="J20" s="67" t="s">
        <v>159</v>
      </c>
      <c r="K20" s="63" t="s">
        <v>34</v>
      </c>
      <c r="L20" s="64">
        <v>8492</v>
      </c>
      <c r="M20" s="64">
        <v>248391</v>
      </c>
      <c r="N20" s="69" t="s">
        <v>35</v>
      </c>
      <c r="O20" s="69" t="s">
        <v>35</v>
      </c>
      <c r="P20" t="b">
        <f>L20=VLOOKUP(N20,'[1]Harga Unit Price'!$F$6:$H$69,2,0)</f>
        <v>1</v>
      </c>
      <c r="Q20" t="b">
        <f>M20=VLOOKUP(O20,'[1]Harga Unit Price'!$F$6:$H$69,3,0)</f>
        <v>1</v>
      </c>
    </row>
    <row r="21" ht="15.75" spans="1:17">
      <c r="A21" s="136"/>
      <c r="B21" s="97"/>
      <c r="C21" s="88"/>
      <c r="D21" s="88"/>
      <c r="E21" s="98"/>
      <c r="F21" s="84"/>
      <c r="G21" s="99"/>
      <c r="H21" s="40"/>
      <c r="I21" s="66"/>
      <c r="J21" s="67" t="s">
        <v>159</v>
      </c>
      <c r="K21" s="63" t="s">
        <v>45</v>
      </c>
      <c r="L21" s="64">
        <v>7720</v>
      </c>
      <c r="M21" s="64">
        <v>25573</v>
      </c>
      <c r="N21" s="65" t="s">
        <v>46</v>
      </c>
      <c r="O21" s="65" t="s">
        <v>46</v>
      </c>
      <c r="P21" t="b">
        <f>L21=VLOOKUP(N21,'[1]Harga Unit Price'!$F$6:$H$69,2,0)</f>
        <v>1</v>
      </c>
      <c r="Q21" t="b">
        <f>M21=VLOOKUP(O21,'[1]Harga Unit Price'!$F$6:$H$69,3,0)</f>
        <v>1</v>
      </c>
    </row>
    <row r="22" ht="15.75" spans="1:17">
      <c r="A22" s="137"/>
      <c r="B22" s="88"/>
      <c r="C22" s="101"/>
      <c r="D22" s="101"/>
      <c r="E22" s="62"/>
      <c r="F22" s="102"/>
      <c r="G22" s="90"/>
      <c r="H22" s="40"/>
      <c r="I22" s="66"/>
      <c r="J22" s="67" t="s">
        <v>159</v>
      </c>
      <c r="K22" s="63" t="s">
        <v>47</v>
      </c>
      <c r="L22" s="64">
        <v>7720</v>
      </c>
      <c r="M22" s="64">
        <v>32810</v>
      </c>
      <c r="N22" s="69" t="s">
        <v>48</v>
      </c>
      <c r="O22" s="69" t="s">
        <v>48</v>
      </c>
      <c r="P22" t="b">
        <f>L22=VLOOKUP(N22,'[1]Harga Unit Price'!$F$6:$H$69,2,0)</f>
        <v>1</v>
      </c>
      <c r="Q22" t="b">
        <f>M22=VLOOKUP(O22,'[1]Harga Unit Price'!$F$6:$H$69,3,0)</f>
        <v>1</v>
      </c>
    </row>
    <row r="23" ht="15.75" spans="1:17">
      <c r="A23" s="138"/>
      <c r="B23" s="88"/>
      <c r="C23" s="101"/>
      <c r="D23" s="101"/>
      <c r="E23" s="62"/>
      <c r="F23" s="102"/>
      <c r="G23" s="90"/>
      <c r="H23" s="40"/>
      <c r="I23" s="66"/>
      <c r="J23" s="67" t="s">
        <v>159</v>
      </c>
      <c r="K23" s="63" t="s">
        <v>119</v>
      </c>
      <c r="L23" s="64">
        <v>8685</v>
      </c>
      <c r="M23" s="64">
        <v>35222.5</v>
      </c>
      <c r="N23" s="65" t="s">
        <v>120</v>
      </c>
      <c r="O23" s="65" t="s">
        <v>120</v>
      </c>
      <c r="P23" t="b">
        <f>L23=VLOOKUP(N23,'[1]Harga Unit Price'!$F$6:$H$69,2,0)</f>
        <v>1</v>
      </c>
      <c r="Q23" t="b">
        <f>M23=VLOOKUP(O23,'[1]Harga Unit Price'!$F$6:$H$69,3,0)</f>
        <v>1</v>
      </c>
    </row>
    <row r="24" ht="15.75" spans="1:17">
      <c r="A24" s="139"/>
      <c r="B24" s="140"/>
      <c r="C24" s="101"/>
      <c r="D24" s="101"/>
      <c r="E24" s="98"/>
      <c r="F24" s="84"/>
      <c r="G24" s="141"/>
      <c r="H24" s="39" t="s">
        <v>174</v>
      </c>
      <c r="I24" s="39" t="s">
        <v>169</v>
      </c>
      <c r="J24" s="67" t="s">
        <v>159</v>
      </c>
      <c r="K24" s="63" t="s">
        <v>9</v>
      </c>
      <c r="L24" s="64">
        <v>75367</v>
      </c>
      <c r="M24" s="64">
        <v>43522</v>
      </c>
      <c r="N24" s="69" t="s">
        <v>11</v>
      </c>
      <c r="O24" s="69" t="s">
        <v>11</v>
      </c>
      <c r="P24" t="b">
        <f>L24=VLOOKUP(N24,'[1]Harga Unit Price'!$F$6:$H$69,2,0)</f>
        <v>1</v>
      </c>
      <c r="Q24" t="b">
        <f>M24=VLOOKUP(O24,'[1]Harga Unit Price'!$F$6:$H$69,3,0)</f>
        <v>1</v>
      </c>
    </row>
    <row r="25" ht="15.75" spans="1:17">
      <c r="A25" s="138"/>
      <c r="B25" s="62"/>
      <c r="C25" s="101"/>
      <c r="D25" s="101"/>
      <c r="E25" s="62"/>
      <c r="F25" s="102"/>
      <c r="G25" s="90"/>
      <c r="H25" s="40"/>
      <c r="I25" s="66"/>
      <c r="J25" s="67" t="s">
        <v>159</v>
      </c>
      <c r="K25" s="63" t="s">
        <v>175</v>
      </c>
      <c r="L25" s="64">
        <v>22292</v>
      </c>
      <c r="M25" s="64">
        <v>36091</v>
      </c>
      <c r="N25" s="69" t="s">
        <v>25</v>
      </c>
      <c r="O25" s="69" t="s">
        <v>25</v>
      </c>
      <c r="P25" t="b">
        <f>L25=VLOOKUP(N25,'[1]Harga Unit Price'!$F$6:$H$69,2,0)</f>
        <v>1</v>
      </c>
      <c r="Q25" t="b">
        <f>M25=VLOOKUP(O25,'[1]Harga Unit Price'!$F$6:$H$69,3,0)</f>
        <v>1</v>
      </c>
    </row>
    <row r="26" s="26" customFormat="1" ht="15.75" spans="1:17">
      <c r="A26" s="104"/>
      <c r="B26" s="105"/>
      <c r="C26" s="106"/>
      <c r="D26" s="106"/>
      <c r="E26" s="58"/>
      <c r="F26" s="107"/>
      <c r="G26" s="108"/>
      <c r="H26" s="109"/>
      <c r="I26" s="57"/>
      <c r="J26" s="58" t="s">
        <v>159</v>
      </c>
      <c r="K26" s="59" t="s">
        <v>176</v>
      </c>
      <c r="L26" s="60"/>
      <c r="M26" s="60">
        <v>25000</v>
      </c>
      <c r="N26" s="61" t="s">
        <v>171</v>
      </c>
      <c r="O26" s="61" t="s">
        <v>171</v>
      </c>
      <c r="P26" s="26" t="e">
        <f>L26=VLOOKUP(N26,'[1]Harga Unit Price'!$F$6:$H$69,2,0)</f>
        <v>#N/A</v>
      </c>
      <c r="Q26" s="26" t="e">
        <f>M26=VLOOKUP(O26,'[1]Harga Unit Price'!$F$6:$H$69,3,0)</f>
        <v>#N/A</v>
      </c>
    </row>
    <row r="27" ht="15.75" spans="1:17">
      <c r="A27" s="136"/>
      <c r="B27" s="97"/>
      <c r="C27" s="88"/>
      <c r="D27" s="88"/>
      <c r="E27" s="89"/>
      <c r="F27" s="84"/>
      <c r="G27" s="141"/>
      <c r="H27" s="40"/>
      <c r="I27" s="68"/>
      <c r="J27" s="67" t="s">
        <v>159</v>
      </c>
      <c r="K27" s="63" t="s">
        <v>123</v>
      </c>
      <c r="L27" s="64">
        <v>10615</v>
      </c>
      <c r="M27" s="64">
        <v>0</v>
      </c>
      <c r="N27" s="70" t="s">
        <v>124</v>
      </c>
      <c r="O27" s="70" t="s">
        <v>124</v>
      </c>
      <c r="P27" t="b">
        <f>L27=VLOOKUP(N27,'[1]Harga Unit Price'!$F$6:$H$69,2,0)</f>
        <v>1</v>
      </c>
      <c r="Q27" t="b">
        <f>M27=VLOOKUP(O27,'[1]Harga Unit Price'!$F$6:$H$69,3,0)</f>
        <v>1</v>
      </c>
    </row>
    <row r="28" ht="15.75" spans="1:17">
      <c r="A28" s="95"/>
      <c r="B28" s="142"/>
      <c r="C28" s="101"/>
      <c r="D28" s="101"/>
      <c r="E28" s="98"/>
      <c r="F28" s="84"/>
      <c r="G28" s="143"/>
      <c r="H28" s="40"/>
      <c r="I28" s="68"/>
      <c r="J28" s="67" t="s">
        <v>159</v>
      </c>
      <c r="K28" s="63" t="s">
        <v>119</v>
      </c>
      <c r="L28" s="64">
        <v>8685</v>
      </c>
      <c r="M28" s="64">
        <v>35222.5</v>
      </c>
      <c r="N28" s="65" t="s">
        <v>120</v>
      </c>
      <c r="O28" s="65" t="s">
        <v>120</v>
      </c>
      <c r="P28" t="b">
        <f>L28=VLOOKUP(N28,'[1]Harga Unit Price'!$F$6:$H$69,2,0)</f>
        <v>1</v>
      </c>
      <c r="Q28" t="b">
        <f>M28=VLOOKUP(O28,'[1]Harga Unit Price'!$F$6:$H$69,3,0)</f>
        <v>1</v>
      </c>
    </row>
    <row r="29" ht="15.75" spans="1:17">
      <c r="A29" s="88"/>
      <c r="B29" s="62"/>
      <c r="C29" s="101"/>
      <c r="D29" s="101"/>
      <c r="E29" s="62"/>
      <c r="F29" s="102"/>
      <c r="G29" s="90"/>
      <c r="H29" s="39" t="s">
        <v>177</v>
      </c>
      <c r="I29" s="39" t="s">
        <v>169</v>
      </c>
      <c r="J29" s="67" t="s">
        <v>159</v>
      </c>
      <c r="K29" s="63" t="s">
        <v>9</v>
      </c>
      <c r="L29" s="64">
        <v>75367</v>
      </c>
      <c r="M29" s="64">
        <v>43522</v>
      </c>
      <c r="N29" s="69" t="s">
        <v>11</v>
      </c>
      <c r="O29" s="69" t="s">
        <v>11</v>
      </c>
      <c r="P29" t="b">
        <f>L29=VLOOKUP(N29,'[1]Harga Unit Price'!$F$6:$H$69,2,0)</f>
        <v>1</v>
      </c>
      <c r="Q29" t="b">
        <f>M29=VLOOKUP(O29,'[1]Harga Unit Price'!$F$6:$H$69,3,0)</f>
        <v>1</v>
      </c>
    </row>
    <row r="30" ht="15.75" spans="1:17">
      <c r="A30" s="88"/>
      <c r="B30" s="62"/>
      <c r="C30" s="101"/>
      <c r="D30" s="101"/>
      <c r="E30" s="62"/>
      <c r="F30" s="102"/>
      <c r="G30" s="90"/>
      <c r="H30" s="144"/>
      <c r="I30" s="148"/>
      <c r="J30" s="67" t="s">
        <v>159</v>
      </c>
      <c r="K30" s="63" t="s">
        <v>20</v>
      </c>
      <c r="L30" s="64">
        <v>16984</v>
      </c>
      <c r="M30" s="64">
        <v>76428</v>
      </c>
      <c r="N30" s="69" t="s">
        <v>21</v>
      </c>
      <c r="O30" s="69" t="s">
        <v>21</v>
      </c>
      <c r="P30" t="b">
        <f>L30=VLOOKUP(N30,'[1]Harga Unit Price'!$F$6:$H$69,2,0)</f>
        <v>1</v>
      </c>
      <c r="Q30" t="b">
        <f>M30=VLOOKUP(O30,'[1]Harga Unit Price'!$F$6:$H$69,3,0)</f>
        <v>1</v>
      </c>
    </row>
    <row r="31" ht="15.75" spans="1:17">
      <c r="A31" s="88"/>
      <c r="B31" s="145"/>
      <c r="C31" s="101"/>
      <c r="D31" s="101"/>
      <c r="E31" s="62"/>
      <c r="F31" s="102"/>
      <c r="G31" s="90"/>
      <c r="H31" s="40"/>
      <c r="I31" s="68"/>
      <c r="J31" s="67" t="s">
        <v>159</v>
      </c>
      <c r="K31" s="63" t="s">
        <v>90</v>
      </c>
      <c r="L31" s="64">
        <v>22292</v>
      </c>
      <c r="M31" s="64">
        <v>49360</v>
      </c>
      <c r="N31" s="65" t="s">
        <v>23</v>
      </c>
      <c r="O31" s="65" t="s">
        <v>23</v>
      </c>
      <c r="P31" t="b">
        <f>L31=VLOOKUP(N31,'[1]Harga Unit Price'!$F$6:$H$69,2,0)</f>
        <v>1</v>
      </c>
      <c r="Q31" t="b">
        <f>M31=VLOOKUP(O31,'[1]Harga Unit Price'!$F$6:$H$69,3,0)</f>
        <v>1</v>
      </c>
    </row>
    <row r="32" ht="15.75" spans="1:17">
      <c r="A32" s="88"/>
      <c r="B32" s="145"/>
      <c r="C32" s="101"/>
      <c r="D32" s="101"/>
      <c r="E32" s="62"/>
      <c r="F32" s="102"/>
      <c r="G32" s="90"/>
      <c r="H32" s="40"/>
      <c r="I32" s="68"/>
      <c r="J32" s="67" t="s">
        <v>159</v>
      </c>
      <c r="K32" s="63" t="s">
        <v>178</v>
      </c>
      <c r="L32" s="64">
        <v>16984</v>
      </c>
      <c r="M32" s="64">
        <v>154979</v>
      </c>
      <c r="N32" s="65" t="s">
        <v>37</v>
      </c>
      <c r="O32" s="65" t="s">
        <v>37</v>
      </c>
      <c r="P32" t="b">
        <f>L32=VLOOKUP(N32,'[1]Harga Unit Price'!$F$6:$H$69,2,0)</f>
        <v>1</v>
      </c>
      <c r="Q32" t="b">
        <f>M32=VLOOKUP(O32,'[1]Harga Unit Price'!$F$6:$H$69,3,0)</f>
        <v>1</v>
      </c>
    </row>
    <row r="33" ht="15.75" spans="1:17">
      <c r="A33" s="88"/>
      <c r="B33" s="145"/>
      <c r="C33" s="101"/>
      <c r="D33" s="101"/>
      <c r="E33" s="62"/>
      <c r="F33" s="102"/>
      <c r="G33" s="90"/>
      <c r="H33" s="40"/>
      <c r="I33" s="68"/>
      <c r="J33" s="67" t="s">
        <v>159</v>
      </c>
      <c r="K33" s="63" t="s">
        <v>69</v>
      </c>
      <c r="L33" s="64">
        <v>16984</v>
      </c>
      <c r="M33" s="64">
        <v>37683</v>
      </c>
      <c r="N33" s="65" t="s">
        <v>70</v>
      </c>
      <c r="O33" s="65" t="s">
        <v>70</v>
      </c>
      <c r="P33" t="b">
        <f>L33=VLOOKUP(N33,'[1]Harga Unit Price'!$F$6:$H$69,2,0)</f>
        <v>1</v>
      </c>
      <c r="Q33" t="b">
        <f>M33=VLOOKUP(O33,'[1]Harga Unit Price'!$F$6:$H$69,3,0)</f>
        <v>1</v>
      </c>
    </row>
    <row r="34" ht="15.75" spans="1:17">
      <c r="A34" s="88"/>
      <c r="B34" s="145"/>
      <c r="C34" s="101"/>
      <c r="D34" s="101"/>
      <c r="E34" s="62"/>
      <c r="F34" s="102"/>
      <c r="G34" s="90"/>
      <c r="H34" s="40"/>
      <c r="I34" s="68"/>
      <c r="J34" s="67" t="s">
        <v>159</v>
      </c>
      <c r="K34" s="63" t="s">
        <v>14</v>
      </c>
      <c r="L34" s="64">
        <v>8757</v>
      </c>
      <c r="M34" s="64">
        <v>13800</v>
      </c>
      <c r="N34" s="69" t="s">
        <v>16</v>
      </c>
      <c r="O34" s="69" t="s">
        <v>16</v>
      </c>
      <c r="P34" t="b">
        <f>L34=VLOOKUP(N34,'[1]Harga Unit Price'!$F$6:$H$69,2,0)</f>
        <v>1</v>
      </c>
      <c r="Q34" t="b">
        <f>M34=VLOOKUP(O34,'[1]Harga Unit Price'!$F$6:$H$69,3,0)</f>
        <v>1</v>
      </c>
    </row>
    <row r="35" ht="15.75" spans="1:17">
      <c r="A35" s="88"/>
      <c r="B35" s="145"/>
      <c r="C35" s="101"/>
      <c r="D35" s="101"/>
      <c r="E35" s="62"/>
      <c r="F35" s="102"/>
      <c r="G35" s="90"/>
      <c r="H35" s="40"/>
      <c r="I35" s="68"/>
      <c r="J35" s="67" t="s">
        <v>159</v>
      </c>
      <c r="K35" s="63" t="s">
        <v>119</v>
      </c>
      <c r="L35" s="64">
        <v>8685</v>
      </c>
      <c r="M35" s="64">
        <v>35222.5</v>
      </c>
      <c r="N35" s="65" t="s">
        <v>120</v>
      </c>
      <c r="O35" s="65" t="s">
        <v>120</v>
      </c>
      <c r="P35" t="b">
        <f>L35=VLOOKUP(N35,'[1]Harga Unit Price'!$F$6:$H$69,2,0)</f>
        <v>1</v>
      </c>
      <c r="Q35" t="b">
        <f>M35=VLOOKUP(O35,'[1]Harga Unit Price'!$F$6:$H$69,3,0)</f>
        <v>1</v>
      </c>
    </row>
    <row r="36" s="26" customFormat="1" ht="15.75" spans="1:17">
      <c r="A36" s="104"/>
      <c r="B36" s="105"/>
      <c r="C36" s="106"/>
      <c r="D36" s="106"/>
      <c r="E36" s="58"/>
      <c r="F36" s="107"/>
      <c r="G36" s="108"/>
      <c r="H36" s="109"/>
      <c r="I36" s="57"/>
      <c r="J36" s="58" t="s">
        <v>159</v>
      </c>
      <c r="K36" s="59" t="s">
        <v>176</v>
      </c>
      <c r="L36" s="60"/>
      <c r="M36" s="60">
        <v>35000</v>
      </c>
      <c r="N36" s="61" t="s">
        <v>171</v>
      </c>
      <c r="O36" s="61" t="s">
        <v>171</v>
      </c>
      <c r="P36" s="26" t="e">
        <f>L36=VLOOKUP(N36,'[1]Harga Unit Price'!$F$6:$H$69,2,0)</f>
        <v>#N/A</v>
      </c>
      <c r="Q36" s="26" t="e">
        <f>M36=VLOOKUP(O36,'[1]Harga Unit Price'!$F$6:$H$69,3,0)</f>
        <v>#N/A</v>
      </c>
    </row>
    <row r="37" ht="15.75" spans="1:17">
      <c r="A37" s="44" t="s">
        <v>179</v>
      </c>
      <c r="B37" s="44" t="s">
        <v>180</v>
      </c>
      <c r="C37" s="88" t="s">
        <v>155</v>
      </c>
      <c r="D37" s="88" t="s">
        <v>156</v>
      </c>
      <c r="E37" s="68">
        <v>43875</v>
      </c>
      <c r="F37" s="102"/>
      <c r="G37" s="146">
        <v>0.416666666666667</v>
      </c>
      <c r="H37" s="39" t="s">
        <v>181</v>
      </c>
      <c r="I37" s="39" t="s">
        <v>182</v>
      </c>
      <c r="J37" s="67" t="s">
        <v>159</v>
      </c>
      <c r="K37" s="63" t="s">
        <v>9</v>
      </c>
      <c r="L37" s="64">
        <v>75367</v>
      </c>
      <c r="M37" s="64">
        <v>43522</v>
      </c>
      <c r="N37" s="69" t="s">
        <v>11</v>
      </c>
      <c r="O37" s="69" t="s">
        <v>11</v>
      </c>
      <c r="P37" t="b">
        <f>L37=VLOOKUP(N37,'[1]Harga Unit Price'!$F$6:$H$69,2,0)</f>
        <v>1</v>
      </c>
      <c r="Q37" t="b">
        <f>M37=VLOOKUP(O37,'[1]Harga Unit Price'!$F$6:$H$69,3,0)</f>
        <v>1</v>
      </c>
    </row>
    <row r="38" ht="15.75" spans="1:17">
      <c r="A38" s="88"/>
      <c r="B38" s="145"/>
      <c r="C38" s="101"/>
      <c r="D38" s="101"/>
      <c r="E38" s="62"/>
      <c r="F38" s="102"/>
      <c r="G38" s="90"/>
      <c r="H38" s="40"/>
      <c r="I38" s="68"/>
      <c r="J38" s="67" t="s">
        <v>159</v>
      </c>
      <c r="K38" s="63" t="s">
        <v>119</v>
      </c>
      <c r="L38" s="64">
        <v>8685</v>
      </c>
      <c r="M38" s="64">
        <v>35222.5</v>
      </c>
      <c r="N38" s="65" t="s">
        <v>120</v>
      </c>
      <c r="O38" s="65" t="s">
        <v>120</v>
      </c>
      <c r="P38" t="b">
        <f>L38=VLOOKUP(N38,'[1]Harga Unit Price'!$F$6:$H$69,2,0)</f>
        <v>1</v>
      </c>
      <c r="Q38" t="b">
        <f>M38=VLOOKUP(O38,'[1]Harga Unit Price'!$F$6:$H$69,3,0)</f>
        <v>1</v>
      </c>
    </row>
    <row r="39" ht="15.75" spans="1:17">
      <c r="A39" s="88"/>
      <c r="B39" s="145"/>
      <c r="C39" s="101"/>
      <c r="D39" s="101"/>
      <c r="E39" s="62"/>
      <c r="F39" s="102"/>
      <c r="G39" s="90"/>
      <c r="H39" s="40"/>
      <c r="I39" s="68"/>
      <c r="J39" s="67" t="s">
        <v>159</v>
      </c>
      <c r="K39" s="63" t="s">
        <v>14</v>
      </c>
      <c r="L39" s="64">
        <v>8757</v>
      </c>
      <c r="M39" s="64">
        <v>13800</v>
      </c>
      <c r="N39" s="69" t="s">
        <v>16</v>
      </c>
      <c r="O39" s="69" t="s">
        <v>16</v>
      </c>
      <c r="P39" t="b">
        <f>L39=VLOOKUP(N39,'[1]Harga Unit Price'!$F$6:$H$69,2,0)</f>
        <v>1</v>
      </c>
      <c r="Q39" t="b">
        <f>M39=VLOOKUP(O39,'[1]Harga Unit Price'!$F$6:$H$69,3,0)</f>
        <v>1</v>
      </c>
    </row>
    <row r="40" ht="15.75" spans="1:17">
      <c r="A40" s="88"/>
      <c r="B40" s="145"/>
      <c r="C40" s="101"/>
      <c r="D40" s="101"/>
      <c r="E40" s="62"/>
      <c r="F40" s="102"/>
      <c r="G40" s="90"/>
      <c r="H40" s="40"/>
      <c r="I40" s="68"/>
      <c r="J40" s="67" t="s">
        <v>159</v>
      </c>
      <c r="K40" s="63" t="s">
        <v>79</v>
      </c>
      <c r="L40" s="64">
        <v>16984</v>
      </c>
      <c r="M40" s="64">
        <v>33437</v>
      </c>
      <c r="N40" s="69" t="s">
        <v>80</v>
      </c>
      <c r="O40" s="69" t="s">
        <v>80</v>
      </c>
      <c r="P40" t="b">
        <f>L40=VLOOKUP(N40,'[1]Harga Unit Price'!$F$6:$H$69,2,0)</f>
        <v>1</v>
      </c>
      <c r="Q40" t="b">
        <f>M40=VLOOKUP(O40,'[1]Harga Unit Price'!$F$6:$H$69,3,0)</f>
        <v>1</v>
      </c>
    </row>
    <row r="41" ht="15.75" spans="1:17">
      <c r="A41" s="88"/>
      <c r="B41" s="145"/>
      <c r="C41" s="101"/>
      <c r="D41" s="101"/>
      <c r="E41" s="62"/>
      <c r="F41" s="102"/>
      <c r="G41" s="90"/>
      <c r="H41" s="40"/>
      <c r="I41" s="68"/>
      <c r="J41" s="67" t="s">
        <v>159</v>
      </c>
      <c r="K41" s="63" t="s">
        <v>79</v>
      </c>
      <c r="L41" s="64">
        <v>16984</v>
      </c>
      <c r="M41" s="64">
        <v>33437</v>
      </c>
      <c r="N41" s="69" t="s">
        <v>80</v>
      </c>
      <c r="O41" s="69" t="s">
        <v>80</v>
      </c>
      <c r="P41" t="b">
        <f>L41=VLOOKUP(N41,'[1]Harga Unit Price'!$F$6:$H$69,2,0)</f>
        <v>1</v>
      </c>
      <c r="Q41" t="b">
        <f>M41=VLOOKUP(O41,'[1]Harga Unit Price'!$F$6:$H$69,3,0)</f>
        <v>1</v>
      </c>
    </row>
    <row r="42" ht="15.75" spans="1:17">
      <c r="A42" s="88"/>
      <c r="B42" s="145"/>
      <c r="C42" s="101"/>
      <c r="D42" s="101"/>
      <c r="E42" s="62"/>
      <c r="F42" s="102"/>
      <c r="G42" s="90"/>
      <c r="H42" s="39" t="s">
        <v>183</v>
      </c>
      <c r="I42" s="39" t="s">
        <v>182</v>
      </c>
      <c r="J42" s="67" t="s">
        <v>159</v>
      </c>
      <c r="K42" s="63" t="s">
        <v>9</v>
      </c>
      <c r="L42" s="64">
        <v>75367</v>
      </c>
      <c r="M42" s="64">
        <v>43522</v>
      </c>
      <c r="N42" s="69" t="s">
        <v>11</v>
      </c>
      <c r="O42" s="69" t="s">
        <v>11</v>
      </c>
      <c r="P42" t="b">
        <f>L42=VLOOKUP(N42,'[1]Harga Unit Price'!$F$6:$H$69,2,0)</f>
        <v>1</v>
      </c>
      <c r="Q42" t="b">
        <f>M42=VLOOKUP(O42,'[1]Harga Unit Price'!$F$6:$H$69,3,0)</f>
        <v>1</v>
      </c>
    </row>
    <row r="43" ht="15.75" spans="1:17">
      <c r="A43" s="88"/>
      <c r="B43" s="145"/>
      <c r="C43" s="101"/>
      <c r="D43" s="101"/>
      <c r="E43" s="62"/>
      <c r="F43" s="102"/>
      <c r="G43" s="90"/>
      <c r="H43" s="40"/>
      <c r="I43" s="68"/>
      <c r="J43" s="67" t="s">
        <v>159</v>
      </c>
      <c r="K43" s="63" t="s">
        <v>47</v>
      </c>
      <c r="L43" s="64">
        <v>7720</v>
      </c>
      <c r="M43" s="64">
        <v>32810</v>
      </c>
      <c r="N43" s="69" t="s">
        <v>48</v>
      </c>
      <c r="O43" s="69" t="s">
        <v>48</v>
      </c>
      <c r="P43" t="b">
        <f>L43=VLOOKUP(N43,'[1]Harga Unit Price'!$F$6:$H$69,2,0)</f>
        <v>1</v>
      </c>
      <c r="Q43" t="b">
        <f>M43=VLOOKUP(O43,'[1]Harga Unit Price'!$F$6:$H$69,3,0)</f>
        <v>1</v>
      </c>
    </row>
    <row r="44" s="26" customFormat="1" ht="15.75" spans="1:17">
      <c r="A44" s="111"/>
      <c r="B44" s="105"/>
      <c r="C44" s="106"/>
      <c r="D44" s="106"/>
      <c r="E44" s="58"/>
      <c r="F44" s="107"/>
      <c r="G44" s="108"/>
      <c r="H44" s="109"/>
      <c r="I44" s="116"/>
      <c r="J44" s="58" t="s">
        <v>159</v>
      </c>
      <c r="K44" s="59" t="s">
        <v>184</v>
      </c>
      <c r="L44" s="60">
        <v>20000</v>
      </c>
      <c r="M44" s="60"/>
      <c r="N44" s="61" t="s">
        <v>171</v>
      </c>
      <c r="O44" s="61" t="s">
        <v>171</v>
      </c>
      <c r="P44" s="26" t="e">
        <f>L44=VLOOKUP(N44,'[1]Harga Unit Price'!$F$6:$H$69,2,0)</f>
        <v>#N/A</v>
      </c>
      <c r="Q44" s="26" t="e">
        <f>M44=VLOOKUP(O44,'[1]Harga Unit Price'!$F$6:$H$69,3,0)</f>
        <v>#N/A</v>
      </c>
    </row>
    <row r="45" ht="15.75" spans="1:17">
      <c r="A45" s="88"/>
      <c r="B45" s="145"/>
      <c r="C45" s="101"/>
      <c r="D45" s="101"/>
      <c r="E45" s="62"/>
      <c r="F45" s="102"/>
      <c r="G45" s="90"/>
      <c r="H45" s="40"/>
      <c r="I45" s="68"/>
      <c r="J45" s="67" t="s">
        <v>159</v>
      </c>
      <c r="K45" s="63" t="s">
        <v>123</v>
      </c>
      <c r="L45" s="64">
        <v>10615</v>
      </c>
      <c r="M45" s="64">
        <v>0</v>
      </c>
      <c r="N45" s="70" t="s">
        <v>124</v>
      </c>
      <c r="O45" s="70" t="s">
        <v>124</v>
      </c>
      <c r="P45" t="b">
        <f>L45=VLOOKUP(N45,'[1]Harga Unit Price'!$F$6:$H$69,2,0)</f>
        <v>1</v>
      </c>
      <c r="Q45" t="b">
        <f>M45=VLOOKUP(O45,'[1]Harga Unit Price'!$F$6:$H$69,3,0)</f>
        <v>1</v>
      </c>
    </row>
    <row r="46" ht="15.75" spans="1:17">
      <c r="A46" s="88"/>
      <c r="B46" s="145"/>
      <c r="C46" s="101"/>
      <c r="D46" s="101"/>
      <c r="E46" s="62"/>
      <c r="F46" s="102"/>
      <c r="G46" s="90"/>
      <c r="H46" s="40"/>
      <c r="I46" s="68"/>
      <c r="J46" s="67" t="s">
        <v>159</v>
      </c>
      <c r="K46" s="63" t="s">
        <v>119</v>
      </c>
      <c r="L46" s="64">
        <v>8685</v>
      </c>
      <c r="M46" s="64">
        <v>35222.5</v>
      </c>
      <c r="N46" s="65" t="s">
        <v>120</v>
      </c>
      <c r="O46" s="65" t="s">
        <v>120</v>
      </c>
      <c r="P46" t="b">
        <f>L46=VLOOKUP(N46,'[1]Harga Unit Price'!$F$6:$H$69,2,0)</f>
        <v>1</v>
      </c>
      <c r="Q46" t="b">
        <f>M46=VLOOKUP(O46,'[1]Harga Unit Price'!$F$6:$H$69,3,0)</f>
        <v>1</v>
      </c>
    </row>
    <row r="47" ht="15.75" spans="1:17">
      <c r="A47" s="88"/>
      <c r="B47" s="145"/>
      <c r="C47" s="101"/>
      <c r="D47" s="101"/>
      <c r="E47" s="62"/>
      <c r="F47" s="102"/>
      <c r="G47" s="90"/>
      <c r="H47" s="40"/>
      <c r="I47" s="68"/>
      <c r="J47" s="67" t="s">
        <v>159</v>
      </c>
      <c r="K47" s="63" t="s">
        <v>65</v>
      </c>
      <c r="L47" s="64">
        <v>31845</v>
      </c>
      <c r="M47" s="64">
        <v>0</v>
      </c>
      <c r="N47" s="65" t="s">
        <v>66</v>
      </c>
      <c r="O47" s="65" t="s">
        <v>66</v>
      </c>
      <c r="P47" t="b">
        <f>L47=VLOOKUP(N47,'[1]Harga Unit Price'!$F$6:$H$69,2,0)</f>
        <v>1</v>
      </c>
      <c r="Q47" t="b">
        <f>M47=VLOOKUP(O47,'[1]Harga Unit Price'!$F$6:$H$69,3,0)</f>
        <v>1</v>
      </c>
    </row>
    <row r="48" ht="15.75" spans="1:17">
      <c r="A48" s="88"/>
      <c r="B48" s="145"/>
      <c r="C48" s="101"/>
      <c r="D48" s="101"/>
      <c r="E48" s="62"/>
      <c r="F48" s="102"/>
      <c r="G48" s="90"/>
      <c r="H48" s="40"/>
      <c r="I48" s="68"/>
      <c r="J48" s="67" t="s">
        <v>159</v>
      </c>
      <c r="K48" s="63" t="s">
        <v>45</v>
      </c>
      <c r="L48" s="64">
        <v>7720</v>
      </c>
      <c r="M48" s="64">
        <v>25573</v>
      </c>
      <c r="N48" s="65" t="s">
        <v>46</v>
      </c>
      <c r="O48" s="65" t="s">
        <v>46</v>
      </c>
      <c r="P48" t="b">
        <f>L48=VLOOKUP(N48,'[1]Harga Unit Price'!$F$6:$H$69,2,0)</f>
        <v>1</v>
      </c>
      <c r="Q48" t="b">
        <f>M48=VLOOKUP(O48,'[1]Harga Unit Price'!$F$6:$H$69,3,0)</f>
        <v>1</v>
      </c>
    </row>
    <row r="49" ht="15.75" spans="1:17">
      <c r="A49" s="88"/>
      <c r="B49" s="145"/>
      <c r="C49" s="101"/>
      <c r="D49" s="101"/>
      <c r="E49" s="62"/>
      <c r="F49" s="102"/>
      <c r="G49" s="90"/>
      <c r="H49" s="39" t="s">
        <v>185</v>
      </c>
      <c r="I49" s="39" t="s">
        <v>182</v>
      </c>
      <c r="J49" s="67" t="s">
        <v>159</v>
      </c>
      <c r="K49" s="63" t="s">
        <v>9</v>
      </c>
      <c r="L49" s="64">
        <v>75367</v>
      </c>
      <c r="M49" s="64">
        <v>43522</v>
      </c>
      <c r="N49" s="69" t="s">
        <v>11</v>
      </c>
      <c r="O49" s="69" t="s">
        <v>11</v>
      </c>
      <c r="P49" t="b">
        <f>L49=VLOOKUP(N49,'[1]Harga Unit Price'!$F$6:$H$69,2,0)</f>
        <v>1</v>
      </c>
      <c r="Q49" t="b">
        <f>M49=VLOOKUP(O49,'[1]Harga Unit Price'!$F$6:$H$69,3,0)</f>
        <v>1</v>
      </c>
    </row>
    <row r="50" ht="15.75" spans="1:17">
      <c r="A50" s="88"/>
      <c r="B50" s="145"/>
      <c r="C50" s="101"/>
      <c r="D50" s="101"/>
      <c r="E50" s="62"/>
      <c r="F50" s="102"/>
      <c r="G50" s="90"/>
      <c r="H50" s="40"/>
      <c r="I50" s="68"/>
      <c r="J50" s="67" t="s">
        <v>159</v>
      </c>
      <c r="K50" s="63" t="s">
        <v>47</v>
      </c>
      <c r="L50" s="64">
        <v>7720</v>
      </c>
      <c r="M50" s="64">
        <v>32810</v>
      </c>
      <c r="N50" s="69" t="s">
        <v>48</v>
      </c>
      <c r="O50" s="69" t="s">
        <v>48</v>
      </c>
      <c r="P50" t="b">
        <f>L50=VLOOKUP(N50,'[1]Harga Unit Price'!$F$6:$H$69,2,0)</f>
        <v>1</v>
      </c>
      <c r="Q50" t="b">
        <f>M50=VLOOKUP(O50,'[1]Harga Unit Price'!$F$6:$H$69,3,0)</f>
        <v>1</v>
      </c>
    </row>
    <row r="51" ht="15.75" spans="1:17">
      <c r="A51" s="88"/>
      <c r="B51" s="145"/>
      <c r="C51" s="101"/>
      <c r="D51" s="101"/>
      <c r="E51" s="62"/>
      <c r="F51" s="102"/>
      <c r="G51" s="90"/>
      <c r="H51" s="40"/>
      <c r="I51" s="68"/>
      <c r="J51" s="67" t="s">
        <v>159</v>
      </c>
      <c r="K51" s="63" t="s">
        <v>123</v>
      </c>
      <c r="L51" s="64">
        <v>10615</v>
      </c>
      <c r="M51" s="64">
        <v>0</v>
      </c>
      <c r="N51" s="70" t="s">
        <v>124</v>
      </c>
      <c r="O51" s="70" t="s">
        <v>124</v>
      </c>
      <c r="P51" t="b">
        <f>L51=VLOOKUP(N51,'[1]Harga Unit Price'!$F$6:$H$69,2,0)</f>
        <v>1</v>
      </c>
      <c r="Q51" t="b">
        <f>M51=VLOOKUP(O51,'[1]Harga Unit Price'!$F$6:$H$69,3,0)</f>
        <v>1</v>
      </c>
    </row>
    <row r="52" s="26" customFormat="1" ht="15.75" spans="1:17">
      <c r="A52" s="111"/>
      <c r="B52" s="105"/>
      <c r="C52" s="106"/>
      <c r="D52" s="106"/>
      <c r="E52" s="58"/>
      <c r="F52" s="107"/>
      <c r="G52" s="108"/>
      <c r="H52" s="109"/>
      <c r="I52" s="116"/>
      <c r="J52" s="58" t="s">
        <v>159</v>
      </c>
      <c r="K52" s="59" t="s">
        <v>184</v>
      </c>
      <c r="L52" s="60">
        <v>20000</v>
      </c>
      <c r="M52" s="60"/>
      <c r="N52" s="61" t="s">
        <v>171</v>
      </c>
      <c r="O52" s="61" t="s">
        <v>171</v>
      </c>
      <c r="P52" s="26" t="e">
        <f>L52=VLOOKUP(N52,'[1]Harga Unit Price'!$F$6:$H$69,2,0)</f>
        <v>#N/A</v>
      </c>
      <c r="Q52" s="26" t="e">
        <f>M52=VLOOKUP(O52,'[1]Harga Unit Price'!$F$6:$H$69,3,0)</f>
        <v>#N/A</v>
      </c>
    </row>
    <row r="53" ht="15.75" spans="1:17">
      <c r="A53" s="88"/>
      <c r="B53" s="145"/>
      <c r="C53" s="101"/>
      <c r="D53" s="101"/>
      <c r="E53" s="62"/>
      <c r="F53" s="102"/>
      <c r="G53" s="90"/>
      <c r="H53" s="40"/>
      <c r="I53" s="68"/>
      <c r="J53" s="67" t="s">
        <v>159</v>
      </c>
      <c r="K53" s="63" t="s">
        <v>119</v>
      </c>
      <c r="L53" s="64">
        <v>8685</v>
      </c>
      <c r="M53" s="64">
        <v>35222.5</v>
      </c>
      <c r="N53" s="65" t="s">
        <v>120</v>
      </c>
      <c r="O53" s="65" t="s">
        <v>120</v>
      </c>
      <c r="P53" t="b">
        <f>L53=VLOOKUP(N53,'[1]Harga Unit Price'!$F$6:$H$69,2,0)</f>
        <v>1</v>
      </c>
      <c r="Q53" t="b">
        <f>M53=VLOOKUP(O53,'[1]Harga Unit Price'!$F$6:$H$69,3,0)</f>
        <v>1</v>
      </c>
    </row>
    <row r="54" ht="15.75" spans="1:17">
      <c r="A54" s="88"/>
      <c r="B54" s="145"/>
      <c r="C54" s="101"/>
      <c r="D54" s="101"/>
      <c r="E54" s="62"/>
      <c r="F54" s="102"/>
      <c r="G54" s="90"/>
      <c r="H54" s="40"/>
      <c r="I54" s="68"/>
      <c r="J54" s="67" t="s">
        <v>159</v>
      </c>
      <c r="K54" s="63" t="s">
        <v>90</v>
      </c>
      <c r="L54" s="64">
        <v>22292</v>
      </c>
      <c r="M54" s="64">
        <v>49360</v>
      </c>
      <c r="N54" s="65" t="s">
        <v>23</v>
      </c>
      <c r="O54" s="65" t="s">
        <v>23</v>
      </c>
      <c r="P54" t="b">
        <f>L54=VLOOKUP(N54,'[1]Harga Unit Price'!$F$6:$H$69,2,0)</f>
        <v>1</v>
      </c>
      <c r="Q54" t="b">
        <f>M54=VLOOKUP(O54,'[1]Harga Unit Price'!$F$6:$H$69,3,0)</f>
        <v>1</v>
      </c>
    </row>
    <row r="55" ht="15.75" spans="1:17">
      <c r="A55" s="88"/>
      <c r="B55" s="145"/>
      <c r="C55" s="101"/>
      <c r="D55" s="101"/>
      <c r="E55" s="62"/>
      <c r="F55" s="102"/>
      <c r="G55" s="90"/>
      <c r="H55" s="39" t="s">
        <v>186</v>
      </c>
      <c r="I55" s="39" t="s">
        <v>187</v>
      </c>
      <c r="J55" s="67" t="s">
        <v>159</v>
      </c>
      <c r="K55" s="63" t="s">
        <v>9</v>
      </c>
      <c r="L55" s="64">
        <v>75367</v>
      </c>
      <c r="M55" s="64">
        <v>43522</v>
      </c>
      <c r="N55" s="69" t="s">
        <v>11</v>
      </c>
      <c r="O55" s="69" t="s">
        <v>11</v>
      </c>
      <c r="P55" t="b">
        <f>L55=VLOOKUP(N55,'[1]Harga Unit Price'!$F$6:$H$69,2,0)</f>
        <v>1</v>
      </c>
      <c r="Q55" t="b">
        <f>M55=VLOOKUP(O55,'[1]Harga Unit Price'!$F$6:$H$69,3,0)</f>
        <v>1</v>
      </c>
    </row>
    <row r="56" ht="15.75" spans="1:17">
      <c r="A56" s="88"/>
      <c r="B56" s="145"/>
      <c r="C56" s="101"/>
      <c r="D56" s="101"/>
      <c r="E56" s="62"/>
      <c r="F56" s="102"/>
      <c r="G56" s="90"/>
      <c r="H56" s="40"/>
      <c r="I56" s="68"/>
      <c r="J56" s="67" t="s">
        <v>159</v>
      </c>
      <c r="K56" s="63" t="s">
        <v>34</v>
      </c>
      <c r="L56" s="64">
        <v>8492</v>
      </c>
      <c r="M56" s="64">
        <v>248391</v>
      </c>
      <c r="N56" s="69" t="s">
        <v>35</v>
      </c>
      <c r="O56" s="69" t="s">
        <v>35</v>
      </c>
      <c r="P56" t="b">
        <f>L56=VLOOKUP(N56,'[1]Harga Unit Price'!$F$6:$H$69,2,0)</f>
        <v>1</v>
      </c>
      <c r="Q56" t="b">
        <f>M56=VLOOKUP(O56,'[1]Harga Unit Price'!$F$6:$H$69,3,0)</f>
        <v>1</v>
      </c>
    </row>
    <row r="57" ht="15.75" spans="1:17">
      <c r="A57" s="88"/>
      <c r="B57" s="145"/>
      <c r="C57" s="101"/>
      <c r="D57" s="101"/>
      <c r="E57" s="62"/>
      <c r="F57" s="102"/>
      <c r="G57" s="90"/>
      <c r="H57" s="40"/>
      <c r="I57" s="68"/>
      <c r="J57" s="67" t="s">
        <v>159</v>
      </c>
      <c r="K57" s="63" t="s">
        <v>119</v>
      </c>
      <c r="L57" s="64">
        <v>8685</v>
      </c>
      <c r="M57" s="64">
        <v>35222.5</v>
      </c>
      <c r="N57" s="65" t="s">
        <v>120</v>
      </c>
      <c r="O57" s="65" t="s">
        <v>120</v>
      </c>
      <c r="P57" t="b">
        <f>L57=VLOOKUP(N57,'[1]Harga Unit Price'!$F$6:$H$69,2,0)</f>
        <v>1</v>
      </c>
      <c r="Q57" t="b">
        <f>M57=VLOOKUP(O57,'[1]Harga Unit Price'!$F$6:$H$69,3,0)</f>
        <v>1</v>
      </c>
    </row>
    <row r="58" ht="15.75" spans="1:17">
      <c r="A58" s="88"/>
      <c r="B58" s="145"/>
      <c r="C58" s="101"/>
      <c r="D58" s="101"/>
      <c r="E58" s="62"/>
      <c r="F58" s="102"/>
      <c r="G58" s="90"/>
      <c r="H58" s="40"/>
      <c r="I58" s="68"/>
      <c r="J58" s="67" t="s">
        <v>159</v>
      </c>
      <c r="K58" s="63" t="s">
        <v>14</v>
      </c>
      <c r="L58" s="64">
        <v>8757</v>
      </c>
      <c r="M58" s="64">
        <v>13800</v>
      </c>
      <c r="N58" s="69" t="s">
        <v>16</v>
      </c>
      <c r="O58" s="69" t="s">
        <v>16</v>
      </c>
      <c r="P58" t="b">
        <f>L58=VLOOKUP(N58,'[1]Harga Unit Price'!$F$6:$H$69,2,0)</f>
        <v>1</v>
      </c>
      <c r="Q58" t="b">
        <f>M58=VLOOKUP(O58,'[1]Harga Unit Price'!$F$6:$H$69,3,0)</f>
        <v>1</v>
      </c>
    </row>
    <row r="59" ht="15.75" spans="1:17">
      <c r="A59" s="44" t="s">
        <v>188</v>
      </c>
      <c r="B59" s="83" t="s">
        <v>189</v>
      </c>
      <c r="C59" s="88" t="s">
        <v>155</v>
      </c>
      <c r="D59" s="88" t="s">
        <v>156</v>
      </c>
      <c r="E59" s="68">
        <v>43869</v>
      </c>
      <c r="F59" s="89"/>
      <c r="G59" s="103">
        <v>0.690277777777778</v>
      </c>
      <c r="H59" s="39" t="s">
        <v>190</v>
      </c>
      <c r="I59" s="68" t="s">
        <v>158</v>
      </c>
      <c r="J59" s="67" t="s">
        <v>159</v>
      </c>
      <c r="K59" s="63" t="s">
        <v>38</v>
      </c>
      <c r="L59" s="64">
        <v>16984</v>
      </c>
      <c r="M59" s="64">
        <v>200093</v>
      </c>
      <c r="N59" s="69" t="s">
        <v>39</v>
      </c>
      <c r="O59" s="69" t="s">
        <v>39</v>
      </c>
      <c r="P59" t="b">
        <f>L59=VLOOKUP(N59,'[1]Harga Unit Price'!$F$6:$H$69,2,0)</f>
        <v>1</v>
      </c>
      <c r="Q59" t="b">
        <f>M59=VLOOKUP(O59,'[1]Harga Unit Price'!$F$6:$H$69,3,0)</f>
        <v>1</v>
      </c>
    </row>
    <row r="60" ht="15.75" spans="1:17">
      <c r="A60" s="88"/>
      <c r="B60" s="145"/>
      <c r="C60" s="101"/>
      <c r="D60" s="101"/>
      <c r="E60" s="62"/>
      <c r="F60" s="102"/>
      <c r="G60" s="90"/>
      <c r="H60" s="40"/>
      <c r="I60" s="68"/>
      <c r="J60" s="67" t="s">
        <v>159</v>
      </c>
      <c r="K60" s="63" t="s">
        <v>71</v>
      </c>
      <c r="L60" s="64">
        <v>16984</v>
      </c>
      <c r="M60" s="64">
        <v>47333</v>
      </c>
      <c r="N60" s="69" t="s">
        <v>72</v>
      </c>
      <c r="O60" s="69" t="s">
        <v>72</v>
      </c>
      <c r="P60" t="b">
        <f>L60=VLOOKUP(N60,'[1]Harga Unit Price'!$F$6:$H$69,2,0)</f>
        <v>1</v>
      </c>
      <c r="Q60" t="b">
        <f>M60=VLOOKUP(O60,'[1]Harga Unit Price'!$F$6:$H$69,3,0)</f>
        <v>1</v>
      </c>
    </row>
    <row r="61" ht="15.75" spans="1:17">
      <c r="A61" s="88"/>
      <c r="B61" s="145"/>
      <c r="C61" s="101"/>
      <c r="D61" s="101"/>
      <c r="E61" s="62"/>
      <c r="F61" s="102"/>
      <c r="G61" s="90"/>
      <c r="H61" s="40"/>
      <c r="I61" s="68"/>
      <c r="J61" s="67" t="s">
        <v>159</v>
      </c>
      <c r="K61" s="63" t="s">
        <v>9</v>
      </c>
      <c r="L61" s="64">
        <v>75367</v>
      </c>
      <c r="M61" s="64">
        <v>45645</v>
      </c>
      <c r="N61" s="65" t="s">
        <v>85</v>
      </c>
      <c r="O61" s="65" t="s">
        <v>85</v>
      </c>
      <c r="P61" t="b">
        <f>L61=VLOOKUP(N61,'[1]Harga Unit Price'!$F$6:$H$69,2,0)</f>
        <v>1</v>
      </c>
      <c r="Q61" t="b">
        <f>M61=VLOOKUP(O61,'[1]Harga Unit Price'!$F$6:$H$69,3,0)</f>
        <v>1</v>
      </c>
    </row>
    <row r="62" ht="15.75" spans="1:17">
      <c r="A62" s="88"/>
      <c r="B62" s="145"/>
      <c r="C62" s="101"/>
      <c r="D62" s="101"/>
      <c r="E62" s="62"/>
      <c r="F62" s="102"/>
      <c r="G62" s="90"/>
      <c r="H62" s="40"/>
      <c r="I62" s="68"/>
      <c r="J62" s="67" t="s">
        <v>159</v>
      </c>
      <c r="K62" s="63" t="s">
        <v>47</v>
      </c>
      <c r="L62" s="64">
        <v>7720</v>
      </c>
      <c r="M62" s="64">
        <v>32810</v>
      </c>
      <c r="N62" s="69" t="s">
        <v>48</v>
      </c>
      <c r="O62" s="69" t="s">
        <v>48</v>
      </c>
      <c r="P62" t="b">
        <f>L62=VLOOKUP(N62,'[1]Harga Unit Price'!$F$6:$H$69,2,0)</f>
        <v>1</v>
      </c>
      <c r="Q62" t="b">
        <f>M62=VLOOKUP(O62,'[1]Harga Unit Price'!$F$6:$H$69,3,0)</f>
        <v>1</v>
      </c>
    </row>
    <row r="63" ht="15.75" spans="1:17">
      <c r="A63" s="88"/>
      <c r="B63" s="145"/>
      <c r="C63" s="101"/>
      <c r="D63" s="101"/>
      <c r="E63" s="62"/>
      <c r="F63" s="102"/>
      <c r="G63" s="90"/>
      <c r="H63" s="40"/>
      <c r="I63" s="68"/>
      <c r="J63" s="67" t="s">
        <v>159</v>
      </c>
      <c r="K63" s="63" t="s">
        <v>51</v>
      </c>
      <c r="L63" s="64">
        <v>16405</v>
      </c>
      <c r="M63" s="64">
        <v>81060</v>
      </c>
      <c r="N63" s="69" t="s">
        <v>52</v>
      </c>
      <c r="O63" s="69" t="s">
        <v>52</v>
      </c>
      <c r="P63" t="b">
        <f>L63=VLOOKUP(N63,'[1]Harga Unit Price'!$F$6:$H$69,2,0)</f>
        <v>1</v>
      </c>
      <c r="Q63" t="b">
        <f>M63=VLOOKUP(O63,'[1]Harga Unit Price'!$F$6:$H$69,3,0)</f>
        <v>1</v>
      </c>
    </row>
    <row r="64" ht="15.75" spans="1:17">
      <c r="A64" s="88"/>
      <c r="B64" s="145"/>
      <c r="C64" s="101"/>
      <c r="D64" s="101"/>
      <c r="E64" s="62"/>
      <c r="F64" s="102"/>
      <c r="G64" s="90"/>
      <c r="H64" s="40"/>
      <c r="I64" s="68"/>
      <c r="J64" s="67" t="s">
        <v>159</v>
      </c>
      <c r="K64" s="63" t="s">
        <v>119</v>
      </c>
      <c r="L64" s="64">
        <v>8685</v>
      </c>
      <c r="M64" s="64">
        <v>35222.5</v>
      </c>
      <c r="N64" s="65" t="s">
        <v>120</v>
      </c>
      <c r="O64" s="65" t="s">
        <v>120</v>
      </c>
      <c r="P64" t="b">
        <f>L64=VLOOKUP(N64,'[1]Harga Unit Price'!$F$6:$H$69,2,0)</f>
        <v>1</v>
      </c>
      <c r="Q64" t="b">
        <f>M64=VLOOKUP(O64,'[1]Harga Unit Price'!$F$6:$H$69,3,0)</f>
        <v>1</v>
      </c>
    </row>
    <row r="65" ht="15.75" spans="1:17">
      <c r="A65" s="88"/>
      <c r="B65" s="145"/>
      <c r="C65" s="101"/>
      <c r="D65" s="101"/>
      <c r="E65" s="62"/>
      <c r="F65" s="102"/>
      <c r="G65" s="90"/>
      <c r="H65" s="39" t="s">
        <v>191</v>
      </c>
      <c r="I65" s="68" t="s">
        <v>192</v>
      </c>
      <c r="J65" s="67" t="s">
        <v>159</v>
      </c>
      <c r="K65" s="63" t="s">
        <v>9</v>
      </c>
      <c r="L65" s="64">
        <v>75367</v>
      </c>
      <c r="M65" s="64">
        <v>43522</v>
      </c>
      <c r="N65" s="69" t="s">
        <v>11</v>
      </c>
      <c r="O65" s="69" t="s">
        <v>11</v>
      </c>
      <c r="P65" t="b">
        <f>L65=VLOOKUP(N65,'[1]Harga Unit Price'!$F$6:$H$69,2,0)</f>
        <v>1</v>
      </c>
      <c r="Q65" t="b">
        <f>M65=VLOOKUP(O65,'[1]Harga Unit Price'!$F$6:$H$69,3,0)</f>
        <v>1</v>
      </c>
    </row>
    <row r="66" ht="15.75" spans="1:17">
      <c r="A66" s="88"/>
      <c r="B66" s="145"/>
      <c r="C66" s="101"/>
      <c r="D66" s="101"/>
      <c r="E66" s="62"/>
      <c r="F66" s="102"/>
      <c r="G66" s="90"/>
      <c r="H66" s="40"/>
      <c r="I66" s="68"/>
      <c r="J66" s="67" t="s">
        <v>159</v>
      </c>
      <c r="K66" s="63" t="s">
        <v>45</v>
      </c>
      <c r="L66" s="64">
        <v>7720</v>
      </c>
      <c r="M66" s="64">
        <v>25573</v>
      </c>
      <c r="N66" s="65" t="s">
        <v>46</v>
      </c>
      <c r="O66" s="65" t="s">
        <v>46</v>
      </c>
      <c r="P66" t="b">
        <f>L66=VLOOKUP(N66,'[1]Harga Unit Price'!$F$6:$H$69,2,0)</f>
        <v>1</v>
      </c>
      <c r="Q66" t="b">
        <f>M66=VLOOKUP(O66,'[1]Harga Unit Price'!$F$6:$H$69,3,0)</f>
        <v>1</v>
      </c>
    </row>
    <row r="67" ht="15.75" spans="1:17">
      <c r="A67" s="88"/>
      <c r="B67" s="145"/>
      <c r="C67" s="101"/>
      <c r="D67" s="101"/>
      <c r="E67" s="62"/>
      <c r="F67" s="102"/>
      <c r="G67" s="90"/>
      <c r="H67" s="40"/>
      <c r="I67" s="68"/>
      <c r="J67" s="67" t="s">
        <v>159</v>
      </c>
      <c r="K67" s="63" t="s">
        <v>51</v>
      </c>
      <c r="L67" s="64">
        <v>16405</v>
      </c>
      <c r="M67" s="64">
        <v>81060</v>
      </c>
      <c r="N67" s="69" t="s">
        <v>52</v>
      </c>
      <c r="O67" s="69" t="s">
        <v>52</v>
      </c>
      <c r="P67" t="b">
        <f>L67=VLOOKUP(N67,'[1]Harga Unit Price'!$F$6:$H$69,2,0)</f>
        <v>1</v>
      </c>
      <c r="Q67" t="b">
        <f>M67=VLOOKUP(O67,'[1]Harga Unit Price'!$F$6:$H$69,3,0)</f>
        <v>1</v>
      </c>
    </row>
    <row r="68" ht="15.75" spans="1:17">
      <c r="A68" s="88"/>
      <c r="B68" s="145"/>
      <c r="C68" s="101"/>
      <c r="D68" s="101"/>
      <c r="E68" s="62"/>
      <c r="F68" s="102"/>
      <c r="G68" s="90"/>
      <c r="H68" s="40"/>
      <c r="I68" s="68"/>
      <c r="J68" s="67" t="s">
        <v>159</v>
      </c>
      <c r="K68" s="63" t="s">
        <v>123</v>
      </c>
      <c r="L68" s="64">
        <v>10615</v>
      </c>
      <c r="M68" s="64">
        <v>0</v>
      </c>
      <c r="N68" s="70" t="s">
        <v>124</v>
      </c>
      <c r="O68" s="70" t="s">
        <v>124</v>
      </c>
      <c r="P68" t="b">
        <f>L68=VLOOKUP(N68,'[1]Harga Unit Price'!$F$6:$H$69,2,0)</f>
        <v>1</v>
      </c>
      <c r="Q68" t="b">
        <f>M68=VLOOKUP(O68,'[1]Harga Unit Price'!$F$6:$H$69,3,0)</f>
        <v>1</v>
      </c>
    </row>
    <row r="69" ht="15.75" spans="1:17">
      <c r="A69" s="88"/>
      <c r="B69" s="145"/>
      <c r="C69" s="101"/>
      <c r="D69" s="101"/>
      <c r="E69" s="62"/>
      <c r="F69" s="102"/>
      <c r="G69" s="90"/>
      <c r="H69" s="40"/>
      <c r="I69" s="68"/>
      <c r="J69" s="67" t="s">
        <v>159</v>
      </c>
      <c r="K69" s="63" t="s">
        <v>65</v>
      </c>
      <c r="L69" s="64">
        <v>31845</v>
      </c>
      <c r="M69" s="64">
        <v>0</v>
      </c>
      <c r="N69" s="65" t="s">
        <v>66</v>
      </c>
      <c r="O69" s="65" t="s">
        <v>66</v>
      </c>
      <c r="P69" t="b">
        <f>L69=VLOOKUP(N69,'[1]Harga Unit Price'!$F$6:$H$69,2,0)</f>
        <v>1</v>
      </c>
      <c r="Q69" t="b">
        <f>M69=VLOOKUP(O69,'[1]Harga Unit Price'!$F$6:$H$69,3,0)</f>
        <v>1</v>
      </c>
    </row>
    <row r="70" ht="15.75" spans="1:17">
      <c r="A70" s="88"/>
      <c r="B70" s="145"/>
      <c r="C70" s="101"/>
      <c r="D70" s="101"/>
      <c r="E70" s="62"/>
      <c r="F70" s="102"/>
      <c r="G70" s="90"/>
      <c r="H70" s="40"/>
      <c r="I70" s="68"/>
      <c r="J70" s="67" t="s">
        <v>159</v>
      </c>
      <c r="K70" s="63" t="s">
        <v>119</v>
      </c>
      <c r="L70" s="64">
        <v>8685</v>
      </c>
      <c r="M70" s="64">
        <v>35222.5</v>
      </c>
      <c r="N70" s="65" t="s">
        <v>120</v>
      </c>
      <c r="O70" s="65" t="s">
        <v>120</v>
      </c>
      <c r="P70" t="b">
        <f>L70=VLOOKUP(N70,'[1]Harga Unit Price'!$F$6:$H$69,2,0)</f>
        <v>1</v>
      </c>
      <c r="Q70" t="b">
        <f>M70=VLOOKUP(O70,'[1]Harga Unit Price'!$F$6:$H$69,3,0)</f>
        <v>1</v>
      </c>
    </row>
    <row r="71" ht="15.75" spans="1:17">
      <c r="A71" s="88"/>
      <c r="B71" s="145"/>
      <c r="C71" s="101"/>
      <c r="D71" s="101"/>
      <c r="E71" s="62"/>
      <c r="F71" s="102"/>
      <c r="G71" s="90"/>
      <c r="H71" s="40"/>
      <c r="I71" s="68"/>
      <c r="J71" s="67" t="s">
        <v>159</v>
      </c>
      <c r="K71" s="63" t="s">
        <v>175</v>
      </c>
      <c r="L71" s="64">
        <v>22292</v>
      </c>
      <c r="M71" s="64">
        <v>36091</v>
      </c>
      <c r="N71" s="69" t="s">
        <v>25</v>
      </c>
      <c r="O71" s="69" t="s">
        <v>25</v>
      </c>
      <c r="P71" t="b">
        <f>L71=VLOOKUP(N71,'[1]Harga Unit Price'!$F$6:$H$69,2,0)</f>
        <v>1</v>
      </c>
      <c r="Q71" t="b">
        <f>M71=VLOOKUP(O71,'[1]Harga Unit Price'!$F$6:$H$69,3,0)</f>
        <v>1</v>
      </c>
    </row>
    <row r="72" ht="15.75" spans="1:17">
      <c r="A72" s="88"/>
      <c r="B72" s="145"/>
      <c r="C72" s="101"/>
      <c r="D72" s="101"/>
      <c r="E72" s="62"/>
      <c r="F72" s="102"/>
      <c r="G72" s="90"/>
      <c r="H72" s="39" t="s">
        <v>193</v>
      </c>
      <c r="I72" s="68" t="s">
        <v>169</v>
      </c>
      <c r="J72" s="67" t="s">
        <v>159</v>
      </c>
      <c r="K72" s="63" t="s">
        <v>123</v>
      </c>
      <c r="L72" s="64">
        <v>10615</v>
      </c>
      <c r="M72" s="64">
        <v>0</v>
      </c>
      <c r="N72" s="70" t="s">
        <v>124</v>
      </c>
      <c r="O72" s="70" t="s">
        <v>124</v>
      </c>
      <c r="P72" t="b">
        <f>L72=VLOOKUP(N72,'[1]Harga Unit Price'!$F$6:$H$69,2,0)</f>
        <v>1</v>
      </c>
      <c r="Q72" t="b">
        <f>M72=VLOOKUP(O72,'[1]Harga Unit Price'!$F$6:$H$69,3,0)</f>
        <v>1</v>
      </c>
    </row>
    <row r="73" ht="15.75" spans="1:17">
      <c r="A73" s="88"/>
      <c r="B73" s="145"/>
      <c r="C73" s="101"/>
      <c r="D73" s="101"/>
      <c r="E73" s="62"/>
      <c r="F73" s="102"/>
      <c r="G73" s="90"/>
      <c r="H73" s="40"/>
      <c r="I73" s="68"/>
      <c r="J73" s="67" t="s">
        <v>159</v>
      </c>
      <c r="K73" s="63" t="s">
        <v>119</v>
      </c>
      <c r="L73" s="64">
        <v>8685</v>
      </c>
      <c r="M73" s="64">
        <v>35222.5</v>
      </c>
      <c r="N73" s="65" t="s">
        <v>120</v>
      </c>
      <c r="O73" s="65" t="s">
        <v>120</v>
      </c>
      <c r="P73" t="b">
        <f>L73=VLOOKUP(N73,'[1]Harga Unit Price'!$F$6:$H$69,2,0)</f>
        <v>1</v>
      </c>
      <c r="Q73" t="b">
        <f>M73=VLOOKUP(O73,'[1]Harga Unit Price'!$F$6:$H$69,3,0)</f>
        <v>1</v>
      </c>
    </row>
    <row r="74" ht="15.75" spans="1:17">
      <c r="A74" s="88"/>
      <c r="B74" s="145"/>
      <c r="C74" s="101"/>
      <c r="D74" s="101"/>
      <c r="E74" s="62"/>
      <c r="F74" s="102"/>
      <c r="G74" s="90"/>
      <c r="H74" s="39" t="s">
        <v>194</v>
      </c>
      <c r="I74" s="68" t="s">
        <v>195</v>
      </c>
      <c r="J74" s="67" t="s">
        <v>159</v>
      </c>
      <c r="K74" s="63" t="s">
        <v>9</v>
      </c>
      <c r="L74" s="64">
        <v>75367</v>
      </c>
      <c r="M74" s="64">
        <v>43522</v>
      </c>
      <c r="N74" s="69" t="s">
        <v>11</v>
      </c>
      <c r="O74" s="69" t="s">
        <v>11</v>
      </c>
      <c r="P74" t="b">
        <f>L74=VLOOKUP(N74,'[1]Harga Unit Price'!$F$6:$H$69,2,0)</f>
        <v>1</v>
      </c>
      <c r="Q74" t="b">
        <f>M74=VLOOKUP(O74,'[1]Harga Unit Price'!$F$6:$H$69,3,0)</f>
        <v>1</v>
      </c>
    </row>
    <row r="75" ht="15.75" spans="1:17">
      <c r="A75" s="88"/>
      <c r="B75" s="145"/>
      <c r="C75" s="101"/>
      <c r="D75" s="101"/>
      <c r="E75" s="62"/>
      <c r="F75" s="102"/>
      <c r="G75" s="90"/>
      <c r="H75" s="39" t="s">
        <v>196</v>
      </c>
      <c r="I75" s="68" t="s">
        <v>169</v>
      </c>
      <c r="J75" s="67" t="s">
        <v>159</v>
      </c>
      <c r="K75" s="63" t="s">
        <v>45</v>
      </c>
      <c r="L75" s="64">
        <v>7720</v>
      </c>
      <c r="M75" s="64">
        <v>25573</v>
      </c>
      <c r="N75" s="65" t="s">
        <v>46</v>
      </c>
      <c r="O75" s="65" t="s">
        <v>46</v>
      </c>
      <c r="P75" t="b">
        <f>L75=VLOOKUP(N75,'[1]Harga Unit Price'!$F$6:$H$69,2,0)</f>
        <v>1</v>
      </c>
      <c r="Q75" t="b">
        <f>M75=VLOOKUP(O75,'[1]Harga Unit Price'!$F$6:$H$69,3,0)</f>
        <v>1</v>
      </c>
    </row>
    <row r="76" ht="15.75" spans="1:17">
      <c r="A76" s="88"/>
      <c r="B76" s="145"/>
      <c r="C76" s="101"/>
      <c r="D76" s="101"/>
      <c r="E76" s="62"/>
      <c r="F76" s="102"/>
      <c r="G76" s="90"/>
      <c r="H76" s="40"/>
      <c r="I76" s="68"/>
      <c r="J76" s="67" t="s">
        <v>159</v>
      </c>
      <c r="K76" s="63" t="s">
        <v>45</v>
      </c>
      <c r="L76" s="64">
        <v>7720</v>
      </c>
      <c r="M76" s="64">
        <v>25573</v>
      </c>
      <c r="N76" s="65" t="s">
        <v>46</v>
      </c>
      <c r="O76" s="65" t="s">
        <v>46</v>
      </c>
      <c r="P76" t="b">
        <f>L76=VLOOKUP(N76,'[1]Harga Unit Price'!$F$6:$H$69,2,0)</f>
        <v>1</v>
      </c>
      <c r="Q76" t="b">
        <f>M76=VLOOKUP(O76,'[1]Harga Unit Price'!$F$6:$H$69,3,0)</f>
        <v>1</v>
      </c>
    </row>
    <row r="77" ht="15.75" spans="1:17">
      <c r="A77" s="88"/>
      <c r="B77" s="145"/>
      <c r="C77" s="101"/>
      <c r="D77" s="101"/>
      <c r="E77" s="62"/>
      <c r="F77" s="102"/>
      <c r="G77" s="90"/>
      <c r="H77" s="40"/>
      <c r="I77" s="68"/>
      <c r="J77" s="67" t="s">
        <v>159</v>
      </c>
      <c r="K77" s="63" t="s">
        <v>51</v>
      </c>
      <c r="L77" s="64">
        <v>16405</v>
      </c>
      <c r="M77" s="64">
        <v>81060</v>
      </c>
      <c r="N77" s="69" t="s">
        <v>52</v>
      </c>
      <c r="O77" s="69" t="s">
        <v>52</v>
      </c>
      <c r="P77" t="b">
        <f>L77=VLOOKUP(N77,'[1]Harga Unit Price'!$F$6:$H$69,2,0)</f>
        <v>1</v>
      </c>
      <c r="Q77" t="b">
        <f>M77=VLOOKUP(O77,'[1]Harga Unit Price'!$F$6:$H$69,3,0)</f>
        <v>1</v>
      </c>
    </row>
    <row r="78" ht="15.75" spans="1:17">
      <c r="A78" s="88"/>
      <c r="B78" s="145"/>
      <c r="C78" s="101"/>
      <c r="D78" s="101"/>
      <c r="E78" s="62"/>
      <c r="F78" s="102"/>
      <c r="G78" s="90"/>
      <c r="H78" s="40"/>
      <c r="I78" s="68"/>
      <c r="J78" s="67" t="s">
        <v>159</v>
      </c>
      <c r="K78" s="63" t="s">
        <v>9</v>
      </c>
      <c r="L78" s="64">
        <v>75367</v>
      </c>
      <c r="M78" s="64">
        <v>43522</v>
      </c>
      <c r="N78" s="69" t="s">
        <v>11</v>
      </c>
      <c r="O78" s="69" t="s">
        <v>11</v>
      </c>
      <c r="P78" t="b">
        <f>L78=VLOOKUP(N78,'[1]Harga Unit Price'!$F$6:$H$69,2,0)</f>
        <v>1</v>
      </c>
      <c r="Q78" t="b">
        <f>M78=VLOOKUP(O78,'[1]Harga Unit Price'!$F$6:$H$69,3,0)</f>
        <v>1</v>
      </c>
    </row>
    <row r="79" ht="15.75" spans="1:17">
      <c r="A79" s="88"/>
      <c r="B79" s="145"/>
      <c r="C79" s="101"/>
      <c r="D79" s="101"/>
      <c r="E79" s="62"/>
      <c r="F79" s="102"/>
      <c r="G79" s="90"/>
      <c r="H79" s="40"/>
      <c r="I79" s="68"/>
      <c r="J79" s="67" t="s">
        <v>159</v>
      </c>
      <c r="K79" s="63" t="s">
        <v>123</v>
      </c>
      <c r="L79" s="64">
        <v>10615</v>
      </c>
      <c r="M79" s="64">
        <v>0</v>
      </c>
      <c r="N79" s="70" t="s">
        <v>124</v>
      </c>
      <c r="O79" s="70" t="s">
        <v>124</v>
      </c>
      <c r="P79" t="b">
        <f>L79=VLOOKUP(N79,'[1]Harga Unit Price'!$F$6:$H$69,2,0)</f>
        <v>1</v>
      </c>
      <c r="Q79" t="b">
        <f>M79=VLOOKUP(O79,'[1]Harga Unit Price'!$F$6:$H$69,3,0)</f>
        <v>1</v>
      </c>
    </row>
    <row r="80" ht="15.75" spans="1:17">
      <c r="A80" s="88"/>
      <c r="B80" s="145"/>
      <c r="C80" s="101"/>
      <c r="D80" s="101"/>
      <c r="E80" s="62"/>
      <c r="F80" s="102"/>
      <c r="G80" s="90"/>
      <c r="H80" s="40"/>
      <c r="I80" s="68"/>
      <c r="J80" s="67" t="s">
        <v>159</v>
      </c>
      <c r="K80" s="63" t="s">
        <v>119</v>
      </c>
      <c r="L80" s="64">
        <v>8685</v>
      </c>
      <c r="M80" s="64">
        <v>35222.5</v>
      </c>
      <c r="N80" s="65" t="s">
        <v>120</v>
      </c>
      <c r="O80" s="65" t="s">
        <v>120</v>
      </c>
      <c r="P80" t="b">
        <f>L80=VLOOKUP(N80,'[1]Harga Unit Price'!$F$6:$H$69,2,0)</f>
        <v>1</v>
      </c>
      <c r="Q80" t="b">
        <f>M80=VLOOKUP(O80,'[1]Harga Unit Price'!$F$6:$H$69,3,0)</f>
        <v>1</v>
      </c>
    </row>
    <row r="81" ht="15.75" spans="1:17">
      <c r="A81" s="88"/>
      <c r="B81" s="145"/>
      <c r="C81" s="101"/>
      <c r="D81" s="101"/>
      <c r="E81" s="62"/>
      <c r="F81" s="102"/>
      <c r="G81" s="90"/>
      <c r="H81" s="40"/>
      <c r="I81" s="68"/>
      <c r="J81" s="67" t="s">
        <v>159</v>
      </c>
      <c r="K81" s="63" t="s">
        <v>65</v>
      </c>
      <c r="L81" s="64">
        <v>31845</v>
      </c>
      <c r="M81" s="64">
        <v>0</v>
      </c>
      <c r="N81" s="65" t="s">
        <v>66</v>
      </c>
      <c r="O81" s="65" t="s">
        <v>66</v>
      </c>
      <c r="P81" t="b">
        <f>L81=VLOOKUP(N81,'[1]Harga Unit Price'!$F$6:$H$69,2,0)</f>
        <v>1</v>
      </c>
      <c r="Q81" t="b">
        <f>M81=VLOOKUP(O81,'[1]Harga Unit Price'!$F$6:$H$69,3,0)</f>
        <v>1</v>
      </c>
    </row>
    <row r="82" ht="15.75" spans="1:17">
      <c r="A82" s="88"/>
      <c r="B82" s="145"/>
      <c r="C82" s="101"/>
      <c r="D82" s="101"/>
      <c r="E82" s="62"/>
      <c r="F82" s="102"/>
      <c r="G82" s="90"/>
      <c r="H82" s="40"/>
      <c r="I82" s="68"/>
      <c r="J82" s="67" t="s">
        <v>159</v>
      </c>
      <c r="K82" s="63" t="s">
        <v>178</v>
      </c>
      <c r="L82" s="64">
        <v>16984</v>
      </c>
      <c r="M82" s="64">
        <v>154979</v>
      </c>
      <c r="N82" s="65" t="s">
        <v>37</v>
      </c>
      <c r="O82" s="65" t="s">
        <v>37</v>
      </c>
      <c r="P82" t="b">
        <f>L82=VLOOKUP(N82,'[1]Harga Unit Price'!$F$6:$H$69,2,0)</f>
        <v>1</v>
      </c>
      <c r="Q82" t="b">
        <f>M82=VLOOKUP(O82,'[1]Harga Unit Price'!$F$6:$H$69,3,0)</f>
        <v>1</v>
      </c>
    </row>
    <row r="83" ht="15.75" spans="1:17">
      <c r="A83" s="88"/>
      <c r="B83" s="145"/>
      <c r="C83" s="101"/>
      <c r="D83" s="101"/>
      <c r="E83" s="62"/>
      <c r="F83" s="102"/>
      <c r="G83" s="90"/>
      <c r="H83" s="39" t="s">
        <v>197</v>
      </c>
      <c r="I83" s="68" t="s">
        <v>163</v>
      </c>
      <c r="J83" s="67" t="s">
        <v>159</v>
      </c>
      <c r="K83" s="63" t="s">
        <v>38</v>
      </c>
      <c r="L83" s="64">
        <v>16984</v>
      </c>
      <c r="M83" s="64">
        <v>200093</v>
      </c>
      <c r="N83" s="69" t="s">
        <v>39</v>
      </c>
      <c r="O83" s="69" t="s">
        <v>39</v>
      </c>
      <c r="P83" t="b">
        <f>L83=VLOOKUP(N83,'[1]Harga Unit Price'!$F$6:$H$69,2,0)</f>
        <v>1</v>
      </c>
      <c r="Q83" t="b">
        <f>M83=VLOOKUP(O83,'[1]Harga Unit Price'!$F$6:$H$69,3,0)</f>
        <v>1</v>
      </c>
    </row>
    <row r="84" ht="15.75" spans="1:17">
      <c r="A84" s="88"/>
      <c r="B84" s="145"/>
      <c r="C84" s="101"/>
      <c r="D84" s="101"/>
      <c r="E84" s="62"/>
      <c r="F84" s="102"/>
      <c r="G84" s="90"/>
      <c r="H84" s="40"/>
      <c r="I84" s="68"/>
      <c r="J84" s="67" t="s">
        <v>159</v>
      </c>
      <c r="K84" s="63" t="s">
        <v>90</v>
      </c>
      <c r="L84" s="64">
        <v>22292</v>
      </c>
      <c r="M84" s="64">
        <v>49360</v>
      </c>
      <c r="N84" s="65" t="s">
        <v>23</v>
      </c>
      <c r="O84" s="65" t="s">
        <v>23</v>
      </c>
      <c r="P84" t="b">
        <f>L84=VLOOKUP(N84,'[1]Harga Unit Price'!$F$6:$H$69,2,0)</f>
        <v>1</v>
      </c>
      <c r="Q84" t="b">
        <f>M84=VLOOKUP(O84,'[1]Harga Unit Price'!$F$6:$H$69,3,0)</f>
        <v>1</v>
      </c>
    </row>
    <row r="85" ht="15.75" spans="1:17">
      <c r="A85" s="88"/>
      <c r="B85" s="145"/>
      <c r="C85" s="101"/>
      <c r="D85" s="101"/>
      <c r="E85" s="62"/>
      <c r="F85" s="102"/>
      <c r="G85" s="90"/>
      <c r="H85" s="40"/>
      <c r="I85" s="68"/>
      <c r="J85" s="67" t="s">
        <v>159</v>
      </c>
      <c r="K85" s="63" t="s">
        <v>9</v>
      </c>
      <c r="L85" s="64">
        <v>75367</v>
      </c>
      <c r="M85" s="64">
        <v>43522</v>
      </c>
      <c r="N85" s="69" t="s">
        <v>11</v>
      </c>
      <c r="O85" s="69" t="s">
        <v>11</v>
      </c>
      <c r="P85" t="b">
        <f>L85=VLOOKUP(N85,'[1]Harga Unit Price'!$F$6:$H$69,2,0)</f>
        <v>1</v>
      </c>
      <c r="Q85" t="b">
        <f>M85=VLOOKUP(O85,'[1]Harga Unit Price'!$F$6:$H$69,3,0)</f>
        <v>1</v>
      </c>
    </row>
    <row r="86" ht="15.75" spans="1:17">
      <c r="A86" s="88"/>
      <c r="B86" s="145"/>
      <c r="C86" s="101"/>
      <c r="D86" s="101"/>
      <c r="E86" s="62"/>
      <c r="F86" s="102"/>
      <c r="G86" s="90"/>
      <c r="H86" s="40"/>
      <c r="I86" s="68"/>
      <c r="J86" s="67" t="s">
        <v>159</v>
      </c>
      <c r="K86" s="63" t="s">
        <v>65</v>
      </c>
      <c r="L86" s="64">
        <v>31845</v>
      </c>
      <c r="M86" s="64">
        <v>0</v>
      </c>
      <c r="N86" s="65" t="s">
        <v>66</v>
      </c>
      <c r="O86" s="65" t="s">
        <v>66</v>
      </c>
      <c r="P86" t="b">
        <f>L86=VLOOKUP(N86,'[1]Harga Unit Price'!$F$6:$H$69,2,0)</f>
        <v>1</v>
      </c>
      <c r="Q86" t="b">
        <f>M86=VLOOKUP(O86,'[1]Harga Unit Price'!$F$6:$H$69,3,0)</f>
        <v>1</v>
      </c>
    </row>
    <row r="87" ht="15.75" spans="1:17">
      <c r="A87" s="88"/>
      <c r="B87" s="145"/>
      <c r="C87" s="101"/>
      <c r="D87" s="101"/>
      <c r="E87" s="62"/>
      <c r="F87" s="102"/>
      <c r="G87" s="90"/>
      <c r="H87" s="40"/>
      <c r="I87" s="68"/>
      <c r="J87" s="67" t="s">
        <v>159</v>
      </c>
      <c r="K87" s="63" t="s">
        <v>123</v>
      </c>
      <c r="L87" s="64">
        <v>10615</v>
      </c>
      <c r="M87" s="64">
        <v>0</v>
      </c>
      <c r="N87" s="70" t="s">
        <v>124</v>
      </c>
      <c r="O87" s="70" t="s">
        <v>124</v>
      </c>
      <c r="P87" t="b">
        <f>L87=VLOOKUP(N87,'[1]Harga Unit Price'!$F$6:$H$69,2,0)</f>
        <v>1</v>
      </c>
      <c r="Q87" t="b">
        <f>M87=VLOOKUP(O87,'[1]Harga Unit Price'!$F$6:$H$69,3,0)</f>
        <v>1</v>
      </c>
    </row>
    <row r="88" ht="15.75" spans="1:17">
      <c r="A88" s="88"/>
      <c r="B88" s="145"/>
      <c r="C88" s="101"/>
      <c r="D88" s="101"/>
      <c r="E88" s="62"/>
      <c r="F88" s="102"/>
      <c r="G88" s="90"/>
      <c r="H88" s="40"/>
      <c r="I88" s="68"/>
      <c r="J88" s="67" t="s">
        <v>159</v>
      </c>
      <c r="K88" s="63" t="s">
        <v>119</v>
      </c>
      <c r="L88" s="64">
        <v>8685</v>
      </c>
      <c r="M88" s="64">
        <v>35222.5</v>
      </c>
      <c r="N88" s="65" t="s">
        <v>120</v>
      </c>
      <c r="O88" s="65" t="s">
        <v>120</v>
      </c>
      <c r="P88" t="b">
        <f>L88=VLOOKUP(N88,'[1]Harga Unit Price'!$F$6:$H$69,2,0)</f>
        <v>1</v>
      </c>
      <c r="Q88" t="b">
        <f>M88=VLOOKUP(O88,'[1]Harga Unit Price'!$F$6:$H$69,3,0)</f>
        <v>1</v>
      </c>
    </row>
    <row r="89" ht="15.75" spans="1:17">
      <c r="A89" s="88"/>
      <c r="B89" s="145"/>
      <c r="C89" s="101"/>
      <c r="D89" s="101"/>
      <c r="E89" s="62"/>
      <c r="F89" s="102"/>
      <c r="G89" s="90"/>
      <c r="H89" s="40"/>
      <c r="I89" s="68"/>
      <c r="J89" s="67" t="s">
        <v>159</v>
      </c>
      <c r="K89" s="63" t="s">
        <v>14</v>
      </c>
      <c r="L89" s="64">
        <v>8757</v>
      </c>
      <c r="M89" s="64">
        <v>13800</v>
      </c>
      <c r="N89" s="69" t="s">
        <v>16</v>
      </c>
      <c r="O89" s="69" t="s">
        <v>16</v>
      </c>
      <c r="P89" t="b">
        <f>L89=VLOOKUP(N89,'[1]Harga Unit Price'!$F$6:$H$69,2,0)</f>
        <v>1</v>
      </c>
      <c r="Q89" t="b">
        <f>M89=VLOOKUP(O89,'[1]Harga Unit Price'!$F$6:$H$69,3,0)</f>
        <v>1</v>
      </c>
    </row>
    <row r="90" ht="15.75" spans="1:17">
      <c r="A90" s="44" t="s">
        <v>198</v>
      </c>
      <c r="B90" s="83" t="s">
        <v>199</v>
      </c>
      <c r="C90" s="88" t="s">
        <v>155</v>
      </c>
      <c r="D90" s="88" t="s">
        <v>156</v>
      </c>
      <c r="E90" s="68">
        <v>43869</v>
      </c>
      <c r="F90" s="98"/>
      <c r="G90" s="82">
        <v>0.738888888888889</v>
      </c>
      <c r="H90" s="39" t="s">
        <v>200</v>
      </c>
      <c r="I90" s="68" t="s">
        <v>158</v>
      </c>
      <c r="J90" s="67" t="s">
        <v>159</v>
      </c>
      <c r="K90" s="63" t="s">
        <v>38</v>
      </c>
      <c r="L90" s="64">
        <v>16984</v>
      </c>
      <c r="M90" s="64">
        <v>200093</v>
      </c>
      <c r="N90" s="69" t="s">
        <v>39</v>
      </c>
      <c r="O90" s="69" t="s">
        <v>39</v>
      </c>
      <c r="P90" t="b">
        <f>L90=VLOOKUP(N90,'[1]Harga Unit Price'!$F$6:$H$69,2,0)</f>
        <v>1</v>
      </c>
      <c r="Q90" t="b">
        <f>M90=VLOOKUP(O90,'[1]Harga Unit Price'!$F$6:$H$69,3,0)</f>
        <v>1</v>
      </c>
    </row>
    <row r="91" ht="15.75" spans="1:17">
      <c r="A91" s="88"/>
      <c r="B91" s="145"/>
      <c r="C91" s="101"/>
      <c r="D91" s="101"/>
      <c r="E91" s="62"/>
      <c r="F91" s="102"/>
      <c r="G91" s="90"/>
      <c r="H91" s="40"/>
      <c r="I91" s="68"/>
      <c r="J91" s="67" t="s">
        <v>159</v>
      </c>
      <c r="K91" s="63" t="s">
        <v>9</v>
      </c>
      <c r="L91" s="64">
        <v>75367</v>
      </c>
      <c r="M91" s="64">
        <v>43522</v>
      </c>
      <c r="N91" s="69" t="s">
        <v>11</v>
      </c>
      <c r="O91" s="69" t="s">
        <v>11</v>
      </c>
      <c r="P91" t="b">
        <f>L91=VLOOKUP(N91,'[1]Harga Unit Price'!$F$6:$H$69,2,0)</f>
        <v>1</v>
      </c>
      <c r="Q91" t="b">
        <f>M91=VLOOKUP(O91,'[1]Harga Unit Price'!$F$6:$H$69,3,0)</f>
        <v>1</v>
      </c>
    </row>
    <row r="92" ht="15.75" spans="1:17">
      <c r="A92" s="88"/>
      <c r="B92" s="145"/>
      <c r="C92" s="101"/>
      <c r="D92" s="101"/>
      <c r="E92" s="62"/>
      <c r="F92" s="102"/>
      <c r="G92" s="90"/>
      <c r="H92" s="40"/>
      <c r="I92" s="68"/>
      <c r="J92" s="67" t="s">
        <v>159</v>
      </c>
      <c r="K92" s="63" t="s">
        <v>47</v>
      </c>
      <c r="L92" s="64">
        <v>7720</v>
      </c>
      <c r="M92" s="64">
        <v>32810</v>
      </c>
      <c r="N92" s="69" t="s">
        <v>48</v>
      </c>
      <c r="O92" s="69" t="s">
        <v>48</v>
      </c>
      <c r="P92" t="b">
        <f>L92=VLOOKUP(N92,'[1]Harga Unit Price'!$F$6:$H$69,2,0)</f>
        <v>1</v>
      </c>
      <c r="Q92" t="b">
        <f>M92=VLOOKUP(O92,'[1]Harga Unit Price'!$F$6:$H$69,3,0)</f>
        <v>1</v>
      </c>
    </row>
    <row r="93" ht="15.75" spans="1:17">
      <c r="A93" s="88"/>
      <c r="B93" s="145"/>
      <c r="C93" s="101"/>
      <c r="D93" s="101"/>
      <c r="E93" s="62"/>
      <c r="F93" s="102"/>
      <c r="G93" s="90"/>
      <c r="H93" s="40"/>
      <c r="I93" s="68"/>
      <c r="J93" s="67" t="s">
        <v>159</v>
      </c>
      <c r="K93" s="63" t="s">
        <v>123</v>
      </c>
      <c r="L93" s="64">
        <v>10615</v>
      </c>
      <c r="M93" s="64">
        <v>0</v>
      </c>
      <c r="N93" s="70" t="s">
        <v>124</v>
      </c>
      <c r="O93" s="70" t="s">
        <v>124</v>
      </c>
      <c r="P93" t="b">
        <f>L93=VLOOKUP(N93,'[1]Harga Unit Price'!$F$6:$H$69,2,0)</f>
        <v>1</v>
      </c>
      <c r="Q93" t="b">
        <f>M93=VLOOKUP(O93,'[1]Harga Unit Price'!$F$6:$H$69,3,0)</f>
        <v>1</v>
      </c>
    </row>
    <row r="94" ht="15.75" spans="1:17">
      <c r="A94" s="88"/>
      <c r="B94" s="145"/>
      <c r="C94" s="101"/>
      <c r="D94" s="101"/>
      <c r="E94" s="62"/>
      <c r="F94" s="102"/>
      <c r="G94" s="90"/>
      <c r="H94" s="40"/>
      <c r="I94" s="68"/>
      <c r="J94" s="67" t="s">
        <v>159</v>
      </c>
      <c r="K94" s="63" t="s">
        <v>65</v>
      </c>
      <c r="L94" s="64">
        <v>31845</v>
      </c>
      <c r="M94" s="64">
        <v>0</v>
      </c>
      <c r="N94" s="65" t="s">
        <v>66</v>
      </c>
      <c r="O94" s="65" t="s">
        <v>66</v>
      </c>
      <c r="P94" t="b">
        <f>L94=VLOOKUP(N94,'[1]Harga Unit Price'!$F$6:$H$69,2,0)</f>
        <v>1</v>
      </c>
      <c r="Q94" t="b">
        <f>M94=VLOOKUP(O94,'[1]Harga Unit Price'!$F$6:$H$69,3,0)</f>
        <v>1</v>
      </c>
    </row>
    <row r="95" ht="15.75" spans="1:17">
      <c r="A95" s="88"/>
      <c r="B95" s="145"/>
      <c r="C95" s="101"/>
      <c r="D95" s="101"/>
      <c r="E95" s="62"/>
      <c r="F95" s="102"/>
      <c r="G95" s="90"/>
      <c r="H95" s="40"/>
      <c r="I95" s="68"/>
      <c r="J95" s="67" t="s">
        <v>159</v>
      </c>
      <c r="K95" s="63" t="s">
        <v>119</v>
      </c>
      <c r="L95" s="64">
        <v>8685</v>
      </c>
      <c r="M95" s="64">
        <v>35222.5</v>
      </c>
      <c r="N95" s="65" t="s">
        <v>120</v>
      </c>
      <c r="O95" s="65" t="s">
        <v>120</v>
      </c>
      <c r="P95" t="b">
        <f>L95=VLOOKUP(N95,'[1]Harga Unit Price'!$F$6:$H$69,2,0)</f>
        <v>1</v>
      </c>
      <c r="Q95" t="b">
        <f>M95=VLOOKUP(O95,'[1]Harga Unit Price'!$F$6:$H$69,3,0)</f>
        <v>1</v>
      </c>
    </row>
    <row r="96" ht="15.75" spans="1:17">
      <c r="A96" s="88"/>
      <c r="B96" s="145"/>
      <c r="C96" s="101"/>
      <c r="D96" s="101"/>
      <c r="E96" s="62"/>
      <c r="F96" s="102"/>
      <c r="G96" s="90"/>
      <c r="H96" s="39" t="s">
        <v>201</v>
      </c>
      <c r="I96" s="68" t="s">
        <v>163</v>
      </c>
      <c r="J96" s="67" t="s">
        <v>159</v>
      </c>
      <c r="K96" s="63" t="s">
        <v>38</v>
      </c>
      <c r="L96" s="64">
        <v>16984</v>
      </c>
      <c r="M96" s="64">
        <v>200093</v>
      </c>
      <c r="N96" s="69" t="s">
        <v>39</v>
      </c>
      <c r="O96" s="69" t="s">
        <v>39</v>
      </c>
      <c r="P96" t="b">
        <f>L96=VLOOKUP(N96,'[1]Harga Unit Price'!$F$6:$H$69,2,0)</f>
        <v>1</v>
      </c>
      <c r="Q96" t="b">
        <f>M96=VLOOKUP(O96,'[1]Harga Unit Price'!$F$6:$H$69,3,0)</f>
        <v>1</v>
      </c>
    </row>
    <row r="97" ht="15.75" spans="1:17">
      <c r="A97" s="88"/>
      <c r="B97" s="145"/>
      <c r="C97" s="101"/>
      <c r="D97" s="101"/>
      <c r="E97" s="62"/>
      <c r="F97" s="102"/>
      <c r="G97" s="90"/>
      <c r="H97" s="40"/>
      <c r="I97" s="68"/>
      <c r="J97" s="67" t="s">
        <v>159</v>
      </c>
      <c r="K97" s="63" t="s">
        <v>71</v>
      </c>
      <c r="L97" s="64">
        <v>16984</v>
      </c>
      <c r="M97" s="64">
        <v>47333</v>
      </c>
      <c r="N97" s="69" t="s">
        <v>72</v>
      </c>
      <c r="O97" s="69" t="s">
        <v>72</v>
      </c>
      <c r="P97" t="b">
        <f>L97=VLOOKUP(N97,'[1]Harga Unit Price'!$F$6:$H$69,2,0)</f>
        <v>1</v>
      </c>
      <c r="Q97" t="b">
        <f>M97=VLOOKUP(O97,'[1]Harga Unit Price'!$F$6:$H$69,3,0)</f>
        <v>1</v>
      </c>
    </row>
    <row r="98" ht="15.75" spans="1:17">
      <c r="A98" s="88"/>
      <c r="B98" s="145"/>
      <c r="C98" s="101"/>
      <c r="D98" s="101"/>
      <c r="E98" s="62"/>
      <c r="F98" s="102"/>
      <c r="G98" s="90"/>
      <c r="H98" s="40"/>
      <c r="I98" s="68"/>
      <c r="J98" s="67" t="s">
        <v>159</v>
      </c>
      <c r="K98" s="63" t="s">
        <v>9</v>
      </c>
      <c r="L98" s="64">
        <v>75367</v>
      </c>
      <c r="M98" s="64">
        <v>43522</v>
      </c>
      <c r="N98" s="69" t="s">
        <v>11</v>
      </c>
      <c r="O98" s="69" t="s">
        <v>11</v>
      </c>
      <c r="P98" t="b">
        <f>L98=VLOOKUP(N98,'[1]Harga Unit Price'!$F$6:$H$69,2,0)</f>
        <v>1</v>
      </c>
      <c r="Q98" t="b">
        <f>M98=VLOOKUP(O98,'[1]Harga Unit Price'!$F$6:$H$69,3,0)</f>
        <v>1</v>
      </c>
    </row>
    <row r="99" ht="15.75" spans="1:17">
      <c r="A99" s="88"/>
      <c r="B99" s="145"/>
      <c r="C99" s="101"/>
      <c r="D99" s="101"/>
      <c r="E99" s="62"/>
      <c r="F99" s="102"/>
      <c r="G99" s="90"/>
      <c r="H99" s="40"/>
      <c r="I99" s="68"/>
      <c r="J99" s="67" t="s">
        <v>159</v>
      </c>
      <c r="K99" s="63" t="s">
        <v>123</v>
      </c>
      <c r="L99" s="64">
        <v>10615</v>
      </c>
      <c r="M99" s="64">
        <v>0</v>
      </c>
      <c r="N99" s="70" t="s">
        <v>124</v>
      </c>
      <c r="O99" s="70" t="s">
        <v>124</v>
      </c>
      <c r="P99" t="b">
        <f>L99=VLOOKUP(N99,'[1]Harga Unit Price'!$F$6:$H$69,2,0)</f>
        <v>1</v>
      </c>
      <c r="Q99" t="b">
        <f>M99=VLOOKUP(O99,'[1]Harga Unit Price'!$F$6:$H$69,3,0)</f>
        <v>1</v>
      </c>
    </row>
    <row r="100" ht="15.75" spans="1:17">
      <c r="A100" s="88"/>
      <c r="B100" s="145"/>
      <c r="C100" s="101"/>
      <c r="D100" s="101"/>
      <c r="E100" s="62"/>
      <c r="F100" s="102"/>
      <c r="G100" s="90"/>
      <c r="H100" s="40"/>
      <c r="I100" s="68"/>
      <c r="J100" s="67" t="s">
        <v>159</v>
      </c>
      <c r="K100" s="63" t="s">
        <v>65</v>
      </c>
      <c r="L100" s="64">
        <v>31845</v>
      </c>
      <c r="M100" s="64">
        <v>0</v>
      </c>
      <c r="N100" s="65" t="s">
        <v>66</v>
      </c>
      <c r="O100" s="65" t="s">
        <v>66</v>
      </c>
      <c r="P100" t="b">
        <f>L100=VLOOKUP(N100,'[1]Harga Unit Price'!$F$6:$H$69,2,0)</f>
        <v>1</v>
      </c>
      <c r="Q100" t="b">
        <f>M100=VLOOKUP(O100,'[1]Harga Unit Price'!$F$6:$H$69,3,0)</f>
        <v>1</v>
      </c>
    </row>
    <row r="101" ht="15.75" spans="1:17">
      <c r="A101" s="88"/>
      <c r="B101" s="145"/>
      <c r="C101" s="101"/>
      <c r="D101" s="101"/>
      <c r="E101" s="62"/>
      <c r="F101" s="102"/>
      <c r="G101" s="90"/>
      <c r="H101" s="40"/>
      <c r="I101" s="68"/>
      <c r="J101" s="67" t="s">
        <v>159</v>
      </c>
      <c r="K101" s="63" t="s">
        <v>119</v>
      </c>
      <c r="L101" s="64">
        <v>8685</v>
      </c>
      <c r="M101" s="64">
        <v>35222.5</v>
      </c>
      <c r="N101" s="65" t="s">
        <v>120</v>
      </c>
      <c r="O101" s="65" t="s">
        <v>120</v>
      </c>
      <c r="P101" t="b">
        <f>L101=VLOOKUP(N101,'[1]Harga Unit Price'!$F$6:$H$69,2,0)</f>
        <v>1</v>
      </c>
      <c r="Q101" t="b">
        <f>M101=VLOOKUP(O101,'[1]Harga Unit Price'!$F$6:$H$69,3,0)</f>
        <v>1</v>
      </c>
    </row>
    <row r="102" ht="15.75" spans="1:17">
      <c r="A102" s="88"/>
      <c r="B102" s="145"/>
      <c r="C102" s="101"/>
      <c r="D102" s="101"/>
      <c r="E102" s="62"/>
      <c r="F102" s="102"/>
      <c r="G102" s="90"/>
      <c r="H102" s="39" t="s">
        <v>202</v>
      </c>
      <c r="I102" s="68" t="s">
        <v>192</v>
      </c>
      <c r="J102" s="67" t="s">
        <v>159</v>
      </c>
      <c r="K102" s="63" t="s">
        <v>178</v>
      </c>
      <c r="L102" s="64">
        <v>16984</v>
      </c>
      <c r="M102" s="64">
        <v>154979</v>
      </c>
      <c r="N102" s="65" t="s">
        <v>37</v>
      </c>
      <c r="O102" s="65" t="s">
        <v>37</v>
      </c>
      <c r="P102" t="b">
        <f>L102=VLOOKUP(N102,'[1]Harga Unit Price'!$F$6:$H$69,2,0)</f>
        <v>1</v>
      </c>
      <c r="Q102" t="b">
        <f>M102=VLOOKUP(O102,'[1]Harga Unit Price'!$F$6:$H$69,3,0)</f>
        <v>1</v>
      </c>
    </row>
    <row r="103" ht="15.75" spans="1:17">
      <c r="A103" s="88"/>
      <c r="B103" s="145"/>
      <c r="C103" s="101"/>
      <c r="D103" s="101"/>
      <c r="E103" s="62"/>
      <c r="F103" s="102"/>
      <c r="G103" s="90"/>
      <c r="H103" s="40"/>
      <c r="I103" s="68"/>
      <c r="J103" s="67" t="s">
        <v>159</v>
      </c>
      <c r="K103" s="63" t="s">
        <v>9</v>
      </c>
      <c r="L103" s="64">
        <v>75367</v>
      </c>
      <c r="M103" s="64">
        <v>43522</v>
      </c>
      <c r="N103" s="69" t="s">
        <v>11</v>
      </c>
      <c r="O103" s="69" t="s">
        <v>11</v>
      </c>
      <c r="P103" t="b">
        <f>L103=VLOOKUP(N103,'[1]Harga Unit Price'!$F$6:$H$69,2,0)</f>
        <v>1</v>
      </c>
      <c r="Q103" t="b">
        <f>M103=VLOOKUP(O103,'[1]Harga Unit Price'!$F$6:$H$69,3,0)</f>
        <v>1</v>
      </c>
    </row>
    <row r="104" ht="15.75" spans="1:17">
      <c r="A104" s="88"/>
      <c r="B104" s="145"/>
      <c r="C104" s="101"/>
      <c r="D104" s="101"/>
      <c r="E104" s="62"/>
      <c r="F104" s="102"/>
      <c r="G104" s="90"/>
      <c r="H104" s="40"/>
      <c r="I104" s="68"/>
      <c r="J104" s="67" t="s">
        <v>159</v>
      </c>
      <c r="K104" s="63" t="s">
        <v>65</v>
      </c>
      <c r="L104" s="64">
        <v>31845</v>
      </c>
      <c r="M104" s="64">
        <v>0</v>
      </c>
      <c r="N104" s="65" t="s">
        <v>66</v>
      </c>
      <c r="O104" s="65" t="s">
        <v>66</v>
      </c>
      <c r="P104" t="b">
        <f>L104=VLOOKUP(N104,'[1]Harga Unit Price'!$F$6:$H$69,2,0)</f>
        <v>1</v>
      </c>
      <c r="Q104" t="b">
        <f>M104=VLOOKUP(O104,'[1]Harga Unit Price'!$F$6:$H$69,3,0)</f>
        <v>1</v>
      </c>
    </row>
    <row r="105" ht="15.75" spans="1:17">
      <c r="A105" s="88"/>
      <c r="B105" s="145"/>
      <c r="C105" s="101"/>
      <c r="D105" s="101"/>
      <c r="E105" s="62"/>
      <c r="F105" s="102"/>
      <c r="G105" s="90"/>
      <c r="H105" s="40"/>
      <c r="I105" s="68"/>
      <c r="J105" s="67" t="s">
        <v>159</v>
      </c>
      <c r="K105" s="63" t="s">
        <v>123</v>
      </c>
      <c r="L105" s="64">
        <v>10615</v>
      </c>
      <c r="M105" s="64">
        <v>0</v>
      </c>
      <c r="N105" s="70" t="s">
        <v>124</v>
      </c>
      <c r="O105" s="70" t="s">
        <v>124</v>
      </c>
      <c r="P105" t="b">
        <f>L105=VLOOKUP(N105,'[1]Harga Unit Price'!$F$6:$H$69,2,0)</f>
        <v>1</v>
      </c>
      <c r="Q105" t="b">
        <f>M105=VLOOKUP(O105,'[1]Harga Unit Price'!$F$6:$H$69,3,0)</f>
        <v>1</v>
      </c>
    </row>
    <row r="106" ht="15.75" spans="1:17">
      <c r="A106" s="88"/>
      <c r="B106" s="145"/>
      <c r="C106" s="101"/>
      <c r="D106" s="101"/>
      <c r="E106" s="62"/>
      <c r="F106" s="102"/>
      <c r="G106" s="90"/>
      <c r="H106" s="40"/>
      <c r="I106" s="68"/>
      <c r="J106" s="67" t="s">
        <v>159</v>
      </c>
      <c r="K106" s="63" t="s">
        <v>47</v>
      </c>
      <c r="L106" s="64">
        <v>7720</v>
      </c>
      <c r="M106" s="64">
        <v>32810</v>
      </c>
      <c r="N106" s="69" t="s">
        <v>48</v>
      </c>
      <c r="O106" s="69" t="s">
        <v>48</v>
      </c>
      <c r="P106" t="b">
        <f>L106=VLOOKUP(N106,'[1]Harga Unit Price'!$F$6:$H$69,2,0)</f>
        <v>1</v>
      </c>
      <c r="Q106" t="b">
        <f>M106=VLOOKUP(O106,'[1]Harga Unit Price'!$F$6:$H$69,3,0)</f>
        <v>1</v>
      </c>
    </row>
    <row r="107" ht="15.75" spans="1:17">
      <c r="A107" s="88"/>
      <c r="B107" s="145"/>
      <c r="C107" s="101"/>
      <c r="D107" s="101"/>
      <c r="E107" s="62"/>
      <c r="F107" s="102"/>
      <c r="G107" s="90"/>
      <c r="H107" s="40"/>
      <c r="I107" s="68"/>
      <c r="J107" s="67" t="s">
        <v>159</v>
      </c>
      <c r="K107" s="63" t="s">
        <v>119</v>
      </c>
      <c r="L107" s="64">
        <v>8685</v>
      </c>
      <c r="M107" s="64">
        <v>35222.5</v>
      </c>
      <c r="N107" s="65" t="s">
        <v>120</v>
      </c>
      <c r="O107" s="65" t="s">
        <v>120</v>
      </c>
      <c r="P107" t="b">
        <f>L107=VLOOKUP(N107,'[1]Harga Unit Price'!$F$6:$H$69,2,0)</f>
        <v>1</v>
      </c>
      <c r="Q107" t="b">
        <f>M107=VLOOKUP(O107,'[1]Harga Unit Price'!$F$6:$H$69,3,0)</f>
        <v>1</v>
      </c>
    </row>
    <row r="108" ht="15.75" spans="1:17">
      <c r="A108" s="88"/>
      <c r="B108" s="145"/>
      <c r="C108" s="101"/>
      <c r="D108" s="101"/>
      <c r="E108" s="62"/>
      <c r="F108" s="102"/>
      <c r="G108" s="90"/>
      <c r="H108" s="40"/>
      <c r="I108" s="68"/>
      <c r="J108" s="67" t="s">
        <v>159</v>
      </c>
      <c r="K108" s="63" t="s">
        <v>14</v>
      </c>
      <c r="L108" s="64">
        <v>8757</v>
      </c>
      <c r="M108" s="64">
        <v>13800</v>
      </c>
      <c r="N108" s="69" t="s">
        <v>16</v>
      </c>
      <c r="O108" s="69" t="s">
        <v>16</v>
      </c>
      <c r="P108" t="b">
        <f>L108=VLOOKUP(N108,'[1]Harga Unit Price'!$F$6:$H$69,2,0)</f>
        <v>1</v>
      </c>
      <c r="Q108" t="b">
        <f>M108=VLOOKUP(O108,'[1]Harga Unit Price'!$F$6:$H$69,3,0)</f>
        <v>1</v>
      </c>
    </row>
    <row r="109" ht="15.75" spans="1:17">
      <c r="A109" s="44" t="s">
        <v>203</v>
      </c>
      <c r="B109" s="44" t="s">
        <v>204</v>
      </c>
      <c r="C109" s="88" t="s">
        <v>155</v>
      </c>
      <c r="D109" s="88" t="s">
        <v>156</v>
      </c>
      <c r="E109" s="68">
        <v>43869</v>
      </c>
      <c r="F109" s="98"/>
      <c r="G109" s="90">
        <v>0.625</v>
      </c>
      <c r="H109" s="39" t="s">
        <v>205</v>
      </c>
      <c r="I109" s="68" t="s">
        <v>163</v>
      </c>
      <c r="J109" s="67" t="s">
        <v>159</v>
      </c>
      <c r="K109" s="63" t="s">
        <v>9</v>
      </c>
      <c r="L109" s="64">
        <v>75367</v>
      </c>
      <c r="M109" s="64">
        <v>43522</v>
      </c>
      <c r="N109" s="69" t="s">
        <v>11</v>
      </c>
      <c r="O109" s="69" t="s">
        <v>11</v>
      </c>
      <c r="P109" t="b">
        <f>L109=VLOOKUP(N109,'[1]Harga Unit Price'!$F$6:$H$69,2,0)</f>
        <v>1</v>
      </c>
      <c r="Q109" t="b">
        <f>M109=VLOOKUP(O109,'[1]Harga Unit Price'!$F$6:$H$69,3,0)</f>
        <v>1</v>
      </c>
    </row>
    <row r="110" ht="15.75" spans="1:17">
      <c r="A110" s="88"/>
      <c r="B110" s="145"/>
      <c r="C110" s="101"/>
      <c r="D110" s="101"/>
      <c r="E110" s="62"/>
      <c r="F110" s="102"/>
      <c r="G110" s="90"/>
      <c r="H110" s="40"/>
      <c r="I110" s="68"/>
      <c r="J110" s="67" t="s">
        <v>159</v>
      </c>
      <c r="K110" s="63" t="s">
        <v>65</v>
      </c>
      <c r="L110" s="64">
        <v>31845</v>
      </c>
      <c r="M110" s="64">
        <v>0</v>
      </c>
      <c r="N110" s="65" t="s">
        <v>66</v>
      </c>
      <c r="O110" s="65" t="s">
        <v>66</v>
      </c>
      <c r="P110" t="b">
        <f>L110=VLOOKUP(N110,'[1]Harga Unit Price'!$F$6:$H$69,2,0)</f>
        <v>1</v>
      </c>
      <c r="Q110" t="b">
        <f>M110=VLOOKUP(O110,'[1]Harga Unit Price'!$F$6:$H$69,3,0)</f>
        <v>1</v>
      </c>
    </row>
    <row r="111" ht="15.75" spans="1:17">
      <c r="A111" s="88"/>
      <c r="B111" s="145"/>
      <c r="C111" s="101"/>
      <c r="D111" s="101"/>
      <c r="E111" s="62"/>
      <c r="F111" s="102"/>
      <c r="G111" s="90"/>
      <c r="H111" s="40"/>
      <c r="I111" s="68"/>
      <c r="J111" s="67" t="s">
        <v>159</v>
      </c>
      <c r="K111" s="63" t="s">
        <v>123</v>
      </c>
      <c r="L111" s="64">
        <v>10615</v>
      </c>
      <c r="M111" s="64">
        <v>0</v>
      </c>
      <c r="N111" s="70" t="s">
        <v>124</v>
      </c>
      <c r="O111" s="70" t="s">
        <v>124</v>
      </c>
      <c r="P111" t="b">
        <f>L111=VLOOKUP(N111,'[1]Harga Unit Price'!$F$6:$H$69,2,0)</f>
        <v>1</v>
      </c>
      <c r="Q111" t="b">
        <f>M111=VLOOKUP(O111,'[1]Harga Unit Price'!$F$6:$H$69,3,0)</f>
        <v>1</v>
      </c>
    </row>
    <row r="112" ht="15.75" spans="1:17">
      <c r="A112" s="88"/>
      <c r="B112" s="145"/>
      <c r="C112" s="101"/>
      <c r="D112" s="101"/>
      <c r="E112" s="62"/>
      <c r="F112" s="102"/>
      <c r="G112" s="90"/>
      <c r="H112" s="40"/>
      <c r="I112" s="68"/>
      <c r="J112" s="67" t="s">
        <v>159</v>
      </c>
      <c r="K112" s="63" t="s">
        <v>119</v>
      </c>
      <c r="L112" s="64">
        <v>8685</v>
      </c>
      <c r="M112" s="64">
        <v>35222.5</v>
      </c>
      <c r="N112" s="65" t="s">
        <v>120</v>
      </c>
      <c r="O112" s="65" t="s">
        <v>120</v>
      </c>
      <c r="P112" t="b">
        <f>L112=VLOOKUP(N112,'[1]Harga Unit Price'!$F$6:$H$69,2,0)</f>
        <v>1</v>
      </c>
      <c r="Q112" t="b">
        <f>M112=VLOOKUP(O112,'[1]Harga Unit Price'!$F$6:$H$69,3,0)</f>
        <v>1</v>
      </c>
    </row>
    <row r="113" ht="15.75" spans="1:17">
      <c r="A113" s="88"/>
      <c r="B113" s="145"/>
      <c r="C113" s="101"/>
      <c r="D113" s="101"/>
      <c r="E113" s="62"/>
      <c r="F113" s="102"/>
      <c r="G113" s="90"/>
      <c r="H113" s="40"/>
      <c r="I113" s="68"/>
      <c r="J113" s="67" t="s">
        <v>159</v>
      </c>
      <c r="K113" s="63" t="s">
        <v>14</v>
      </c>
      <c r="L113" s="64">
        <v>8757</v>
      </c>
      <c r="M113" s="64">
        <v>13800</v>
      </c>
      <c r="N113" s="69" t="s">
        <v>16</v>
      </c>
      <c r="O113" s="69" t="s">
        <v>16</v>
      </c>
      <c r="P113" t="b">
        <f>L113=VLOOKUP(N113,'[1]Harga Unit Price'!$F$6:$H$69,2,0)</f>
        <v>1</v>
      </c>
      <c r="Q113" t="b">
        <f>M113=VLOOKUP(O113,'[1]Harga Unit Price'!$F$6:$H$69,3,0)</f>
        <v>1</v>
      </c>
    </row>
    <row r="114" ht="15.75" spans="1:17">
      <c r="A114" s="88"/>
      <c r="B114" s="145"/>
      <c r="C114" s="101"/>
      <c r="D114" s="101"/>
      <c r="E114" s="62"/>
      <c r="F114" s="102"/>
      <c r="G114" s="90"/>
      <c r="H114" s="39" t="s">
        <v>206</v>
      </c>
      <c r="I114" s="68" t="s">
        <v>163</v>
      </c>
      <c r="J114" s="67" t="s">
        <v>159</v>
      </c>
      <c r="K114" s="63" t="s">
        <v>9</v>
      </c>
      <c r="L114" s="64">
        <v>75367</v>
      </c>
      <c r="M114" s="64">
        <v>43522</v>
      </c>
      <c r="N114" s="69" t="s">
        <v>11</v>
      </c>
      <c r="O114" s="69" t="s">
        <v>11</v>
      </c>
      <c r="P114" t="b">
        <f>L114=VLOOKUP(N114,'[1]Harga Unit Price'!$F$6:$H$69,2,0)</f>
        <v>1</v>
      </c>
      <c r="Q114" t="b">
        <f>M114=VLOOKUP(O114,'[1]Harga Unit Price'!$F$6:$H$69,3,0)</f>
        <v>1</v>
      </c>
    </row>
    <row r="115" ht="15.75" spans="1:17">
      <c r="A115" s="88"/>
      <c r="B115" s="145"/>
      <c r="C115" s="101"/>
      <c r="D115" s="101"/>
      <c r="E115" s="62"/>
      <c r="F115" s="102"/>
      <c r="G115" s="90"/>
      <c r="H115" s="40"/>
      <c r="I115" s="68"/>
      <c r="J115" s="67" t="s">
        <v>159</v>
      </c>
      <c r="K115" s="63" t="s">
        <v>65</v>
      </c>
      <c r="L115" s="64">
        <v>31845</v>
      </c>
      <c r="M115" s="64">
        <v>0</v>
      </c>
      <c r="N115" s="65" t="s">
        <v>66</v>
      </c>
      <c r="O115" s="65" t="s">
        <v>66</v>
      </c>
      <c r="P115" t="b">
        <f>L115=VLOOKUP(N115,'[1]Harga Unit Price'!$F$6:$H$69,2,0)</f>
        <v>1</v>
      </c>
      <c r="Q115" t="b">
        <f>M115=VLOOKUP(O115,'[1]Harga Unit Price'!$F$6:$H$69,3,0)</f>
        <v>1</v>
      </c>
    </row>
    <row r="116" ht="15.75" spans="1:17">
      <c r="A116" s="88"/>
      <c r="B116" s="145"/>
      <c r="C116" s="101"/>
      <c r="D116" s="101"/>
      <c r="E116" s="62"/>
      <c r="F116" s="102"/>
      <c r="G116" s="90"/>
      <c r="H116" s="40"/>
      <c r="I116" s="68"/>
      <c r="J116" s="67" t="s">
        <v>159</v>
      </c>
      <c r="K116" s="63" t="s">
        <v>123</v>
      </c>
      <c r="L116" s="64">
        <v>10615</v>
      </c>
      <c r="M116" s="64">
        <v>0</v>
      </c>
      <c r="N116" s="70" t="s">
        <v>124</v>
      </c>
      <c r="O116" s="70" t="s">
        <v>124</v>
      </c>
      <c r="P116" t="b">
        <f>L116=VLOOKUP(N116,'[1]Harga Unit Price'!$F$6:$H$69,2,0)</f>
        <v>1</v>
      </c>
      <c r="Q116" t="b">
        <f>M116=VLOOKUP(O116,'[1]Harga Unit Price'!$F$6:$H$69,3,0)</f>
        <v>1</v>
      </c>
    </row>
    <row r="117" ht="15.75" spans="1:17">
      <c r="A117" s="88"/>
      <c r="B117" s="145"/>
      <c r="C117" s="101"/>
      <c r="D117" s="101"/>
      <c r="E117" s="62"/>
      <c r="F117" s="102"/>
      <c r="G117" s="90"/>
      <c r="H117" s="40"/>
      <c r="I117" s="68"/>
      <c r="J117" s="67" t="s">
        <v>159</v>
      </c>
      <c r="K117" s="63" t="s">
        <v>119</v>
      </c>
      <c r="L117" s="64">
        <v>8685</v>
      </c>
      <c r="M117" s="64">
        <v>35222.5</v>
      </c>
      <c r="N117" s="65" t="s">
        <v>120</v>
      </c>
      <c r="O117" s="65" t="s">
        <v>120</v>
      </c>
      <c r="P117" t="b">
        <f>L117=VLOOKUP(N117,'[1]Harga Unit Price'!$F$6:$H$69,2,0)</f>
        <v>1</v>
      </c>
      <c r="Q117" t="b">
        <f>M117=VLOOKUP(O117,'[1]Harga Unit Price'!$F$6:$H$69,3,0)</f>
        <v>1</v>
      </c>
    </row>
    <row r="118" ht="15.75" spans="1:17">
      <c r="A118" s="88"/>
      <c r="B118" s="145"/>
      <c r="C118" s="101"/>
      <c r="D118" s="101"/>
      <c r="E118" s="62"/>
      <c r="F118" s="102"/>
      <c r="G118" s="90"/>
      <c r="H118" s="40"/>
      <c r="I118" s="68"/>
      <c r="J118" s="67" t="s">
        <v>159</v>
      </c>
      <c r="K118" s="63" t="s">
        <v>90</v>
      </c>
      <c r="L118" s="64">
        <v>22292</v>
      </c>
      <c r="M118" s="64">
        <v>49360</v>
      </c>
      <c r="N118" s="65" t="s">
        <v>23</v>
      </c>
      <c r="O118" s="65" t="s">
        <v>23</v>
      </c>
      <c r="P118" t="b">
        <f>L118=VLOOKUP(N118,'[1]Harga Unit Price'!$F$6:$H$69,2,0)</f>
        <v>1</v>
      </c>
      <c r="Q118" t="b">
        <f>M118=VLOOKUP(O118,'[1]Harga Unit Price'!$F$6:$H$69,3,0)</f>
        <v>1</v>
      </c>
    </row>
    <row r="119" ht="15.75" spans="1:17">
      <c r="A119" s="83" t="s">
        <v>207</v>
      </c>
      <c r="B119" s="149" t="s">
        <v>208</v>
      </c>
      <c r="C119" s="88" t="s">
        <v>155</v>
      </c>
      <c r="D119" s="88" t="s">
        <v>156</v>
      </c>
      <c r="E119" s="68">
        <v>43871</v>
      </c>
      <c r="F119" s="89"/>
      <c r="G119" s="150">
        <v>0.647222222222222</v>
      </c>
      <c r="H119" s="39" t="s">
        <v>209</v>
      </c>
      <c r="I119" s="68" t="s">
        <v>182</v>
      </c>
      <c r="J119" s="67" t="s">
        <v>159</v>
      </c>
      <c r="K119" s="63" t="s">
        <v>9</v>
      </c>
      <c r="L119" s="64">
        <v>75367</v>
      </c>
      <c r="M119" s="64">
        <v>43522</v>
      </c>
      <c r="N119" s="69" t="s">
        <v>11</v>
      </c>
      <c r="O119" s="69" t="s">
        <v>11</v>
      </c>
      <c r="P119" t="b">
        <f>L119=VLOOKUP(N119,'[1]Harga Unit Price'!$F$6:$H$69,2,0)</f>
        <v>1</v>
      </c>
      <c r="Q119" t="b">
        <f>M119=VLOOKUP(O119,'[1]Harga Unit Price'!$F$6:$H$69,3,0)</f>
        <v>1</v>
      </c>
    </row>
    <row r="120" ht="15.75" spans="1:17">
      <c r="A120" s="88"/>
      <c r="B120" s="145"/>
      <c r="C120" s="101"/>
      <c r="D120" s="101"/>
      <c r="E120" s="62"/>
      <c r="F120" s="102"/>
      <c r="G120" s="90"/>
      <c r="H120" s="40"/>
      <c r="I120" s="68"/>
      <c r="J120" s="67" t="s">
        <v>159</v>
      </c>
      <c r="K120" s="63" t="s">
        <v>51</v>
      </c>
      <c r="L120" s="64">
        <v>16405</v>
      </c>
      <c r="M120" s="64">
        <v>81060</v>
      </c>
      <c r="N120" s="69" t="s">
        <v>52</v>
      </c>
      <c r="O120" s="69" t="s">
        <v>52</v>
      </c>
      <c r="P120" t="b">
        <f>L120=VLOOKUP(N120,'[1]Harga Unit Price'!$F$6:$H$69,2,0)</f>
        <v>1</v>
      </c>
      <c r="Q120" t="b">
        <f>M120=VLOOKUP(O120,'[1]Harga Unit Price'!$F$6:$H$69,3,0)</f>
        <v>1</v>
      </c>
    </row>
    <row r="121" ht="15.75" spans="1:17">
      <c r="A121" s="88"/>
      <c r="B121" s="145"/>
      <c r="C121" s="101"/>
      <c r="D121" s="101"/>
      <c r="E121" s="62"/>
      <c r="F121" s="102"/>
      <c r="G121" s="90"/>
      <c r="H121" s="39" t="s">
        <v>210</v>
      </c>
      <c r="I121" s="68" t="s">
        <v>182</v>
      </c>
      <c r="J121" s="67" t="s">
        <v>159</v>
      </c>
      <c r="K121" s="63" t="s">
        <v>9</v>
      </c>
      <c r="L121" s="64">
        <v>75367</v>
      </c>
      <c r="M121" s="64">
        <v>43522</v>
      </c>
      <c r="N121" s="69" t="s">
        <v>11</v>
      </c>
      <c r="O121" s="69" t="s">
        <v>11</v>
      </c>
      <c r="P121" t="b">
        <f>L121=VLOOKUP(N121,'[1]Harga Unit Price'!$F$6:$H$69,2,0)</f>
        <v>1</v>
      </c>
      <c r="Q121" t="b">
        <f>M121=VLOOKUP(O121,'[1]Harga Unit Price'!$F$6:$H$69,3,0)</f>
        <v>1</v>
      </c>
    </row>
    <row r="122" ht="15.75" spans="1:17">
      <c r="A122" s="88"/>
      <c r="B122" s="145"/>
      <c r="C122" s="101"/>
      <c r="D122" s="101"/>
      <c r="E122" s="62"/>
      <c r="F122" s="102"/>
      <c r="G122" s="90"/>
      <c r="H122" s="40"/>
      <c r="I122" s="68"/>
      <c r="J122" s="67" t="s">
        <v>159</v>
      </c>
      <c r="K122" s="63" t="s">
        <v>71</v>
      </c>
      <c r="L122" s="64">
        <v>16984</v>
      </c>
      <c r="M122" s="64">
        <v>47333</v>
      </c>
      <c r="N122" s="69" t="s">
        <v>72</v>
      </c>
      <c r="O122" s="69" t="s">
        <v>72</v>
      </c>
      <c r="P122" t="b">
        <f>L122=VLOOKUP(N122,'[1]Harga Unit Price'!$F$6:$H$69,2,0)</f>
        <v>1</v>
      </c>
      <c r="Q122" t="b">
        <f>M122=VLOOKUP(O122,'[1]Harga Unit Price'!$F$6:$H$69,3,0)</f>
        <v>1</v>
      </c>
    </row>
    <row r="123" s="26" customFormat="1" ht="15.75" spans="1:17">
      <c r="A123" s="30" t="s">
        <v>211</v>
      </c>
      <c r="B123" s="110" t="s">
        <v>212</v>
      </c>
      <c r="C123" s="111" t="s">
        <v>155</v>
      </c>
      <c r="D123" s="111" t="s">
        <v>156</v>
      </c>
      <c r="E123" s="133">
        <v>43871</v>
      </c>
      <c r="F123" s="133"/>
      <c r="G123" s="108" t="s">
        <v>213</v>
      </c>
      <c r="H123" s="115" t="s">
        <v>214</v>
      </c>
      <c r="I123" s="116" t="s">
        <v>182</v>
      </c>
      <c r="J123" s="58" t="s">
        <v>159</v>
      </c>
      <c r="K123" s="151" t="s">
        <v>215</v>
      </c>
      <c r="L123" s="60">
        <v>45000</v>
      </c>
      <c r="M123" s="60"/>
      <c r="N123" s="61" t="s">
        <v>171</v>
      </c>
      <c r="O123" s="61" t="s">
        <v>171</v>
      </c>
      <c r="P123" s="26" t="e">
        <f>L123=VLOOKUP(N123,'[1]Harga Unit Price'!$F$6:$H$69,2,0)</f>
        <v>#N/A</v>
      </c>
      <c r="Q123" s="26" t="e">
        <f>M123=VLOOKUP(O123,'[1]Harga Unit Price'!$F$6:$H$69,3,0)</f>
        <v>#N/A</v>
      </c>
    </row>
    <row r="124" ht="15.75" spans="1:17">
      <c r="A124" s="44" t="s">
        <v>179</v>
      </c>
      <c r="B124" s="44" t="s">
        <v>180</v>
      </c>
      <c r="C124" s="88" t="s">
        <v>155</v>
      </c>
      <c r="D124" s="88" t="s">
        <v>156</v>
      </c>
      <c r="E124" s="68">
        <v>43875</v>
      </c>
      <c r="F124" s="102"/>
      <c r="G124" s="146">
        <v>0.416666666666667</v>
      </c>
      <c r="H124" s="39" t="s">
        <v>216</v>
      </c>
      <c r="I124" s="68" t="s">
        <v>217</v>
      </c>
      <c r="J124" s="67" t="s">
        <v>159</v>
      </c>
      <c r="K124" s="63" t="s">
        <v>9</v>
      </c>
      <c r="L124" s="64">
        <v>75367</v>
      </c>
      <c r="M124" s="64">
        <v>45645</v>
      </c>
      <c r="N124" s="65" t="s">
        <v>85</v>
      </c>
      <c r="O124" s="65" t="s">
        <v>85</v>
      </c>
      <c r="P124" t="b">
        <f>L124=VLOOKUP(N124,'[1]Harga Unit Price'!$F$6:$H$69,2,0)</f>
        <v>1</v>
      </c>
      <c r="Q124" t="b">
        <f>M124=VLOOKUP(O124,'[1]Harga Unit Price'!$F$6:$H$69,3,0)</f>
        <v>1</v>
      </c>
    </row>
    <row r="125" ht="15.75" spans="1:17">
      <c r="A125" s="88"/>
      <c r="B125" s="145"/>
      <c r="C125" s="101"/>
      <c r="D125" s="101"/>
      <c r="E125" s="62"/>
      <c r="F125" s="102"/>
      <c r="G125" s="90"/>
      <c r="H125" s="40"/>
      <c r="I125" s="68"/>
      <c r="J125" s="67" t="s">
        <v>159</v>
      </c>
      <c r="K125" s="63" t="s">
        <v>45</v>
      </c>
      <c r="L125" s="64">
        <v>7720</v>
      </c>
      <c r="M125" s="64">
        <v>25573</v>
      </c>
      <c r="N125" s="65" t="s">
        <v>46</v>
      </c>
      <c r="O125" s="65" t="s">
        <v>46</v>
      </c>
      <c r="P125" t="b">
        <f>L125=VLOOKUP(N125,'[1]Harga Unit Price'!$F$6:$H$69,2,0)</f>
        <v>1</v>
      </c>
      <c r="Q125" t="b">
        <f>M125=VLOOKUP(O125,'[1]Harga Unit Price'!$F$6:$H$69,3,0)</f>
        <v>1</v>
      </c>
    </row>
    <row r="126" ht="15.75" spans="1:17">
      <c r="A126" s="88"/>
      <c r="B126" s="145"/>
      <c r="C126" s="101"/>
      <c r="D126" s="101"/>
      <c r="E126" s="62"/>
      <c r="F126" s="102"/>
      <c r="G126" s="90"/>
      <c r="H126" s="40"/>
      <c r="I126" s="68"/>
      <c r="J126" s="67" t="s">
        <v>159</v>
      </c>
      <c r="K126" s="63" t="s">
        <v>88</v>
      </c>
      <c r="L126" s="64">
        <v>5308</v>
      </c>
      <c r="M126" s="64">
        <v>13800</v>
      </c>
      <c r="N126" s="65" t="s">
        <v>89</v>
      </c>
      <c r="O126" s="65" t="s">
        <v>89</v>
      </c>
      <c r="P126" t="b">
        <f>L126=VLOOKUP(N126,'[1]Harga Unit Price'!$F$6:$H$69,2,0)</f>
        <v>1</v>
      </c>
      <c r="Q126" t="b">
        <f>M126=VLOOKUP(O126,'[1]Harga Unit Price'!$F$6:$H$69,3,0)</f>
        <v>1</v>
      </c>
    </row>
    <row r="127" ht="15.75" spans="1:17">
      <c r="A127" s="88"/>
      <c r="B127" s="145"/>
      <c r="C127" s="101"/>
      <c r="D127" s="101"/>
      <c r="E127" s="62"/>
      <c r="F127" s="102"/>
      <c r="G127" s="90"/>
      <c r="H127" s="40"/>
      <c r="I127" s="68"/>
      <c r="J127" s="67" t="s">
        <v>159</v>
      </c>
      <c r="K127" s="63" t="s">
        <v>75</v>
      </c>
      <c r="L127" s="64">
        <v>16984</v>
      </c>
      <c r="M127" s="64">
        <v>28024</v>
      </c>
      <c r="N127" s="65" t="s">
        <v>125</v>
      </c>
      <c r="O127" s="65" t="s">
        <v>125</v>
      </c>
      <c r="P127" t="b">
        <f>L127=VLOOKUP(N127,'[1]Harga Unit Price'!$F$6:$H$69,2,0)</f>
        <v>1</v>
      </c>
      <c r="Q127" t="b">
        <f>M127=VLOOKUP(O127,'[1]Harga Unit Price'!$F$6:$H$69,3,0)</f>
        <v>1</v>
      </c>
    </row>
    <row r="128" ht="15.75" spans="1:17">
      <c r="A128" s="88"/>
      <c r="B128" s="145"/>
      <c r="C128" s="101"/>
      <c r="D128" s="101"/>
      <c r="E128" s="62"/>
      <c r="F128" s="102"/>
      <c r="G128" s="90"/>
      <c r="H128" s="40"/>
      <c r="I128" s="68"/>
      <c r="J128" s="67" t="s">
        <v>159</v>
      </c>
      <c r="K128" s="63" t="s">
        <v>65</v>
      </c>
      <c r="L128" s="64">
        <v>31845</v>
      </c>
      <c r="M128" s="64">
        <v>0</v>
      </c>
      <c r="N128" s="65" t="s">
        <v>66</v>
      </c>
      <c r="O128" s="65" t="s">
        <v>66</v>
      </c>
      <c r="P128" t="b">
        <f>L128=VLOOKUP(N128,'[1]Harga Unit Price'!$F$6:$H$69,2,0)</f>
        <v>1</v>
      </c>
      <c r="Q128" t="b">
        <f>M128=VLOOKUP(O128,'[1]Harga Unit Price'!$F$6:$H$69,3,0)</f>
        <v>1</v>
      </c>
    </row>
    <row r="129" ht="15.75" spans="1:17">
      <c r="A129" s="88"/>
      <c r="B129" s="145"/>
      <c r="C129" s="101"/>
      <c r="D129" s="101"/>
      <c r="E129" s="62"/>
      <c r="F129" s="102"/>
      <c r="G129" s="90"/>
      <c r="H129" s="40"/>
      <c r="I129" s="68"/>
      <c r="J129" s="67" t="s">
        <v>159</v>
      </c>
      <c r="K129" s="63" t="s">
        <v>119</v>
      </c>
      <c r="L129" s="64">
        <v>8685</v>
      </c>
      <c r="M129" s="64">
        <v>35222.5</v>
      </c>
      <c r="N129" s="65" t="s">
        <v>120</v>
      </c>
      <c r="O129" s="65" t="s">
        <v>120</v>
      </c>
      <c r="P129" t="b">
        <f>L129=VLOOKUP(N129,'[1]Harga Unit Price'!$F$6:$H$69,2,0)</f>
        <v>1</v>
      </c>
      <c r="Q129" t="b">
        <f>M129=VLOOKUP(O129,'[1]Harga Unit Price'!$F$6:$H$69,3,0)</f>
        <v>1</v>
      </c>
    </row>
    <row r="130" ht="15.75" spans="1:17">
      <c r="A130" s="44" t="s">
        <v>160</v>
      </c>
      <c r="B130" s="83" t="s">
        <v>161</v>
      </c>
      <c r="C130" s="88" t="s">
        <v>155</v>
      </c>
      <c r="D130" s="88" t="s">
        <v>156</v>
      </c>
      <c r="E130" s="98">
        <v>43876</v>
      </c>
      <c r="F130" s="98"/>
      <c r="G130" s="90">
        <v>0.501388888888889</v>
      </c>
      <c r="H130" s="39" t="s">
        <v>164</v>
      </c>
      <c r="I130" s="68" t="s">
        <v>158</v>
      </c>
      <c r="J130" s="67" t="s">
        <v>159</v>
      </c>
      <c r="K130" s="63" t="s">
        <v>17</v>
      </c>
      <c r="L130" s="64">
        <v>24415</v>
      </c>
      <c r="M130" s="64">
        <v>174617</v>
      </c>
      <c r="N130" s="65" t="s">
        <v>19</v>
      </c>
      <c r="O130" s="65" t="s">
        <v>19</v>
      </c>
      <c r="P130" t="b">
        <f>L130=VLOOKUP(N130,'[1]Harga Unit Price'!$F$6:$H$69,2,0)</f>
        <v>1</v>
      </c>
      <c r="Q130" t="b">
        <f>M130=VLOOKUP(O130,'[1]Harga Unit Price'!$F$6:$H$69,3,0)</f>
        <v>1</v>
      </c>
    </row>
    <row r="131" ht="15.75" spans="1:17">
      <c r="A131" s="44" t="s">
        <v>153</v>
      </c>
      <c r="B131" s="83" t="s">
        <v>154</v>
      </c>
      <c r="C131" s="88" t="s">
        <v>155</v>
      </c>
      <c r="D131" s="88" t="s">
        <v>156</v>
      </c>
      <c r="E131" s="89">
        <v>43876</v>
      </c>
      <c r="F131" s="89"/>
      <c r="G131" s="90">
        <v>0.420833333333333</v>
      </c>
      <c r="H131" s="39" t="s">
        <v>218</v>
      </c>
      <c r="I131" s="68" t="s">
        <v>163</v>
      </c>
      <c r="J131" s="67" t="s">
        <v>159</v>
      </c>
      <c r="K131" s="63" t="s">
        <v>71</v>
      </c>
      <c r="L131" s="64">
        <v>16984</v>
      </c>
      <c r="M131" s="64">
        <v>47333</v>
      </c>
      <c r="N131" s="69" t="s">
        <v>72</v>
      </c>
      <c r="O131" s="69" t="s">
        <v>72</v>
      </c>
      <c r="P131" t="b">
        <f>L131=VLOOKUP(N131,'[1]Harga Unit Price'!$F$6:$H$69,2,0)</f>
        <v>1</v>
      </c>
      <c r="Q131" t="b">
        <f>M131=VLOOKUP(O131,'[1]Harga Unit Price'!$F$6:$H$69,3,0)</f>
        <v>1</v>
      </c>
    </row>
    <row r="132" ht="15.75" spans="1:17">
      <c r="A132" s="44" t="s">
        <v>219</v>
      </c>
      <c r="B132" s="83" t="s">
        <v>220</v>
      </c>
      <c r="C132" s="88" t="s">
        <v>155</v>
      </c>
      <c r="D132" s="88" t="s">
        <v>156</v>
      </c>
      <c r="E132" s="68">
        <v>43883</v>
      </c>
      <c r="F132" s="98"/>
      <c r="G132" s="82">
        <v>0.744444444444444</v>
      </c>
      <c r="H132" s="39" t="s">
        <v>221</v>
      </c>
      <c r="I132" s="68" t="s">
        <v>158</v>
      </c>
      <c r="J132" s="67" t="s">
        <v>159</v>
      </c>
      <c r="K132" s="63" t="s">
        <v>9</v>
      </c>
      <c r="L132" s="64">
        <v>75367</v>
      </c>
      <c r="M132" s="64">
        <v>43522</v>
      </c>
      <c r="N132" s="69" t="s">
        <v>11</v>
      </c>
      <c r="O132" s="69" t="s">
        <v>11</v>
      </c>
      <c r="P132" t="b">
        <f>L132=VLOOKUP(N132,'[1]Harga Unit Price'!$F$6:$H$69,2,0)</f>
        <v>1</v>
      </c>
      <c r="Q132" t="b">
        <f>M132=VLOOKUP(O132,'[1]Harga Unit Price'!$F$6:$H$69,3,0)</f>
        <v>1</v>
      </c>
    </row>
    <row r="133" ht="15.75" spans="1:17">
      <c r="A133" s="88"/>
      <c r="B133" s="145"/>
      <c r="C133" s="101"/>
      <c r="D133" s="101"/>
      <c r="E133" s="62"/>
      <c r="F133" s="102"/>
      <c r="G133" s="90"/>
      <c r="H133" s="40"/>
      <c r="I133" s="68"/>
      <c r="J133" s="67" t="s">
        <v>159</v>
      </c>
      <c r="K133" s="63" t="s">
        <v>65</v>
      </c>
      <c r="L133" s="64">
        <v>31845</v>
      </c>
      <c r="M133" s="64">
        <v>0</v>
      </c>
      <c r="N133" s="65" t="s">
        <v>66</v>
      </c>
      <c r="O133" s="65" t="s">
        <v>66</v>
      </c>
      <c r="P133" t="b">
        <f>L133=VLOOKUP(N133,'[1]Harga Unit Price'!$F$6:$H$69,2,0)</f>
        <v>1</v>
      </c>
      <c r="Q133" t="b">
        <f>M133=VLOOKUP(O133,'[1]Harga Unit Price'!$F$6:$H$69,3,0)</f>
        <v>1</v>
      </c>
    </row>
    <row r="134" ht="15.75" spans="1:17">
      <c r="A134" s="88"/>
      <c r="B134" s="145"/>
      <c r="C134" s="101"/>
      <c r="D134" s="101"/>
      <c r="E134" s="62"/>
      <c r="F134" s="102"/>
      <c r="G134" s="90"/>
      <c r="H134" s="40"/>
      <c r="I134" s="68"/>
      <c r="J134" s="67" t="s">
        <v>159</v>
      </c>
      <c r="K134" s="63" t="s">
        <v>123</v>
      </c>
      <c r="L134" s="64">
        <v>10615</v>
      </c>
      <c r="M134" s="64">
        <v>0</v>
      </c>
      <c r="N134" s="70" t="s">
        <v>124</v>
      </c>
      <c r="O134" s="70" t="s">
        <v>124</v>
      </c>
      <c r="P134" t="b">
        <f>L134=VLOOKUP(N134,'[1]Harga Unit Price'!$F$6:$H$69,2,0)</f>
        <v>1</v>
      </c>
      <c r="Q134" t="b">
        <f>M134=VLOOKUP(O134,'[1]Harga Unit Price'!$F$6:$H$69,3,0)</f>
        <v>1</v>
      </c>
    </row>
    <row r="135" ht="15.75" spans="1:17">
      <c r="A135" s="88"/>
      <c r="B135" s="145"/>
      <c r="C135" s="101"/>
      <c r="D135" s="101"/>
      <c r="E135" s="62"/>
      <c r="F135" s="102"/>
      <c r="G135" s="90"/>
      <c r="H135" s="40"/>
      <c r="I135" s="68"/>
      <c r="J135" s="67" t="s">
        <v>159</v>
      </c>
      <c r="K135" s="63" t="s">
        <v>119</v>
      </c>
      <c r="L135" s="64">
        <v>8685</v>
      </c>
      <c r="M135" s="64">
        <v>35222.5</v>
      </c>
      <c r="N135" s="65" t="s">
        <v>120</v>
      </c>
      <c r="O135" s="65" t="s">
        <v>120</v>
      </c>
      <c r="P135" t="b">
        <f>L135=VLOOKUP(N135,'[1]Harga Unit Price'!$F$6:$H$69,2,0)</f>
        <v>1</v>
      </c>
      <c r="Q135" t="b">
        <f>M135=VLOOKUP(O135,'[1]Harga Unit Price'!$F$6:$H$69,3,0)</f>
        <v>1</v>
      </c>
    </row>
    <row r="136" ht="15.75" spans="1:17">
      <c r="A136" s="88"/>
      <c r="B136" s="145"/>
      <c r="C136" s="101"/>
      <c r="D136" s="101"/>
      <c r="E136" s="62"/>
      <c r="F136" s="102"/>
      <c r="G136" s="90"/>
      <c r="H136" s="39" t="s">
        <v>222</v>
      </c>
      <c r="I136" s="68" t="s">
        <v>182</v>
      </c>
      <c r="J136" s="67" t="s">
        <v>159</v>
      </c>
      <c r="K136" s="63" t="s">
        <v>9</v>
      </c>
      <c r="L136" s="64">
        <v>75367</v>
      </c>
      <c r="M136" s="64">
        <v>43522</v>
      </c>
      <c r="N136" s="69" t="s">
        <v>11</v>
      </c>
      <c r="O136" s="69" t="s">
        <v>11</v>
      </c>
      <c r="P136" t="b">
        <f>L136=VLOOKUP(N136,'[1]Harga Unit Price'!$F$6:$H$69,2,0)</f>
        <v>1</v>
      </c>
      <c r="Q136" t="b">
        <f>M136=VLOOKUP(O136,'[1]Harga Unit Price'!$F$6:$H$69,3,0)</f>
        <v>1</v>
      </c>
    </row>
    <row r="137" ht="15.75" spans="1:17">
      <c r="A137" s="88"/>
      <c r="B137" s="145"/>
      <c r="C137" s="101"/>
      <c r="D137" s="101"/>
      <c r="E137" s="62"/>
      <c r="F137" s="102"/>
      <c r="G137" s="90"/>
      <c r="H137" s="40"/>
      <c r="I137" s="68"/>
      <c r="J137" s="67" t="s">
        <v>159</v>
      </c>
      <c r="K137" s="63" t="s">
        <v>175</v>
      </c>
      <c r="L137" s="64">
        <v>22292</v>
      </c>
      <c r="M137" s="64">
        <v>36091</v>
      </c>
      <c r="N137" s="69" t="s">
        <v>25</v>
      </c>
      <c r="O137" s="69" t="s">
        <v>25</v>
      </c>
      <c r="P137" t="b">
        <f>L137=VLOOKUP(N137,'[1]Harga Unit Price'!$F$6:$H$69,2,0)</f>
        <v>1</v>
      </c>
      <c r="Q137" t="b">
        <f>M137=VLOOKUP(O137,'[1]Harga Unit Price'!$F$6:$H$69,3,0)</f>
        <v>1</v>
      </c>
    </row>
    <row r="138" ht="15.75" spans="1:17">
      <c r="A138" s="88"/>
      <c r="B138" s="145"/>
      <c r="C138" s="101"/>
      <c r="D138" s="101"/>
      <c r="E138" s="62"/>
      <c r="F138" s="102"/>
      <c r="G138" s="90"/>
      <c r="H138" s="40"/>
      <c r="I138" s="68"/>
      <c r="J138" s="67" t="s">
        <v>159</v>
      </c>
      <c r="K138" s="63" t="s">
        <v>47</v>
      </c>
      <c r="L138" s="64">
        <v>7720</v>
      </c>
      <c r="M138" s="64">
        <v>32810</v>
      </c>
      <c r="N138" s="69" t="s">
        <v>48</v>
      </c>
      <c r="O138" s="69" t="s">
        <v>48</v>
      </c>
      <c r="P138" t="b">
        <f>L138=VLOOKUP(N138,'[1]Harga Unit Price'!$F$6:$H$69,2,0)</f>
        <v>1</v>
      </c>
      <c r="Q138" t="b">
        <f>M138=VLOOKUP(O138,'[1]Harga Unit Price'!$F$6:$H$69,3,0)</f>
        <v>1</v>
      </c>
    </row>
    <row r="139" ht="15.75" spans="1:17">
      <c r="A139" s="88"/>
      <c r="B139" s="145"/>
      <c r="C139" s="101"/>
      <c r="D139" s="101"/>
      <c r="E139" s="62"/>
      <c r="F139" s="102"/>
      <c r="G139" s="90"/>
      <c r="H139" s="40"/>
      <c r="I139" s="68"/>
      <c r="J139" s="67" t="s">
        <v>159</v>
      </c>
      <c r="K139" s="63" t="s">
        <v>119</v>
      </c>
      <c r="L139" s="64">
        <v>8685</v>
      </c>
      <c r="M139" s="64">
        <v>35222.5</v>
      </c>
      <c r="N139" s="65" t="s">
        <v>120</v>
      </c>
      <c r="O139" s="65" t="s">
        <v>120</v>
      </c>
      <c r="P139" t="b">
        <f>L139=VLOOKUP(N139,'[1]Harga Unit Price'!$F$6:$H$69,2,0)</f>
        <v>1</v>
      </c>
      <c r="Q139" t="b">
        <f>M139=VLOOKUP(O139,'[1]Harga Unit Price'!$F$6:$H$69,3,0)</f>
        <v>1</v>
      </c>
    </row>
    <row r="140" ht="15.75" spans="1:17">
      <c r="A140" s="88"/>
      <c r="B140" s="145"/>
      <c r="C140" s="101"/>
      <c r="D140" s="101"/>
      <c r="E140" s="62"/>
      <c r="F140" s="102"/>
      <c r="G140" s="90"/>
      <c r="H140" s="39" t="s">
        <v>223</v>
      </c>
      <c r="I140" s="68" t="s">
        <v>158</v>
      </c>
      <c r="J140" s="67" t="s">
        <v>159</v>
      </c>
      <c r="K140" s="63" t="s">
        <v>9</v>
      </c>
      <c r="L140" s="64">
        <v>75367</v>
      </c>
      <c r="M140" s="64">
        <v>43522</v>
      </c>
      <c r="N140" s="69" t="s">
        <v>11</v>
      </c>
      <c r="O140" s="69" t="s">
        <v>11</v>
      </c>
      <c r="P140" t="b">
        <f>L140=VLOOKUP(N140,'[1]Harga Unit Price'!$F$6:$H$69,2,0)</f>
        <v>1</v>
      </c>
      <c r="Q140" t="b">
        <f>M140=VLOOKUP(O140,'[1]Harga Unit Price'!$F$6:$H$69,3,0)</f>
        <v>1</v>
      </c>
    </row>
    <row r="141" ht="15.75" spans="1:17">
      <c r="A141" s="88"/>
      <c r="B141" s="145"/>
      <c r="C141" s="101"/>
      <c r="D141" s="101"/>
      <c r="E141" s="62"/>
      <c r="F141" s="102"/>
      <c r="G141" s="90"/>
      <c r="H141" s="40"/>
      <c r="I141" s="68"/>
      <c r="J141" s="67" t="s">
        <v>159</v>
      </c>
      <c r="K141" s="63" t="s">
        <v>123</v>
      </c>
      <c r="L141" s="64">
        <v>10615</v>
      </c>
      <c r="M141" s="64">
        <v>0</v>
      </c>
      <c r="N141" s="70" t="s">
        <v>124</v>
      </c>
      <c r="O141" s="70" t="s">
        <v>124</v>
      </c>
      <c r="P141" t="b">
        <f>L141=VLOOKUP(N141,'[1]Harga Unit Price'!$F$6:$H$69,2,0)</f>
        <v>1</v>
      </c>
      <c r="Q141" t="b">
        <f>M141=VLOOKUP(O141,'[1]Harga Unit Price'!$F$6:$H$69,3,0)</f>
        <v>1</v>
      </c>
    </row>
    <row r="142" ht="15.75" spans="1:17">
      <c r="A142" s="88"/>
      <c r="B142" s="145"/>
      <c r="C142" s="101"/>
      <c r="D142" s="101"/>
      <c r="E142" s="62"/>
      <c r="F142" s="102"/>
      <c r="G142" s="90"/>
      <c r="H142" s="40"/>
      <c r="I142" s="68"/>
      <c r="J142" s="67" t="s">
        <v>159</v>
      </c>
      <c r="K142" s="63" t="s">
        <v>119</v>
      </c>
      <c r="L142" s="64">
        <v>8685</v>
      </c>
      <c r="M142" s="64">
        <v>35222.5</v>
      </c>
      <c r="N142" s="65" t="s">
        <v>120</v>
      </c>
      <c r="O142" s="65" t="s">
        <v>120</v>
      </c>
      <c r="P142" t="b">
        <f>L142=VLOOKUP(N142,'[1]Harga Unit Price'!$F$6:$H$69,2,0)</f>
        <v>1</v>
      </c>
      <c r="Q142" t="b">
        <f>M142=VLOOKUP(O142,'[1]Harga Unit Price'!$F$6:$H$69,3,0)</f>
        <v>1</v>
      </c>
    </row>
    <row r="143" s="26" customFormat="1" ht="15.75" spans="1:17">
      <c r="A143" s="111"/>
      <c r="B143" s="105"/>
      <c r="C143" s="106"/>
      <c r="D143" s="106"/>
      <c r="E143" s="58"/>
      <c r="F143" s="107"/>
      <c r="G143" s="108"/>
      <c r="H143" s="109"/>
      <c r="I143" s="116"/>
      <c r="J143" s="58" t="s">
        <v>159</v>
      </c>
      <c r="K143" s="59" t="s">
        <v>184</v>
      </c>
      <c r="L143" s="60">
        <v>20000</v>
      </c>
      <c r="M143" s="60"/>
      <c r="N143" s="61" t="s">
        <v>171</v>
      </c>
      <c r="O143" s="61" t="s">
        <v>171</v>
      </c>
      <c r="P143" s="26" t="e">
        <f>L143=VLOOKUP(N143,'[1]Harga Unit Price'!$F$6:$H$69,2,0)</f>
        <v>#N/A</v>
      </c>
      <c r="Q143" s="26" t="e">
        <f>M143=VLOOKUP(O143,'[1]Harga Unit Price'!$F$6:$H$69,3,0)</f>
        <v>#N/A</v>
      </c>
    </row>
    <row r="144" ht="15.75" spans="1:17">
      <c r="A144" s="44" t="s">
        <v>224</v>
      </c>
      <c r="B144" s="83" t="s">
        <v>225</v>
      </c>
      <c r="C144" s="101" t="s">
        <v>155</v>
      </c>
      <c r="D144" s="101" t="s">
        <v>156</v>
      </c>
      <c r="E144" s="98">
        <v>43884</v>
      </c>
      <c r="F144" s="98"/>
      <c r="G144" s="82">
        <v>0.584027777777778</v>
      </c>
      <c r="H144" s="39" t="s">
        <v>226</v>
      </c>
      <c r="I144" s="68" t="s">
        <v>158</v>
      </c>
      <c r="J144" s="67" t="s">
        <v>159</v>
      </c>
      <c r="K144" s="63" t="s">
        <v>9</v>
      </c>
      <c r="L144" s="64">
        <v>75367</v>
      </c>
      <c r="M144" s="64">
        <v>43522</v>
      </c>
      <c r="N144" s="69" t="s">
        <v>11</v>
      </c>
      <c r="O144" s="69" t="s">
        <v>11</v>
      </c>
      <c r="P144" t="b">
        <f>L144=VLOOKUP(N144,'[1]Harga Unit Price'!$F$6:$H$69,2,0)</f>
        <v>1</v>
      </c>
      <c r="Q144" t="b">
        <f>M144=VLOOKUP(O144,'[1]Harga Unit Price'!$F$6:$H$69,3,0)</f>
        <v>1</v>
      </c>
    </row>
    <row r="145" ht="15.75" spans="1:17">
      <c r="A145" s="88"/>
      <c r="B145" s="145"/>
      <c r="C145" s="101"/>
      <c r="D145" s="101"/>
      <c r="E145" s="62"/>
      <c r="F145" s="102"/>
      <c r="G145" s="90"/>
      <c r="H145" s="40"/>
      <c r="I145" s="68"/>
      <c r="J145" s="67" t="s">
        <v>159</v>
      </c>
      <c r="K145" s="63" t="s">
        <v>119</v>
      </c>
      <c r="L145" s="64">
        <v>8685</v>
      </c>
      <c r="M145" s="64">
        <v>35222.5</v>
      </c>
      <c r="N145" s="65" t="s">
        <v>120</v>
      </c>
      <c r="O145" s="65" t="s">
        <v>120</v>
      </c>
      <c r="P145" t="b">
        <f>L145=VLOOKUP(N145,'[1]Harga Unit Price'!$F$6:$H$69,2,0)</f>
        <v>1</v>
      </c>
      <c r="Q145" t="b">
        <f>M145=VLOOKUP(O145,'[1]Harga Unit Price'!$F$6:$H$69,3,0)</f>
        <v>1</v>
      </c>
    </row>
    <row r="146" ht="15.75" spans="1:17">
      <c r="A146" s="88"/>
      <c r="B146" s="145"/>
      <c r="C146" s="101"/>
      <c r="D146" s="101"/>
      <c r="E146" s="62"/>
      <c r="F146" s="102"/>
      <c r="G146" s="90"/>
      <c r="H146" s="40"/>
      <c r="I146" s="68"/>
      <c r="J146" s="67" t="s">
        <v>159</v>
      </c>
      <c r="K146" s="63" t="s">
        <v>65</v>
      </c>
      <c r="L146" s="64">
        <v>31845</v>
      </c>
      <c r="M146" s="64">
        <v>0</v>
      </c>
      <c r="N146" s="65" t="s">
        <v>66</v>
      </c>
      <c r="O146" s="65" t="s">
        <v>66</v>
      </c>
      <c r="P146" t="b">
        <f>L146=VLOOKUP(N146,'[1]Harga Unit Price'!$F$6:$H$69,2,0)</f>
        <v>1</v>
      </c>
      <c r="Q146" t="b">
        <f>M146=VLOOKUP(O146,'[1]Harga Unit Price'!$F$6:$H$69,3,0)</f>
        <v>1</v>
      </c>
    </row>
    <row r="147" ht="15.75" spans="1:17">
      <c r="A147" s="88"/>
      <c r="B147" s="145"/>
      <c r="C147" s="101"/>
      <c r="D147" s="101"/>
      <c r="E147" s="62"/>
      <c r="F147" s="102"/>
      <c r="G147" s="90"/>
      <c r="H147" s="40"/>
      <c r="I147" s="68"/>
      <c r="J147" s="67" t="s">
        <v>159</v>
      </c>
      <c r="K147" s="63" t="s">
        <v>123</v>
      </c>
      <c r="L147" s="64">
        <v>10615</v>
      </c>
      <c r="M147" s="64">
        <v>0</v>
      </c>
      <c r="N147" s="70" t="s">
        <v>124</v>
      </c>
      <c r="O147" s="70" t="s">
        <v>124</v>
      </c>
      <c r="P147" t="b">
        <f>L147=VLOOKUP(N147,'[1]Harga Unit Price'!$F$6:$H$69,2,0)</f>
        <v>1</v>
      </c>
      <c r="Q147" t="b">
        <f>M147=VLOOKUP(O147,'[1]Harga Unit Price'!$F$6:$H$69,3,0)</f>
        <v>1</v>
      </c>
    </row>
    <row r="148" ht="15.75" spans="1:17">
      <c r="A148" s="88"/>
      <c r="B148" s="145"/>
      <c r="C148" s="101"/>
      <c r="D148" s="101"/>
      <c r="E148" s="62"/>
      <c r="F148" s="102"/>
      <c r="G148" s="90"/>
      <c r="H148" s="39" t="s">
        <v>227</v>
      </c>
      <c r="I148" s="68" t="s">
        <v>158</v>
      </c>
      <c r="J148" s="67" t="s">
        <v>159</v>
      </c>
      <c r="K148" s="63" t="s">
        <v>9</v>
      </c>
      <c r="L148" s="64">
        <v>75367</v>
      </c>
      <c r="M148" s="64">
        <v>43522</v>
      </c>
      <c r="N148" s="69" t="s">
        <v>11</v>
      </c>
      <c r="O148" s="69" t="s">
        <v>11</v>
      </c>
      <c r="P148" t="b">
        <f>L148=VLOOKUP(N148,'[1]Harga Unit Price'!$F$6:$H$69,2,0)</f>
        <v>1</v>
      </c>
      <c r="Q148" t="b">
        <f>M148=VLOOKUP(O148,'[1]Harga Unit Price'!$F$6:$H$69,3,0)</f>
        <v>1</v>
      </c>
    </row>
    <row r="149" ht="15.75" spans="1:17">
      <c r="A149" s="88"/>
      <c r="B149" s="145"/>
      <c r="C149" s="101"/>
      <c r="D149" s="101"/>
      <c r="E149" s="62"/>
      <c r="F149" s="102"/>
      <c r="G149" s="90"/>
      <c r="H149" s="40"/>
      <c r="I149" s="68"/>
      <c r="J149" s="67" t="s">
        <v>159</v>
      </c>
      <c r="K149" s="63" t="s">
        <v>65</v>
      </c>
      <c r="L149" s="64">
        <v>31845</v>
      </c>
      <c r="M149" s="64">
        <v>0</v>
      </c>
      <c r="N149" s="65" t="s">
        <v>66</v>
      </c>
      <c r="O149" s="65" t="s">
        <v>66</v>
      </c>
      <c r="P149" t="b">
        <f>L149=VLOOKUP(N149,'[1]Harga Unit Price'!$F$6:$H$69,2,0)</f>
        <v>1</v>
      </c>
      <c r="Q149" t="b">
        <f>M149=VLOOKUP(O149,'[1]Harga Unit Price'!$F$6:$H$69,3,0)</f>
        <v>1</v>
      </c>
    </row>
    <row r="150" ht="15.75" spans="1:17">
      <c r="A150" s="88"/>
      <c r="B150" s="145"/>
      <c r="C150" s="101"/>
      <c r="D150" s="101"/>
      <c r="E150" s="62"/>
      <c r="F150" s="102"/>
      <c r="G150" s="90"/>
      <c r="H150" s="40"/>
      <c r="I150" s="68"/>
      <c r="J150" s="67" t="s">
        <v>159</v>
      </c>
      <c r="K150" s="63" t="s">
        <v>119</v>
      </c>
      <c r="L150" s="64">
        <v>8685</v>
      </c>
      <c r="M150" s="64">
        <v>35222.5</v>
      </c>
      <c r="N150" s="65" t="s">
        <v>120</v>
      </c>
      <c r="O150" s="65" t="s">
        <v>120</v>
      </c>
      <c r="P150" t="b">
        <f>L150=VLOOKUP(N150,'[1]Harga Unit Price'!$F$6:$H$69,2,0)</f>
        <v>1</v>
      </c>
      <c r="Q150" t="b">
        <f>M150=VLOOKUP(O150,'[1]Harga Unit Price'!$F$6:$H$69,3,0)</f>
        <v>1</v>
      </c>
    </row>
    <row r="151" ht="15.75" spans="1:17">
      <c r="A151" s="88"/>
      <c r="B151" s="145"/>
      <c r="C151" s="101"/>
      <c r="D151" s="101"/>
      <c r="E151" s="62"/>
      <c r="F151" s="102"/>
      <c r="G151" s="90"/>
      <c r="H151" s="40"/>
      <c r="I151" s="68"/>
      <c r="J151" s="67" t="s">
        <v>159</v>
      </c>
      <c r="K151" s="63" t="s">
        <v>123</v>
      </c>
      <c r="L151" s="64">
        <v>10615</v>
      </c>
      <c r="M151" s="64">
        <v>0</v>
      </c>
      <c r="N151" s="70" t="s">
        <v>124</v>
      </c>
      <c r="O151" s="70" t="s">
        <v>124</v>
      </c>
      <c r="P151" t="b">
        <f>L151=VLOOKUP(N151,'[1]Harga Unit Price'!$F$6:$H$69,2,0)</f>
        <v>1</v>
      </c>
      <c r="Q151" t="b">
        <f>M151=VLOOKUP(O151,'[1]Harga Unit Price'!$F$6:$H$69,3,0)</f>
        <v>1</v>
      </c>
    </row>
    <row r="152" ht="15.75" spans="1:17">
      <c r="A152" s="88"/>
      <c r="B152" s="145"/>
      <c r="C152" s="101"/>
      <c r="D152" s="101"/>
      <c r="E152" s="62"/>
      <c r="F152" s="102"/>
      <c r="G152" s="90"/>
      <c r="H152" s="39" t="s">
        <v>228</v>
      </c>
      <c r="I152" s="68" t="s">
        <v>158</v>
      </c>
      <c r="J152" s="67" t="s">
        <v>159</v>
      </c>
      <c r="K152" s="63" t="s">
        <v>9</v>
      </c>
      <c r="L152" s="64">
        <v>75367</v>
      </c>
      <c r="M152" s="64">
        <v>43522</v>
      </c>
      <c r="N152" s="69" t="s">
        <v>11</v>
      </c>
      <c r="O152" s="69" t="s">
        <v>11</v>
      </c>
      <c r="P152" t="b">
        <f>L152=VLOOKUP(N152,'[1]Harga Unit Price'!$F$6:$H$69,2,0)</f>
        <v>1</v>
      </c>
      <c r="Q152" t="b">
        <f>M152=VLOOKUP(O152,'[1]Harga Unit Price'!$F$6:$H$69,3,0)</f>
        <v>1</v>
      </c>
    </row>
    <row r="153" ht="15.75" spans="1:17">
      <c r="A153" s="88"/>
      <c r="B153" s="145"/>
      <c r="C153" s="101"/>
      <c r="D153" s="101"/>
      <c r="E153" s="62"/>
      <c r="F153" s="102"/>
      <c r="G153" s="90"/>
      <c r="H153" s="40"/>
      <c r="I153" s="68"/>
      <c r="J153" s="67" t="s">
        <v>159</v>
      </c>
      <c r="K153" s="63" t="s">
        <v>65</v>
      </c>
      <c r="L153" s="64">
        <v>31845</v>
      </c>
      <c r="M153" s="64">
        <v>0</v>
      </c>
      <c r="N153" s="65" t="s">
        <v>66</v>
      </c>
      <c r="O153" s="65" t="s">
        <v>66</v>
      </c>
      <c r="P153" t="b">
        <f>L153=VLOOKUP(N153,'[1]Harga Unit Price'!$F$6:$H$69,2,0)</f>
        <v>1</v>
      </c>
      <c r="Q153" t="b">
        <f>M153=VLOOKUP(O153,'[1]Harga Unit Price'!$F$6:$H$69,3,0)</f>
        <v>1</v>
      </c>
    </row>
    <row r="154" ht="15.75" spans="1:17">
      <c r="A154" s="88"/>
      <c r="B154" s="145"/>
      <c r="C154" s="101"/>
      <c r="D154" s="101"/>
      <c r="E154" s="62"/>
      <c r="F154" s="102"/>
      <c r="G154" s="90"/>
      <c r="H154" s="40"/>
      <c r="I154" s="68"/>
      <c r="J154" s="67" t="s">
        <v>159</v>
      </c>
      <c r="K154" s="63" t="s">
        <v>119</v>
      </c>
      <c r="L154" s="64">
        <v>8685</v>
      </c>
      <c r="M154" s="64">
        <v>35222.5</v>
      </c>
      <c r="N154" s="65" t="s">
        <v>120</v>
      </c>
      <c r="O154" s="65" t="s">
        <v>120</v>
      </c>
      <c r="P154" t="b">
        <f>L154=VLOOKUP(N154,'[1]Harga Unit Price'!$F$6:$H$69,2,0)</f>
        <v>1</v>
      </c>
      <c r="Q154" t="b">
        <f>M154=VLOOKUP(O154,'[1]Harga Unit Price'!$F$6:$H$69,3,0)</f>
        <v>1</v>
      </c>
    </row>
    <row r="155" ht="15.75" spans="1:17">
      <c r="A155" s="88"/>
      <c r="B155" s="145"/>
      <c r="C155" s="101"/>
      <c r="D155" s="101"/>
      <c r="E155" s="62"/>
      <c r="F155" s="102"/>
      <c r="G155" s="90"/>
      <c r="H155" s="40"/>
      <c r="I155" s="68"/>
      <c r="J155" s="67" t="s">
        <v>159</v>
      </c>
      <c r="K155" s="63" t="s">
        <v>123</v>
      </c>
      <c r="L155" s="64">
        <v>10615</v>
      </c>
      <c r="M155" s="64">
        <v>0</v>
      </c>
      <c r="N155" s="70" t="s">
        <v>124</v>
      </c>
      <c r="O155" s="70" t="s">
        <v>124</v>
      </c>
      <c r="P155" t="b">
        <f>L155=VLOOKUP(N155,'[1]Harga Unit Price'!$F$6:$H$69,2,0)</f>
        <v>1</v>
      </c>
      <c r="Q155" t="b">
        <f>M155=VLOOKUP(O155,'[1]Harga Unit Price'!$F$6:$H$69,3,0)</f>
        <v>1</v>
      </c>
    </row>
    <row r="156" spans="1:15">
      <c r="A156" s="54"/>
      <c r="B156" s="54">
        <v>11</v>
      </c>
      <c r="C156" s="54"/>
      <c r="D156" s="54"/>
      <c r="E156" s="54"/>
      <c r="F156" s="54"/>
      <c r="G156" s="54"/>
      <c r="H156" s="54">
        <v>35</v>
      </c>
      <c r="I156" s="54"/>
      <c r="J156" s="54"/>
      <c r="K156" s="54"/>
      <c r="L156" s="71">
        <f>SUM(L6:L155)</f>
        <v>4069811</v>
      </c>
      <c r="M156" s="72">
        <f>SUM(M6:M155)</f>
        <v>5977460</v>
      </c>
      <c r="N156" s="54"/>
      <c r="O156" s="54"/>
    </row>
    <row r="158" spans="12:13">
      <c r="L158" s="19"/>
      <c r="M158" s="73" t="s">
        <v>229</v>
      </c>
    </row>
    <row r="159" spans="13:13">
      <c r="M159" s="19">
        <f>SUM(L156+M156)</f>
        <v>10047271</v>
      </c>
    </row>
  </sheetData>
  <autoFilter ref="B5:B156">
    <extLst/>
  </autoFilter>
  <mergeCells count="1">
    <mergeCell ref="A1:O1"/>
  </mergeCells>
  <conditionalFormatting sqref="A6">
    <cfRule type="duplicateValues" dxfId="0" priority="136" stopIfTrue="1"/>
    <cfRule type="duplicateValues" dxfId="0" priority="135" stopIfTrue="1"/>
    <cfRule type="duplicateValues" dxfId="0" priority="134" stopIfTrue="1"/>
    <cfRule type="duplicateValues" dxfId="0" priority="133" stopIfTrue="1"/>
    <cfRule type="duplicateValues" dxfId="0" priority="132" stopIfTrue="1"/>
    <cfRule type="duplicateValues" dxfId="0" priority="131" stopIfTrue="1"/>
    <cfRule type="duplicateValues" dxfId="0" priority="130" stopIfTrue="1"/>
    <cfRule type="duplicateValues" dxfId="0" priority="129" stopIfTrue="1"/>
  </conditionalFormatting>
  <conditionalFormatting sqref="A9">
    <cfRule type="duplicateValues" dxfId="0" priority="128" stopIfTrue="1"/>
    <cfRule type="duplicateValues" dxfId="0" priority="127" stopIfTrue="1"/>
    <cfRule type="duplicateValues" dxfId="0" priority="126" stopIfTrue="1"/>
    <cfRule type="duplicateValues" dxfId="0" priority="125" stopIfTrue="1"/>
    <cfRule type="duplicateValues" dxfId="0" priority="124" stopIfTrue="1"/>
    <cfRule type="duplicateValues" dxfId="0" priority="123" stopIfTrue="1"/>
    <cfRule type="duplicateValues" dxfId="0" priority="122" stopIfTrue="1"/>
    <cfRule type="duplicateValues" dxfId="0" priority="121" stopIfTrue="1"/>
  </conditionalFormatting>
  <conditionalFormatting sqref="A13">
    <cfRule type="duplicateValues" dxfId="0" priority="120" stopIfTrue="1"/>
    <cfRule type="duplicateValues" dxfId="0" priority="119" stopIfTrue="1"/>
    <cfRule type="duplicateValues" dxfId="0" priority="118" stopIfTrue="1"/>
    <cfRule type="duplicateValues" dxfId="0" priority="117" stopIfTrue="1"/>
    <cfRule type="duplicateValues" dxfId="0" priority="116" stopIfTrue="1"/>
    <cfRule type="duplicateValues" dxfId="0" priority="115" stopIfTrue="1"/>
    <cfRule type="duplicateValues" dxfId="0" priority="114" stopIfTrue="1"/>
    <cfRule type="duplicateValues" dxfId="0" priority="113" stopIfTrue="1"/>
  </conditionalFormatting>
  <conditionalFormatting sqref="A19">
    <cfRule type="duplicateValues" dxfId="0" priority="169" stopIfTrue="1"/>
    <cfRule type="duplicateValues" dxfId="0" priority="170" stopIfTrue="1"/>
    <cfRule type="duplicateValues" dxfId="0" priority="171" stopIfTrue="1"/>
    <cfRule type="duplicateValues" dxfId="0" priority="172" stopIfTrue="1"/>
  </conditionalFormatting>
  <conditionalFormatting sqref="A20">
    <cfRule type="duplicateValues" dxfId="0" priority="165" stopIfTrue="1"/>
    <cfRule type="duplicateValues" dxfId="0" priority="166" stopIfTrue="1"/>
    <cfRule type="duplicateValues" dxfId="0" priority="167" stopIfTrue="1"/>
    <cfRule type="duplicateValues" dxfId="0" priority="168" stopIfTrue="1"/>
  </conditionalFormatting>
  <conditionalFormatting sqref="A21">
    <cfRule type="duplicateValues" dxfId="0" priority="161" stopIfTrue="1"/>
    <cfRule type="duplicateValues" dxfId="0" priority="162" stopIfTrue="1"/>
    <cfRule type="duplicateValues" dxfId="0" priority="163" stopIfTrue="1"/>
    <cfRule type="duplicateValues" dxfId="0" priority="164" stopIfTrue="1"/>
  </conditionalFormatting>
  <conditionalFormatting sqref="A24">
    <cfRule type="duplicateValues" dxfId="0" priority="157" stopIfTrue="1"/>
    <cfRule type="duplicateValues" dxfId="0" priority="158" stopIfTrue="1"/>
    <cfRule type="duplicateValues" dxfId="0" priority="159" stopIfTrue="1"/>
    <cfRule type="duplicateValues" dxfId="0" priority="160" stopIfTrue="1"/>
  </conditionalFormatting>
  <conditionalFormatting sqref="A26">
    <cfRule type="duplicateValues" dxfId="0" priority="349" stopIfTrue="1"/>
    <cfRule type="duplicateValues" dxfId="0" priority="350" stopIfTrue="1"/>
    <cfRule type="duplicateValues" dxfId="0" priority="351" stopIfTrue="1"/>
    <cfRule type="duplicateValues" dxfId="0" priority="352" stopIfTrue="1"/>
  </conditionalFormatting>
  <conditionalFormatting sqref="A27">
    <cfRule type="duplicateValues" dxfId="0" priority="153" stopIfTrue="1"/>
    <cfRule type="duplicateValues" dxfId="0" priority="154" stopIfTrue="1"/>
    <cfRule type="duplicateValues" dxfId="0" priority="155" stopIfTrue="1"/>
    <cfRule type="duplicateValues" dxfId="0" priority="156" stopIfTrue="1"/>
  </conditionalFormatting>
  <conditionalFormatting sqref="A28">
    <cfRule type="duplicateValues" dxfId="0" priority="149" stopIfTrue="1"/>
    <cfRule type="duplicateValues" dxfId="0" priority="150" stopIfTrue="1"/>
    <cfRule type="duplicateValues" dxfId="0" priority="151" stopIfTrue="1"/>
    <cfRule type="duplicateValues" dxfId="0" priority="152" stopIfTrue="1"/>
  </conditionalFormatting>
  <conditionalFormatting sqref="A36">
    <cfRule type="duplicateValues" dxfId="0" priority="112" stopIfTrue="1"/>
    <cfRule type="duplicateValues" dxfId="0" priority="111" stopIfTrue="1"/>
    <cfRule type="duplicateValues" dxfId="0" priority="110" stopIfTrue="1"/>
    <cfRule type="duplicateValues" dxfId="0" priority="109" stopIfTrue="1"/>
  </conditionalFormatting>
  <conditionalFormatting sqref="A37">
    <cfRule type="duplicateValues" dxfId="0" priority="108" stopIfTrue="1"/>
    <cfRule type="duplicateValues" dxfId="0" priority="107" stopIfTrue="1"/>
    <cfRule type="duplicateValues" dxfId="0" priority="106" stopIfTrue="1"/>
    <cfRule type="duplicateValues" dxfId="0" priority="105" stopIfTrue="1"/>
    <cfRule type="duplicateValues" dxfId="0" priority="104" stopIfTrue="1"/>
    <cfRule type="duplicateValues" dxfId="0" priority="103" stopIfTrue="1"/>
    <cfRule type="duplicateValues" dxfId="0" priority="102" stopIfTrue="1"/>
    <cfRule type="duplicateValues" dxfId="0" priority="101" stopIfTrue="1"/>
  </conditionalFormatting>
  <conditionalFormatting sqref="A52">
    <cfRule type="duplicateValues" dxfId="0" priority="100" stopIfTrue="1"/>
    <cfRule type="duplicateValues" dxfId="0" priority="99" stopIfTrue="1"/>
    <cfRule type="duplicateValues" dxfId="0" priority="98" stopIfTrue="1"/>
    <cfRule type="duplicateValues" dxfId="0" priority="97" stopIfTrue="1"/>
  </conditionalFormatting>
  <conditionalFormatting sqref="A59">
    <cfRule type="duplicateValues" dxfId="0" priority="96" stopIfTrue="1"/>
    <cfRule type="duplicateValues" dxfId="0" priority="95" stopIfTrue="1"/>
    <cfRule type="duplicateValues" dxfId="0" priority="94" stopIfTrue="1"/>
    <cfRule type="duplicateValues" dxfId="0" priority="93" stopIfTrue="1"/>
    <cfRule type="duplicateValues" dxfId="0" priority="92" stopIfTrue="1"/>
    <cfRule type="duplicateValues" dxfId="0" priority="91" stopIfTrue="1"/>
    <cfRule type="duplicateValues" dxfId="0" priority="90" stopIfTrue="1"/>
    <cfRule type="duplicateValues" dxfId="0" priority="89" stopIfTrue="1"/>
    <cfRule type="duplicateValues" dxfId="0" priority="88" stopIfTrue="1"/>
    <cfRule type="duplicateValues" dxfId="0" priority="87" stopIfTrue="1"/>
    <cfRule type="duplicateValues" dxfId="0" priority="86" stopIfTrue="1"/>
    <cfRule type="duplicateValues" dxfId="0" priority="85" stopIfTrue="1"/>
  </conditionalFormatting>
  <conditionalFormatting sqref="A90">
    <cfRule type="duplicateValues" dxfId="0" priority="84" stopIfTrue="1"/>
    <cfRule type="duplicateValues" dxfId="0" priority="83" stopIfTrue="1"/>
    <cfRule type="duplicateValues" dxfId="0" priority="82" stopIfTrue="1"/>
    <cfRule type="duplicateValues" dxfId="0" priority="81" stopIfTrue="1"/>
    <cfRule type="duplicateValues" dxfId="0" priority="80" stopIfTrue="1"/>
    <cfRule type="duplicateValues" dxfId="0" priority="79" stopIfTrue="1"/>
    <cfRule type="duplicateValues" dxfId="0" priority="78" stopIfTrue="1"/>
    <cfRule type="duplicateValues" dxfId="0" priority="77" stopIfTrue="1"/>
    <cfRule type="duplicateValues" dxfId="0" priority="76" stopIfTrue="1"/>
    <cfRule type="duplicateValues" dxfId="0" priority="75" stopIfTrue="1"/>
    <cfRule type="duplicateValues" dxfId="0" priority="74" stopIfTrue="1"/>
    <cfRule type="duplicateValues" dxfId="0" priority="73" stopIfTrue="1"/>
  </conditionalFormatting>
  <conditionalFormatting sqref="A109">
    <cfRule type="duplicateValues" dxfId="0" priority="72" stopIfTrue="1"/>
    <cfRule type="duplicateValues" dxfId="0" priority="71" stopIfTrue="1"/>
    <cfRule type="duplicateValues" dxfId="0" priority="70" stopIfTrue="1"/>
    <cfRule type="duplicateValues" dxfId="0" priority="69" stopIfTrue="1"/>
    <cfRule type="duplicateValues" dxfId="0" priority="68" stopIfTrue="1"/>
    <cfRule type="duplicateValues" dxfId="0" priority="67" stopIfTrue="1"/>
    <cfRule type="duplicateValues" dxfId="0" priority="66" stopIfTrue="1"/>
    <cfRule type="duplicateValues" dxfId="0" priority="65" stopIfTrue="1"/>
  </conditionalFormatting>
  <conditionalFormatting sqref="A119">
    <cfRule type="duplicateValues" dxfId="0" priority="64" stopIfTrue="1"/>
    <cfRule type="duplicateValues" dxfId="0" priority="63" stopIfTrue="1"/>
    <cfRule type="duplicateValues" dxfId="0" priority="62" stopIfTrue="1"/>
    <cfRule type="duplicateValues" dxfId="0" priority="61" stopIfTrue="1"/>
    <cfRule type="duplicateValues" dxfId="0" priority="60" stopIfTrue="1"/>
    <cfRule type="duplicateValues" dxfId="0" priority="59" stopIfTrue="1"/>
    <cfRule type="duplicateValues" dxfId="0" priority="58" stopIfTrue="1"/>
    <cfRule type="duplicateValues" dxfId="0" priority="57" stopIfTrue="1"/>
  </conditionalFormatting>
  <conditionalFormatting sqref="A123">
    <cfRule type="duplicateValues" dxfId="0" priority="56" stopIfTrue="1"/>
    <cfRule type="duplicateValues" dxfId="0" priority="55" stopIfTrue="1"/>
    <cfRule type="duplicateValues" dxfId="0" priority="54" stopIfTrue="1"/>
    <cfRule type="duplicateValues" dxfId="0" priority="53" stopIfTrue="1"/>
    <cfRule type="duplicateValues" dxfId="0" priority="52" stopIfTrue="1"/>
    <cfRule type="duplicateValues" dxfId="0" priority="51" stopIfTrue="1"/>
    <cfRule type="duplicateValues" dxfId="0" priority="50" stopIfTrue="1"/>
    <cfRule type="duplicateValues" dxfId="0" priority="49" stopIfTrue="1"/>
  </conditionalFormatting>
  <conditionalFormatting sqref="A124">
    <cfRule type="duplicateValues" dxfId="0" priority="48" stopIfTrue="1"/>
    <cfRule type="duplicateValues" dxfId="0" priority="47" stopIfTrue="1"/>
    <cfRule type="duplicateValues" dxfId="0" priority="46" stopIfTrue="1"/>
    <cfRule type="duplicateValues" dxfId="0" priority="45" stopIfTrue="1"/>
    <cfRule type="duplicateValues" dxfId="0" priority="44" stopIfTrue="1"/>
    <cfRule type="duplicateValues" dxfId="0" priority="43" stopIfTrue="1"/>
    <cfRule type="duplicateValues" dxfId="0" priority="42" stopIfTrue="1"/>
    <cfRule type="duplicateValues" dxfId="0" priority="41" stopIfTrue="1"/>
  </conditionalFormatting>
  <conditionalFormatting sqref="A130">
    <cfRule type="duplicateValues" dxfId="0" priority="40" stopIfTrue="1"/>
    <cfRule type="duplicateValues" dxfId="0" priority="39" stopIfTrue="1"/>
    <cfRule type="duplicateValues" dxfId="0" priority="38" stopIfTrue="1"/>
    <cfRule type="duplicateValues" dxfId="0" priority="37" stopIfTrue="1"/>
    <cfRule type="duplicateValues" dxfId="0" priority="36" stopIfTrue="1"/>
    <cfRule type="duplicateValues" dxfId="0" priority="35" stopIfTrue="1"/>
    <cfRule type="duplicateValues" dxfId="0" priority="34" stopIfTrue="1"/>
    <cfRule type="duplicateValues" dxfId="0" priority="33" stopIfTrue="1"/>
  </conditionalFormatting>
  <conditionalFormatting sqref="A131">
    <cfRule type="duplicateValues" dxfId="0" priority="32" stopIfTrue="1"/>
    <cfRule type="duplicateValues" dxfId="0" priority="31" stopIfTrue="1"/>
    <cfRule type="duplicateValues" dxfId="0" priority="30" stopIfTrue="1"/>
    <cfRule type="duplicateValues" dxfId="0" priority="29" stopIfTrue="1"/>
    <cfRule type="duplicateValues" dxfId="0" priority="28" stopIfTrue="1"/>
    <cfRule type="duplicateValues" dxfId="0" priority="27" stopIfTrue="1"/>
    <cfRule type="duplicateValues" dxfId="0" priority="26" stopIfTrue="1"/>
    <cfRule type="duplicateValues" dxfId="0" priority="25" stopIfTrue="1"/>
    <cfRule type="duplicateValues" dxfId="0" priority="24" stopIfTrue="1"/>
    <cfRule type="duplicateValues" dxfId="0" priority="23" stopIfTrue="1"/>
    <cfRule type="duplicateValues" dxfId="0" priority="22" stopIfTrue="1"/>
    <cfRule type="duplicateValues" dxfId="0" priority="21" stopIfTrue="1"/>
  </conditionalFormatting>
  <conditionalFormatting sqref="A132">
    <cfRule type="duplicateValues" dxfId="0" priority="20" stopIfTrue="1"/>
    <cfRule type="duplicateValues" dxfId="0" priority="19" stopIfTrue="1"/>
    <cfRule type="duplicateValues" dxfId="0" priority="18" stopIfTrue="1"/>
    <cfRule type="duplicateValues" dxfId="0" priority="17" stopIfTrue="1"/>
    <cfRule type="duplicateValues" dxfId="0" priority="16" stopIfTrue="1"/>
    <cfRule type="duplicateValues" dxfId="0" priority="15" stopIfTrue="1"/>
    <cfRule type="duplicateValues" dxfId="0" priority="14" stopIfTrue="1"/>
    <cfRule type="duplicateValues" dxfId="0" priority="13" stopIfTrue="1"/>
  </conditionalFormatting>
  <conditionalFormatting sqref="A143">
    <cfRule type="duplicateValues" dxfId="0" priority="12" stopIfTrue="1"/>
    <cfRule type="duplicateValues" dxfId="0" priority="11" stopIfTrue="1"/>
    <cfRule type="duplicateValues" dxfId="0" priority="10" stopIfTrue="1"/>
    <cfRule type="duplicateValues" dxfId="0" priority="9" stopIfTrue="1"/>
  </conditionalFormatting>
  <conditionalFormatting sqref="A144"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  <cfRule type="duplicateValues" dxfId="0" priority="3" stopIfTrue="1"/>
    <cfRule type="duplicateValues" dxfId="0" priority="2" stopIfTrue="1"/>
    <cfRule type="duplicateValues" dxfId="0" priority="1" stopIfTrue="1"/>
  </conditionalFormatting>
  <conditionalFormatting sqref="A22:A23">
    <cfRule type="duplicateValues" dxfId="0" priority="1125" stopIfTrue="1"/>
    <cfRule type="duplicateValues" dxfId="0" priority="1126" stopIfTrue="1"/>
    <cfRule type="duplicateValues" dxfId="0" priority="1127" stopIfTrue="1"/>
    <cfRule type="duplicateValues" dxfId="0" priority="1128" stopIfTrue="1"/>
  </conditionalFormatting>
  <conditionalFormatting sqref="A25 A29:A30">
    <cfRule type="duplicateValues" dxfId="0" priority="1336" stopIfTrue="1"/>
    <cfRule type="duplicateValues" dxfId="0" priority="1346" stopIfTrue="1"/>
    <cfRule type="duplicateValues" dxfId="0" priority="1347" stopIfTrue="1"/>
    <cfRule type="duplicateValues" dxfId="0" priority="1348" stopIfTrue="1"/>
  </conditionalFormatting>
  <conditionalFormatting sqref="A31:A35 A38:A51 A53:A58 A60:A89 A91:A108 A110:A118 A120:A122 A125:A129 A133:A142 A145:A155">
    <cfRule type="duplicateValues" dxfId="0" priority="345" stopIfTrue="1"/>
    <cfRule type="duplicateValues" dxfId="0" priority="346" stopIfTrue="1"/>
    <cfRule type="duplicateValues" dxfId="0" priority="347" stopIfTrue="1"/>
    <cfRule type="duplicateValues" dxfId="0" priority="348" stopIfTrue="1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6"/>
  <sheetViews>
    <sheetView zoomScale="80" zoomScaleNormal="80" workbookViewId="0">
      <selection activeCell="K6" sqref="K6:M69"/>
    </sheetView>
  </sheetViews>
  <sheetFormatPr defaultColWidth="9.14285714285714" defaultRowHeight="12"/>
  <cols>
    <col min="1" max="1" width="9.85714285714286" style="128" customWidth="1"/>
    <col min="2" max="2" width="13.2095238095238" style="128" customWidth="1"/>
    <col min="3" max="3" width="11.5714285714286" style="128" customWidth="1"/>
    <col min="4" max="4" width="9.14285714285714" style="128"/>
    <col min="5" max="5" width="10.5714285714286" style="128"/>
    <col min="6" max="6" width="4.1047619047619" style="128" customWidth="1"/>
    <col min="7" max="7" width="12.5714285714286" style="128" customWidth="1"/>
    <col min="8" max="8" width="12.7142857142857" style="128" customWidth="1"/>
    <col min="9" max="9" width="17.7142857142857" style="128" customWidth="1"/>
    <col min="10" max="10" width="26.6" style="128" customWidth="1"/>
    <col min="11" max="11" width="25.7142857142857" style="129" customWidth="1"/>
    <col min="12" max="12" width="13.9238095238095" style="128" customWidth="1"/>
    <col min="13" max="13" width="15.5238095238095" style="128" customWidth="1"/>
    <col min="14" max="14" width="12.8571428571429" style="128" customWidth="1"/>
    <col min="15" max="15" width="13.5619047619048" style="128" customWidth="1"/>
    <col min="16" max="16384" width="9.14285714285714" style="128"/>
  </cols>
  <sheetData>
    <row r="1" s="24" customFormat="1" ht="15" spans="1:15">
      <c r="A1" s="55" t="s">
        <v>230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="25" customFormat="1" ht="15" spans="1:11">
      <c r="A2" s="25" t="s">
        <v>135</v>
      </c>
      <c r="B2" s="25" t="s">
        <v>231</v>
      </c>
      <c r="J2" s="55"/>
      <c r="K2" s="56"/>
    </row>
    <row r="3" s="25" customFormat="1" ht="15" spans="1:11">
      <c r="A3" s="25" t="s">
        <v>137</v>
      </c>
      <c r="B3" s="25" t="s">
        <v>232</v>
      </c>
      <c r="J3" s="55"/>
      <c r="K3" s="56"/>
    </row>
    <row r="4" s="127" customFormat="1" ht="45" spans="1:17">
      <c r="A4" s="29" t="s">
        <v>139</v>
      </c>
      <c r="B4" s="29" t="s">
        <v>140</v>
      </c>
      <c r="C4" s="29" t="s">
        <v>135</v>
      </c>
      <c r="D4" s="29" t="s">
        <v>141</v>
      </c>
      <c r="E4" s="29" t="s">
        <v>142</v>
      </c>
      <c r="F4" s="29" t="s">
        <v>143</v>
      </c>
      <c r="G4" s="29" t="s">
        <v>144</v>
      </c>
      <c r="H4" s="29" t="s">
        <v>145</v>
      </c>
      <c r="I4" s="29" t="s">
        <v>146</v>
      </c>
      <c r="J4" s="29" t="s">
        <v>147</v>
      </c>
      <c r="K4" s="29" t="s">
        <v>148</v>
      </c>
      <c r="L4" s="29" t="s">
        <v>149</v>
      </c>
      <c r="M4" s="29" t="s">
        <v>150</v>
      </c>
      <c r="N4" s="29" t="s">
        <v>151</v>
      </c>
      <c r="O4" s="29" t="s">
        <v>152</v>
      </c>
      <c r="P4"/>
      <c r="Q4"/>
    </row>
    <row r="5" s="127" customFormat="1" ht="15" spans="1:17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/>
      <c r="Q5"/>
    </row>
    <row r="6" s="127" customFormat="1" ht="15.75" spans="1:17">
      <c r="A6" s="44" t="s">
        <v>233</v>
      </c>
      <c r="B6" s="44" t="s">
        <v>234</v>
      </c>
      <c r="C6" s="88" t="s">
        <v>235</v>
      </c>
      <c r="D6" s="88" t="s">
        <v>236</v>
      </c>
      <c r="E6" s="94">
        <v>43881</v>
      </c>
      <c r="F6" s="93"/>
      <c r="G6" s="90">
        <v>0.439583333333333</v>
      </c>
      <c r="H6" s="40" t="s">
        <v>237</v>
      </c>
      <c r="I6" s="66" t="s">
        <v>238</v>
      </c>
      <c r="J6" s="67" t="s">
        <v>159</v>
      </c>
      <c r="K6" s="63" t="s">
        <v>9</v>
      </c>
      <c r="L6" s="64">
        <v>75367</v>
      </c>
      <c r="M6" s="64">
        <v>45645</v>
      </c>
      <c r="N6" s="65" t="s">
        <v>85</v>
      </c>
      <c r="O6" s="65" t="s">
        <v>85</v>
      </c>
      <c r="P6" t="b">
        <f>L6=VLOOKUP(N6,'[1]Harga Unit Price'!$F$6:$H$69,2,0)</f>
        <v>1</v>
      </c>
      <c r="Q6" t="b">
        <f>M6=VLOOKUP(O6,'[1]Harga Unit Price'!$F$6:$H$69,3,0)</f>
        <v>1</v>
      </c>
    </row>
    <row r="7" s="127" customFormat="1" ht="15.75" spans="1:17">
      <c r="A7" s="29"/>
      <c r="B7" s="29"/>
      <c r="C7" s="29"/>
      <c r="D7" s="29"/>
      <c r="E7" s="29"/>
      <c r="F7" s="29"/>
      <c r="G7" s="29"/>
      <c r="H7" s="29"/>
      <c r="I7" s="29"/>
      <c r="J7" s="67" t="s">
        <v>159</v>
      </c>
      <c r="K7" s="63" t="s">
        <v>88</v>
      </c>
      <c r="L7" s="64">
        <v>5308</v>
      </c>
      <c r="M7" s="64">
        <v>13800</v>
      </c>
      <c r="N7" s="65" t="s">
        <v>89</v>
      </c>
      <c r="O7" s="65" t="s">
        <v>89</v>
      </c>
      <c r="P7" t="b">
        <f>L7=VLOOKUP(N7,'[1]Harga Unit Price'!$F$6:$H$69,2,0)</f>
        <v>1</v>
      </c>
      <c r="Q7" t="b">
        <f>M7=VLOOKUP(O7,'[1]Harga Unit Price'!$F$6:$H$69,3,0)</f>
        <v>1</v>
      </c>
    </row>
    <row r="8" s="127" customFormat="1" ht="15.75" spans="1:17">
      <c r="A8" s="29"/>
      <c r="B8" s="29"/>
      <c r="C8" s="29"/>
      <c r="D8" s="29"/>
      <c r="E8" s="29"/>
      <c r="F8" s="29"/>
      <c r="G8" s="29"/>
      <c r="H8" s="29"/>
      <c r="I8" s="29"/>
      <c r="J8" s="67" t="s">
        <v>159</v>
      </c>
      <c r="K8" s="63" t="s">
        <v>119</v>
      </c>
      <c r="L8" s="64">
        <v>8685</v>
      </c>
      <c r="M8" s="64">
        <v>35222.5</v>
      </c>
      <c r="N8" s="65" t="s">
        <v>120</v>
      </c>
      <c r="O8" s="65" t="s">
        <v>120</v>
      </c>
      <c r="P8" t="b">
        <f>L8=VLOOKUP(N8,'[1]Harga Unit Price'!$F$6:$H$69,2,0)</f>
        <v>1</v>
      </c>
      <c r="Q8" t="b">
        <f>M8=VLOOKUP(O8,'[1]Harga Unit Price'!$F$6:$H$69,3,0)</f>
        <v>1</v>
      </c>
    </row>
    <row r="9" s="127" customFormat="1" ht="15.75" spans="1:17">
      <c r="A9" s="29"/>
      <c r="B9" s="29"/>
      <c r="C9" s="29"/>
      <c r="D9" s="29"/>
      <c r="E9" s="29"/>
      <c r="F9" s="29"/>
      <c r="G9" s="29"/>
      <c r="H9" s="29"/>
      <c r="I9" s="29"/>
      <c r="J9" s="67" t="s">
        <v>159</v>
      </c>
      <c r="K9" s="63" t="s">
        <v>29</v>
      </c>
      <c r="L9" s="64">
        <v>8492</v>
      </c>
      <c r="M9" s="64">
        <v>26538</v>
      </c>
      <c r="N9" s="65" t="s">
        <v>99</v>
      </c>
      <c r="O9" s="65" t="s">
        <v>99</v>
      </c>
      <c r="P9" t="b">
        <f>L9=VLOOKUP(N9,'[1]Harga Unit Price'!$F$6:$H$69,2,0)</f>
        <v>1</v>
      </c>
      <c r="Q9" t="b">
        <f>M9=VLOOKUP(O9,'[1]Harga Unit Price'!$F$6:$H$69,3,0)</f>
        <v>1</v>
      </c>
    </row>
    <row r="10" s="127" customFormat="1" ht="15.75" spans="1:17">
      <c r="A10" s="29"/>
      <c r="B10" s="29"/>
      <c r="C10" s="29"/>
      <c r="D10" s="29"/>
      <c r="E10" s="29"/>
      <c r="F10" s="29"/>
      <c r="G10" s="29"/>
      <c r="H10" s="40"/>
      <c r="I10" s="68"/>
      <c r="J10" s="67" t="s">
        <v>159</v>
      </c>
      <c r="K10" s="63" t="s">
        <v>75</v>
      </c>
      <c r="L10" s="64">
        <v>16984</v>
      </c>
      <c r="M10" s="64">
        <v>28024</v>
      </c>
      <c r="N10" s="65" t="s">
        <v>125</v>
      </c>
      <c r="O10" s="65" t="s">
        <v>125</v>
      </c>
      <c r="P10" t="b">
        <f>L10=VLOOKUP(N10,'[1]Harga Unit Price'!$F$6:$H$69,2,0)</f>
        <v>1</v>
      </c>
      <c r="Q10" t="b">
        <f>M10=VLOOKUP(O10,'[1]Harga Unit Price'!$F$6:$H$69,3,0)</f>
        <v>1</v>
      </c>
    </row>
    <row r="11" s="127" customFormat="1" ht="15.75" spans="1:17">
      <c r="A11" s="29"/>
      <c r="B11" s="29"/>
      <c r="C11" s="29"/>
      <c r="D11" s="29"/>
      <c r="E11" s="29"/>
      <c r="F11" s="29"/>
      <c r="G11" s="29"/>
      <c r="H11" s="29"/>
      <c r="I11" s="29"/>
      <c r="J11" s="67" t="s">
        <v>159</v>
      </c>
      <c r="K11" s="63" t="s">
        <v>113</v>
      </c>
      <c r="L11" s="64">
        <v>22292</v>
      </c>
      <c r="M11" s="64">
        <v>33775</v>
      </c>
      <c r="N11" s="70" t="s">
        <v>114</v>
      </c>
      <c r="O11" s="70" t="s">
        <v>114</v>
      </c>
      <c r="P11" t="b">
        <f>L11=VLOOKUP(N11,'[1]Harga Unit Price'!$F$6:$H$69,2,0)</f>
        <v>1</v>
      </c>
      <c r="Q11" t="b">
        <f>M11=VLOOKUP(O11,'[1]Harga Unit Price'!$F$6:$H$69,3,0)</f>
        <v>1</v>
      </c>
    </row>
    <row r="12" s="127" customFormat="1" ht="15.75" spans="1:17">
      <c r="A12" s="29"/>
      <c r="B12" s="29"/>
      <c r="C12" s="29"/>
      <c r="D12" s="29"/>
      <c r="E12" s="29"/>
      <c r="F12" s="29"/>
      <c r="G12" s="29"/>
      <c r="H12" s="29"/>
      <c r="I12" s="29"/>
      <c r="J12" s="67" t="s">
        <v>159</v>
      </c>
      <c r="K12" s="63" t="s">
        <v>175</v>
      </c>
      <c r="L12" s="64">
        <v>22292</v>
      </c>
      <c r="M12" s="64">
        <v>50952</v>
      </c>
      <c r="N12" s="65" t="s">
        <v>92</v>
      </c>
      <c r="O12" s="65" t="s">
        <v>92</v>
      </c>
      <c r="P12" t="b">
        <f>L12=VLOOKUP(N12,'[1]Harga Unit Price'!$F$6:$H$69,2,0)</f>
        <v>1</v>
      </c>
      <c r="Q12" t="b">
        <f>M12=VLOOKUP(O12,'[1]Harga Unit Price'!$F$6:$H$69,3,0)</f>
        <v>1</v>
      </c>
    </row>
    <row r="13" s="127" customFormat="1" ht="15.75" spans="1:17">
      <c r="A13" s="29"/>
      <c r="B13" s="29"/>
      <c r="C13" s="29"/>
      <c r="D13" s="29"/>
      <c r="E13" s="29"/>
      <c r="F13" s="29"/>
      <c r="G13" s="29"/>
      <c r="H13" s="40"/>
      <c r="I13" s="68"/>
      <c r="J13" s="67" t="s">
        <v>159</v>
      </c>
      <c r="K13" s="63" t="s">
        <v>63</v>
      </c>
      <c r="L13" s="64">
        <v>41399</v>
      </c>
      <c r="M13" s="64">
        <v>0</v>
      </c>
      <c r="N13" s="69" t="s">
        <v>64</v>
      </c>
      <c r="O13" s="69" t="s">
        <v>64</v>
      </c>
      <c r="P13" t="b">
        <f>L13=VLOOKUP(N13,'[1]Harga Unit Price'!$F$6:$H$69,2,0)</f>
        <v>1</v>
      </c>
      <c r="Q13" t="b">
        <f>M13=VLOOKUP(O13,'[1]Harga Unit Price'!$F$6:$H$69,3,0)</f>
        <v>1</v>
      </c>
    </row>
    <row r="14" s="127" customFormat="1" ht="15.75" spans="1:17">
      <c r="A14" s="29"/>
      <c r="B14" s="29"/>
      <c r="C14" s="29"/>
      <c r="D14" s="29"/>
      <c r="E14" s="29"/>
      <c r="F14" s="29"/>
      <c r="G14" s="29"/>
      <c r="H14" s="29"/>
      <c r="I14" s="29"/>
      <c r="J14" s="67" t="s">
        <v>159</v>
      </c>
      <c r="K14" s="63" t="s">
        <v>43</v>
      </c>
      <c r="L14" s="64">
        <v>15440</v>
      </c>
      <c r="M14" s="64">
        <v>35223</v>
      </c>
      <c r="N14" s="69" t="s">
        <v>44</v>
      </c>
      <c r="O14" s="69" t="s">
        <v>44</v>
      </c>
      <c r="P14" t="b">
        <f>L14=VLOOKUP(N14,'[1]Harga Unit Price'!$F$6:$H$69,2,0)</f>
        <v>1</v>
      </c>
      <c r="Q14" t="b">
        <f>M14=VLOOKUP(O14,'[1]Harga Unit Price'!$F$6:$H$69,3,0)</f>
        <v>1</v>
      </c>
    </row>
    <row r="15" s="127" customFormat="1" ht="15.75" spans="1:17">
      <c r="A15" s="29"/>
      <c r="B15" s="29"/>
      <c r="C15" s="29"/>
      <c r="D15" s="29"/>
      <c r="E15" s="29"/>
      <c r="F15" s="29"/>
      <c r="G15" s="29"/>
      <c r="H15" s="40" t="s">
        <v>239</v>
      </c>
      <c r="I15" s="66" t="s">
        <v>217</v>
      </c>
      <c r="J15" s="67" t="s">
        <v>159</v>
      </c>
      <c r="K15" s="63" t="s">
        <v>9</v>
      </c>
      <c r="L15" s="64">
        <v>75367</v>
      </c>
      <c r="M15" s="64">
        <v>45645</v>
      </c>
      <c r="N15" s="65" t="s">
        <v>85</v>
      </c>
      <c r="O15" s="65" t="s">
        <v>85</v>
      </c>
      <c r="P15" t="b">
        <f>L15=VLOOKUP(N15,'[1]Harga Unit Price'!$F$6:$H$69,2,0)</f>
        <v>1</v>
      </c>
      <c r="Q15" t="b">
        <f>M15=VLOOKUP(O15,'[1]Harga Unit Price'!$F$6:$H$69,3,0)</f>
        <v>1</v>
      </c>
    </row>
    <row r="16" s="127" customFormat="1" ht="15.75" spans="1:17">
      <c r="A16" s="29"/>
      <c r="B16" s="29"/>
      <c r="C16" s="29"/>
      <c r="D16" s="29"/>
      <c r="E16" s="29"/>
      <c r="F16" s="29"/>
      <c r="G16" s="29"/>
      <c r="H16" s="29"/>
      <c r="I16" s="29"/>
      <c r="J16" s="67" t="s">
        <v>159</v>
      </c>
      <c r="K16" s="63" t="s">
        <v>88</v>
      </c>
      <c r="L16" s="64">
        <v>5308</v>
      </c>
      <c r="M16" s="64">
        <v>13800</v>
      </c>
      <c r="N16" s="65" t="s">
        <v>89</v>
      </c>
      <c r="O16" s="65" t="s">
        <v>89</v>
      </c>
      <c r="P16" t="b">
        <f>L16=VLOOKUP(N16,'[1]Harga Unit Price'!$F$6:$H$69,2,0)</f>
        <v>1</v>
      </c>
      <c r="Q16" t="b">
        <f>M16=VLOOKUP(O16,'[1]Harga Unit Price'!$F$6:$H$69,3,0)</f>
        <v>1</v>
      </c>
    </row>
    <row r="17" s="127" customFormat="1" ht="15.75" spans="1:17">
      <c r="A17" s="29"/>
      <c r="B17" s="29"/>
      <c r="C17" s="29"/>
      <c r="D17" s="29"/>
      <c r="E17" s="29"/>
      <c r="F17" s="29"/>
      <c r="G17" s="29"/>
      <c r="H17" s="29"/>
      <c r="I17" s="29"/>
      <c r="J17" s="67" t="s">
        <v>159</v>
      </c>
      <c r="K17" s="63" t="s">
        <v>119</v>
      </c>
      <c r="L17" s="64">
        <v>8685</v>
      </c>
      <c r="M17" s="64">
        <v>35222.5</v>
      </c>
      <c r="N17" s="65" t="s">
        <v>120</v>
      </c>
      <c r="O17" s="65" t="s">
        <v>120</v>
      </c>
      <c r="P17" t="b">
        <f>L17=VLOOKUP(N17,'[1]Harga Unit Price'!$F$6:$H$69,2,0)</f>
        <v>1</v>
      </c>
      <c r="Q17" t="b">
        <f>M17=VLOOKUP(O17,'[1]Harga Unit Price'!$F$6:$H$69,3,0)</f>
        <v>1</v>
      </c>
    </row>
    <row r="18" s="127" customFormat="1" ht="15.75" spans="1:17">
      <c r="A18" s="29"/>
      <c r="B18" s="29"/>
      <c r="C18" s="29"/>
      <c r="D18" s="29"/>
      <c r="E18" s="29"/>
      <c r="F18" s="29"/>
      <c r="G18" s="29"/>
      <c r="H18" s="39"/>
      <c r="I18" s="66"/>
      <c r="J18" s="67" t="s">
        <v>159</v>
      </c>
      <c r="K18" s="63" t="s">
        <v>43</v>
      </c>
      <c r="L18" s="64">
        <v>15440</v>
      </c>
      <c r="M18" s="64">
        <v>35223</v>
      </c>
      <c r="N18" s="69" t="s">
        <v>44</v>
      </c>
      <c r="O18" s="69" t="s">
        <v>44</v>
      </c>
      <c r="P18" t="b">
        <f>L18=VLOOKUP(N18,'[1]Harga Unit Price'!$F$6:$H$69,2,0)</f>
        <v>1</v>
      </c>
      <c r="Q18" t="b">
        <f>M18=VLOOKUP(O18,'[1]Harga Unit Price'!$F$6:$H$69,3,0)</f>
        <v>1</v>
      </c>
    </row>
    <row r="19" s="127" customFormat="1" ht="15.75" spans="1:17">
      <c r="A19" s="29"/>
      <c r="B19" s="29"/>
      <c r="C19" s="29"/>
      <c r="D19" s="29"/>
      <c r="E19" s="29"/>
      <c r="F19" s="29"/>
      <c r="G19" s="29"/>
      <c r="H19" s="29"/>
      <c r="I19" s="29"/>
      <c r="J19" s="67" t="s">
        <v>159</v>
      </c>
      <c r="K19" s="63" t="s">
        <v>29</v>
      </c>
      <c r="L19" s="64">
        <v>8492</v>
      </c>
      <c r="M19" s="64">
        <v>26538</v>
      </c>
      <c r="N19" s="65" t="s">
        <v>99</v>
      </c>
      <c r="O19" s="65" t="s">
        <v>99</v>
      </c>
      <c r="P19" t="b">
        <f>L19=VLOOKUP(N19,'[1]Harga Unit Price'!$F$6:$H$69,2,0)</f>
        <v>1</v>
      </c>
      <c r="Q19" t="b">
        <f>M19=VLOOKUP(O19,'[1]Harga Unit Price'!$F$6:$H$69,3,0)</f>
        <v>1</v>
      </c>
    </row>
    <row r="20" s="127" customFormat="1" ht="15.75" spans="1:17">
      <c r="A20" s="29"/>
      <c r="B20" s="29"/>
      <c r="C20" s="29"/>
      <c r="D20" s="29"/>
      <c r="E20" s="29"/>
      <c r="F20" s="29"/>
      <c r="G20" s="29"/>
      <c r="H20" s="29"/>
      <c r="I20" s="29"/>
      <c r="J20" s="67" t="s">
        <v>159</v>
      </c>
      <c r="K20" s="63" t="s">
        <v>75</v>
      </c>
      <c r="L20" s="64">
        <v>16984</v>
      </c>
      <c r="M20" s="64">
        <v>28024</v>
      </c>
      <c r="N20" s="65" t="s">
        <v>125</v>
      </c>
      <c r="O20" s="65" t="s">
        <v>125</v>
      </c>
      <c r="P20" t="b">
        <f>L20=VLOOKUP(N20,'[1]Harga Unit Price'!$F$6:$H$69,2,0)</f>
        <v>1</v>
      </c>
      <c r="Q20" t="b">
        <f>M20=VLOOKUP(O20,'[1]Harga Unit Price'!$F$6:$H$69,3,0)</f>
        <v>1</v>
      </c>
    </row>
    <row r="21" s="127" customFormat="1" ht="15.75" spans="1:17">
      <c r="A21" s="29"/>
      <c r="B21" s="29"/>
      <c r="C21" s="29"/>
      <c r="D21" s="29"/>
      <c r="E21" s="29"/>
      <c r="F21" s="29"/>
      <c r="G21" s="29"/>
      <c r="H21" s="40" t="s">
        <v>240</v>
      </c>
      <c r="I21" s="66" t="s">
        <v>217</v>
      </c>
      <c r="J21" s="67" t="s">
        <v>159</v>
      </c>
      <c r="K21" s="63" t="s">
        <v>9</v>
      </c>
      <c r="L21" s="64">
        <v>75367</v>
      </c>
      <c r="M21" s="64">
        <v>45645</v>
      </c>
      <c r="N21" s="65" t="s">
        <v>85</v>
      </c>
      <c r="O21" s="65" t="s">
        <v>85</v>
      </c>
      <c r="P21" t="b">
        <f>L21=VLOOKUP(N21,'[1]Harga Unit Price'!$F$6:$H$69,2,0)</f>
        <v>1</v>
      </c>
      <c r="Q21" t="b">
        <f>M21=VLOOKUP(O21,'[1]Harga Unit Price'!$F$6:$H$69,3,0)</f>
        <v>1</v>
      </c>
    </row>
    <row r="22" s="127" customFormat="1" ht="15.75" spans="1:17">
      <c r="A22" s="29"/>
      <c r="B22" s="29"/>
      <c r="C22" s="29"/>
      <c r="D22" s="29"/>
      <c r="E22" s="29"/>
      <c r="F22" s="29"/>
      <c r="G22" s="29"/>
      <c r="H22" s="29"/>
      <c r="I22" s="29"/>
      <c r="J22" s="67" t="s">
        <v>159</v>
      </c>
      <c r="K22" s="63" t="s">
        <v>88</v>
      </c>
      <c r="L22" s="64">
        <v>5308</v>
      </c>
      <c r="M22" s="64">
        <v>13800</v>
      </c>
      <c r="N22" s="65" t="s">
        <v>89</v>
      </c>
      <c r="O22" s="65" t="s">
        <v>89</v>
      </c>
      <c r="P22" t="b">
        <f>L22=VLOOKUP(N22,'[1]Harga Unit Price'!$F$6:$H$69,2,0)</f>
        <v>1</v>
      </c>
      <c r="Q22" t="b">
        <f>M22=VLOOKUP(O22,'[1]Harga Unit Price'!$F$6:$H$69,3,0)</f>
        <v>1</v>
      </c>
    </row>
    <row r="23" s="127" customFormat="1" ht="15.75" spans="1:17">
      <c r="A23" s="29"/>
      <c r="B23" s="29"/>
      <c r="C23" s="29"/>
      <c r="D23" s="29"/>
      <c r="E23" s="29"/>
      <c r="F23" s="29"/>
      <c r="G23" s="29"/>
      <c r="H23" s="29"/>
      <c r="I23" s="29"/>
      <c r="J23" s="67" t="s">
        <v>159</v>
      </c>
      <c r="K23" s="63" t="s">
        <v>119</v>
      </c>
      <c r="L23" s="64">
        <v>8685</v>
      </c>
      <c r="M23" s="64">
        <v>35222.5</v>
      </c>
      <c r="N23" s="65" t="s">
        <v>120</v>
      </c>
      <c r="O23" s="65" t="s">
        <v>120</v>
      </c>
      <c r="P23" t="b">
        <f>L23=VLOOKUP(N23,'[1]Harga Unit Price'!$F$6:$H$69,2,0)</f>
        <v>1</v>
      </c>
      <c r="Q23" t="b">
        <f>M23=VLOOKUP(O23,'[1]Harga Unit Price'!$F$6:$H$69,3,0)</f>
        <v>1</v>
      </c>
    </row>
    <row r="24" s="127" customFormat="1" ht="15.75" spans="1:17">
      <c r="A24" s="29"/>
      <c r="B24" s="29"/>
      <c r="C24" s="29"/>
      <c r="D24" s="29"/>
      <c r="E24" s="29"/>
      <c r="F24" s="29"/>
      <c r="G24" s="29"/>
      <c r="H24" s="29"/>
      <c r="I24" s="29"/>
      <c r="J24" s="67" t="s">
        <v>159</v>
      </c>
      <c r="K24" s="63" t="s">
        <v>43</v>
      </c>
      <c r="L24" s="64">
        <v>15440</v>
      </c>
      <c r="M24" s="64">
        <v>35223</v>
      </c>
      <c r="N24" s="69" t="s">
        <v>44</v>
      </c>
      <c r="O24" s="69" t="s">
        <v>44</v>
      </c>
      <c r="P24" t="b">
        <f>L24=VLOOKUP(N24,'[1]Harga Unit Price'!$F$6:$H$69,2,0)</f>
        <v>1</v>
      </c>
      <c r="Q24" t="b">
        <f>M24=VLOOKUP(O24,'[1]Harga Unit Price'!$F$6:$H$69,3,0)</f>
        <v>1</v>
      </c>
    </row>
    <row r="25" s="127" customFormat="1" ht="15.75" spans="1:17">
      <c r="A25" s="29"/>
      <c r="B25" s="29"/>
      <c r="C25" s="29"/>
      <c r="D25" s="29"/>
      <c r="E25" s="29"/>
      <c r="F25" s="29"/>
      <c r="G25" s="29"/>
      <c r="H25" s="39"/>
      <c r="I25" s="68"/>
      <c r="J25" s="67" t="s">
        <v>159</v>
      </c>
      <c r="K25" s="63" t="s">
        <v>29</v>
      </c>
      <c r="L25" s="64">
        <v>8492</v>
      </c>
      <c r="M25" s="64">
        <v>26538</v>
      </c>
      <c r="N25" s="65" t="s">
        <v>99</v>
      </c>
      <c r="O25" s="65" t="s">
        <v>99</v>
      </c>
      <c r="P25" t="b">
        <f>L25=VLOOKUP(N25,'[1]Harga Unit Price'!$F$6:$H$69,2,0)</f>
        <v>1</v>
      </c>
      <c r="Q25" t="b">
        <f>M25=VLOOKUP(O25,'[1]Harga Unit Price'!$F$6:$H$69,3,0)</f>
        <v>1</v>
      </c>
    </row>
    <row r="26" s="127" customFormat="1" ht="15.75" spans="1:17">
      <c r="A26" s="29"/>
      <c r="B26" s="29"/>
      <c r="C26" s="29"/>
      <c r="D26" s="29"/>
      <c r="E26" s="29"/>
      <c r="F26" s="29"/>
      <c r="G26" s="29"/>
      <c r="H26" s="29"/>
      <c r="I26" s="29"/>
      <c r="J26" s="67" t="s">
        <v>159</v>
      </c>
      <c r="K26" s="63" t="s">
        <v>75</v>
      </c>
      <c r="L26" s="64">
        <v>16984</v>
      </c>
      <c r="M26" s="64">
        <v>28024</v>
      </c>
      <c r="N26" s="65" t="s">
        <v>125</v>
      </c>
      <c r="O26" s="65" t="s">
        <v>125</v>
      </c>
      <c r="P26" t="b">
        <f>L26=VLOOKUP(N26,'[1]Harga Unit Price'!$F$6:$H$69,2,0)</f>
        <v>1</v>
      </c>
      <c r="Q26" t="b">
        <f>M26=VLOOKUP(O26,'[1]Harga Unit Price'!$F$6:$H$69,3,0)</f>
        <v>1</v>
      </c>
    </row>
    <row r="27" s="127" customFormat="1" ht="15.75" spans="1:17">
      <c r="A27" s="29"/>
      <c r="B27" s="29"/>
      <c r="C27" s="29"/>
      <c r="D27" s="29"/>
      <c r="E27" s="29"/>
      <c r="F27" s="29"/>
      <c r="G27" s="29"/>
      <c r="H27" s="40" t="s">
        <v>241</v>
      </c>
      <c r="I27" s="66" t="s">
        <v>182</v>
      </c>
      <c r="J27" s="67" t="s">
        <v>159</v>
      </c>
      <c r="K27" s="63" t="s">
        <v>9</v>
      </c>
      <c r="L27" s="64">
        <v>75367</v>
      </c>
      <c r="M27" s="64">
        <v>43522</v>
      </c>
      <c r="N27" s="69" t="s">
        <v>11</v>
      </c>
      <c r="O27" s="69" t="s">
        <v>11</v>
      </c>
      <c r="P27" t="b">
        <f>L27=VLOOKUP(N27,'[1]Harga Unit Price'!$F$6:$H$69,2,0)</f>
        <v>1</v>
      </c>
      <c r="Q27" t="b">
        <f>M27=VLOOKUP(O27,'[1]Harga Unit Price'!$F$6:$H$69,3,0)</f>
        <v>1</v>
      </c>
    </row>
    <row r="28" s="127" customFormat="1" ht="15.75" spans="1:17">
      <c r="A28" s="29"/>
      <c r="B28" s="29"/>
      <c r="C28" s="29"/>
      <c r="D28" s="29"/>
      <c r="E28" s="29"/>
      <c r="F28" s="29"/>
      <c r="G28" s="29"/>
      <c r="H28" s="29"/>
      <c r="I28" s="29"/>
      <c r="J28" s="67" t="s">
        <v>159</v>
      </c>
      <c r="K28" s="63" t="s">
        <v>119</v>
      </c>
      <c r="L28" s="64">
        <v>8685</v>
      </c>
      <c r="M28" s="64">
        <v>35222.5</v>
      </c>
      <c r="N28" s="65" t="s">
        <v>120</v>
      </c>
      <c r="O28" s="65" t="s">
        <v>120</v>
      </c>
      <c r="P28" t="b">
        <f>L28=VLOOKUP(N28,'[1]Harga Unit Price'!$F$6:$H$69,2,0)</f>
        <v>1</v>
      </c>
      <c r="Q28" t="b">
        <f>M28=VLOOKUP(O28,'[1]Harga Unit Price'!$F$6:$H$69,3,0)</f>
        <v>1</v>
      </c>
    </row>
    <row r="29" s="127" customFormat="1" ht="15.75" spans="1:17">
      <c r="A29" s="29"/>
      <c r="B29" s="29"/>
      <c r="C29" s="29"/>
      <c r="D29" s="29"/>
      <c r="E29" s="29"/>
      <c r="F29" s="29"/>
      <c r="G29" s="29"/>
      <c r="H29" s="39"/>
      <c r="I29" s="68"/>
      <c r="J29" s="67" t="s">
        <v>159</v>
      </c>
      <c r="K29" s="63" t="s">
        <v>43</v>
      </c>
      <c r="L29" s="64">
        <v>15440</v>
      </c>
      <c r="M29" s="64">
        <v>35223</v>
      </c>
      <c r="N29" s="69" t="s">
        <v>44</v>
      </c>
      <c r="O29" s="69" t="s">
        <v>44</v>
      </c>
      <c r="P29" t="b">
        <f>L29=VLOOKUP(N29,'[1]Harga Unit Price'!$F$6:$H$69,2,0)</f>
        <v>1</v>
      </c>
      <c r="Q29" t="b">
        <f>M29=VLOOKUP(O29,'[1]Harga Unit Price'!$F$6:$H$69,3,0)</f>
        <v>1</v>
      </c>
    </row>
    <row r="30" s="127" customFormat="1" ht="15.75" spans="1:17">
      <c r="A30" s="29"/>
      <c r="B30" s="29"/>
      <c r="C30" s="29"/>
      <c r="D30" s="29"/>
      <c r="E30" s="29"/>
      <c r="F30" s="29"/>
      <c r="G30" s="29"/>
      <c r="H30" s="29"/>
      <c r="I30" s="29"/>
      <c r="J30" s="67" t="s">
        <v>159</v>
      </c>
      <c r="K30" s="63" t="s">
        <v>29</v>
      </c>
      <c r="L30" s="64">
        <v>8492</v>
      </c>
      <c r="M30" s="64">
        <v>26538</v>
      </c>
      <c r="N30" s="69" t="s">
        <v>31</v>
      </c>
      <c r="O30" s="69" t="s">
        <v>31</v>
      </c>
      <c r="P30" t="b">
        <f>L30=VLOOKUP(N30,'[1]Harga Unit Price'!$F$6:$H$69,2,0)</f>
        <v>1</v>
      </c>
      <c r="Q30" t="b">
        <f>M30=VLOOKUP(O30,'[1]Harga Unit Price'!$F$6:$H$69,3,0)</f>
        <v>1</v>
      </c>
    </row>
    <row r="31" s="127" customFormat="1" ht="15.75" spans="1:17">
      <c r="A31" s="29"/>
      <c r="B31" s="29"/>
      <c r="C31" s="29"/>
      <c r="D31" s="29"/>
      <c r="E31" s="29"/>
      <c r="F31" s="29"/>
      <c r="G31" s="29"/>
      <c r="H31" s="29"/>
      <c r="I31" s="29"/>
      <c r="J31" s="67" t="s">
        <v>159</v>
      </c>
      <c r="K31" s="63" t="s">
        <v>123</v>
      </c>
      <c r="L31" s="64">
        <v>10615</v>
      </c>
      <c r="M31" s="64">
        <v>0</v>
      </c>
      <c r="N31" s="70" t="s">
        <v>124</v>
      </c>
      <c r="O31" s="70" t="s">
        <v>124</v>
      </c>
      <c r="P31" t="b">
        <f>L31=VLOOKUP(N31,'[1]Harga Unit Price'!$F$6:$H$69,2,0)</f>
        <v>1</v>
      </c>
      <c r="Q31" t="b">
        <f>M31=VLOOKUP(O31,'[1]Harga Unit Price'!$F$6:$H$69,3,0)</f>
        <v>1</v>
      </c>
    </row>
    <row r="32" s="127" customFormat="1" ht="15.75" spans="1:17">
      <c r="A32" s="29"/>
      <c r="B32" s="29"/>
      <c r="C32" s="29"/>
      <c r="D32" s="29"/>
      <c r="E32" s="29"/>
      <c r="F32" s="29"/>
      <c r="G32" s="29"/>
      <c r="H32" s="29"/>
      <c r="I32" s="29"/>
      <c r="J32" s="67" t="s">
        <v>159</v>
      </c>
      <c r="K32" s="63" t="s">
        <v>71</v>
      </c>
      <c r="L32" s="64">
        <v>16984</v>
      </c>
      <c r="M32" s="64">
        <v>47333</v>
      </c>
      <c r="N32" s="69" t="s">
        <v>72</v>
      </c>
      <c r="O32" s="69" t="s">
        <v>72</v>
      </c>
      <c r="P32" t="b">
        <f>L32=VLOOKUP(N32,'[1]Harga Unit Price'!$F$6:$H$69,2,0)</f>
        <v>1</v>
      </c>
      <c r="Q32" t="b">
        <f>M32=VLOOKUP(O32,'[1]Harga Unit Price'!$F$6:$H$69,3,0)</f>
        <v>1</v>
      </c>
    </row>
    <row r="33" s="127" customFormat="1" ht="15.75" spans="1:17">
      <c r="A33" s="29"/>
      <c r="B33" s="29"/>
      <c r="C33" s="29"/>
      <c r="D33" s="29"/>
      <c r="E33" s="29"/>
      <c r="F33" s="29"/>
      <c r="G33" s="29"/>
      <c r="H33" s="29"/>
      <c r="I33" s="29"/>
      <c r="J33" s="67" t="s">
        <v>159</v>
      </c>
      <c r="K33" s="63" t="s">
        <v>59</v>
      </c>
      <c r="L33" s="64">
        <v>48250</v>
      </c>
      <c r="M33" s="64">
        <v>0</v>
      </c>
      <c r="N33" s="69" t="s">
        <v>60</v>
      </c>
      <c r="O33" s="69" t="s">
        <v>60</v>
      </c>
      <c r="P33" t="b">
        <f>L33=VLOOKUP(N33,'[1]Harga Unit Price'!$F$6:$H$69,2,0)</f>
        <v>1</v>
      </c>
      <c r="Q33" t="b">
        <f>M33=VLOOKUP(O33,'[1]Harga Unit Price'!$F$6:$H$69,3,0)</f>
        <v>1</v>
      </c>
    </row>
    <row r="34" ht="15.75" spans="1:17">
      <c r="A34" s="44"/>
      <c r="B34" s="95"/>
      <c r="C34" s="88"/>
      <c r="D34" s="88"/>
      <c r="E34" s="94"/>
      <c r="F34" s="93"/>
      <c r="G34" s="90"/>
      <c r="H34" s="40" t="s">
        <v>242</v>
      </c>
      <c r="I34" s="66" t="s">
        <v>182</v>
      </c>
      <c r="J34" s="67" t="s">
        <v>159</v>
      </c>
      <c r="K34" s="63" t="s">
        <v>9</v>
      </c>
      <c r="L34" s="64">
        <v>75367</v>
      </c>
      <c r="M34" s="64">
        <v>43522</v>
      </c>
      <c r="N34" s="69" t="s">
        <v>11</v>
      </c>
      <c r="O34" s="69" t="s">
        <v>11</v>
      </c>
      <c r="P34" t="b">
        <f>L34=VLOOKUP(N34,'[1]Harga Unit Price'!$F$6:$H$69,2,0)</f>
        <v>1</v>
      </c>
      <c r="Q34" t="b">
        <f>M34=VLOOKUP(O34,'[1]Harga Unit Price'!$F$6:$H$69,3,0)</f>
        <v>1</v>
      </c>
    </row>
    <row r="35" ht="15.75" spans="1:17">
      <c r="A35" s="44"/>
      <c r="B35" s="97"/>
      <c r="C35" s="88"/>
      <c r="D35" s="88"/>
      <c r="E35" s="89"/>
      <c r="F35" s="93"/>
      <c r="G35" s="99"/>
      <c r="H35" s="40"/>
      <c r="I35" s="66"/>
      <c r="J35" s="67" t="s">
        <v>159</v>
      </c>
      <c r="K35" s="63" t="s">
        <v>119</v>
      </c>
      <c r="L35" s="64">
        <v>8685</v>
      </c>
      <c r="M35" s="64">
        <v>35222.5</v>
      </c>
      <c r="N35" s="65" t="s">
        <v>120</v>
      </c>
      <c r="O35" s="65" t="s">
        <v>120</v>
      </c>
      <c r="P35" t="b">
        <f>L35=VLOOKUP(N35,'[1]Harga Unit Price'!$F$6:$H$69,2,0)</f>
        <v>1</v>
      </c>
      <c r="Q35" t="b">
        <f>M35=VLOOKUP(O35,'[1]Harga Unit Price'!$F$6:$H$69,3,0)</f>
        <v>1</v>
      </c>
    </row>
    <row r="36" ht="15.75" spans="1:17">
      <c r="A36" s="44"/>
      <c r="B36" s="97"/>
      <c r="C36" s="88"/>
      <c r="D36" s="88"/>
      <c r="E36" s="98"/>
      <c r="F36" s="84"/>
      <c r="G36" s="99"/>
      <c r="H36" s="125"/>
      <c r="I36" s="66"/>
      <c r="J36" s="67" t="s">
        <v>159</v>
      </c>
      <c r="K36" s="63" t="s">
        <v>43</v>
      </c>
      <c r="L36" s="64">
        <v>15440</v>
      </c>
      <c r="M36" s="64">
        <v>35223</v>
      </c>
      <c r="N36" s="69" t="s">
        <v>44</v>
      </c>
      <c r="O36" s="69" t="s">
        <v>44</v>
      </c>
      <c r="P36" t="b">
        <f>L36=VLOOKUP(N36,'[1]Harga Unit Price'!$F$6:$H$69,2,0)</f>
        <v>1</v>
      </c>
      <c r="Q36" t="b">
        <f>M36=VLOOKUP(O36,'[1]Harga Unit Price'!$F$6:$H$69,3,0)</f>
        <v>1</v>
      </c>
    </row>
    <row r="37" ht="15.75" spans="1:17">
      <c r="A37" s="100"/>
      <c r="B37" s="100"/>
      <c r="C37" s="101"/>
      <c r="D37" s="101"/>
      <c r="E37" s="62"/>
      <c r="F37" s="102"/>
      <c r="G37" s="90"/>
      <c r="H37" s="40"/>
      <c r="I37" s="66"/>
      <c r="J37" s="67" t="s">
        <v>159</v>
      </c>
      <c r="K37" s="63" t="s">
        <v>29</v>
      </c>
      <c r="L37" s="64">
        <v>8492</v>
      </c>
      <c r="M37" s="64">
        <v>26538</v>
      </c>
      <c r="N37" s="69" t="s">
        <v>31</v>
      </c>
      <c r="O37" s="69" t="s">
        <v>31</v>
      </c>
      <c r="P37" t="b">
        <f>L37=VLOOKUP(N37,'[1]Harga Unit Price'!$F$6:$H$69,2,0)</f>
        <v>1</v>
      </c>
      <c r="Q37" t="b">
        <f>M37=VLOOKUP(O37,'[1]Harga Unit Price'!$F$6:$H$69,3,0)</f>
        <v>1</v>
      </c>
    </row>
    <row r="38" ht="15.75" spans="1:17">
      <c r="A38" s="88"/>
      <c r="B38" s="88"/>
      <c r="C38" s="101"/>
      <c r="D38" s="101"/>
      <c r="E38" s="62"/>
      <c r="F38" s="102"/>
      <c r="G38" s="90"/>
      <c r="H38" s="40"/>
      <c r="I38" s="66"/>
      <c r="J38" s="67" t="s">
        <v>159</v>
      </c>
      <c r="K38" s="63" t="s">
        <v>123</v>
      </c>
      <c r="L38" s="64">
        <v>10615</v>
      </c>
      <c r="M38" s="64">
        <v>0</v>
      </c>
      <c r="N38" s="70" t="s">
        <v>124</v>
      </c>
      <c r="O38" s="70" t="s">
        <v>124</v>
      </c>
      <c r="P38" t="b">
        <f>L38=VLOOKUP(N38,'[1]Harga Unit Price'!$F$6:$H$69,2,0)</f>
        <v>1</v>
      </c>
      <c r="Q38" t="b">
        <f>M38=VLOOKUP(O38,'[1]Harga Unit Price'!$F$6:$H$69,3,0)</f>
        <v>1</v>
      </c>
    </row>
    <row r="39" ht="15.75" spans="1:17">
      <c r="A39" s="44"/>
      <c r="B39" s="95"/>
      <c r="C39" s="88"/>
      <c r="D39" s="88"/>
      <c r="E39" s="89"/>
      <c r="F39" s="84"/>
      <c r="G39" s="103"/>
      <c r="H39" s="39"/>
      <c r="I39" s="66"/>
      <c r="J39" s="67" t="s">
        <v>159</v>
      </c>
      <c r="K39" s="63" t="s">
        <v>71</v>
      </c>
      <c r="L39" s="64">
        <v>16984</v>
      </c>
      <c r="M39" s="64">
        <v>47333</v>
      </c>
      <c r="N39" s="69" t="s">
        <v>72</v>
      </c>
      <c r="O39" s="69" t="s">
        <v>72</v>
      </c>
      <c r="P39" t="b">
        <f>L39=VLOOKUP(N39,'[1]Harga Unit Price'!$F$6:$H$69,2,0)</f>
        <v>1</v>
      </c>
      <c r="Q39" t="b">
        <f>M39=VLOOKUP(O39,'[1]Harga Unit Price'!$F$6:$H$69,3,0)</f>
        <v>1</v>
      </c>
    </row>
    <row r="40" ht="15.75" spans="1:17">
      <c r="A40" s="44"/>
      <c r="B40" s="95"/>
      <c r="C40" s="88"/>
      <c r="D40" s="88"/>
      <c r="E40" s="89"/>
      <c r="F40" s="84"/>
      <c r="G40" s="103"/>
      <c r="H40" s="40" t="s">
        <v>243</v>
      </c>
      <c r="I40" s="66" t="s">
        <v>244</v>
      </c>
      <c r="J40" s="67" t="s">
        <v>159</v>
      </c>
      <c r="K40" s="63" t="s">
        <v>9</v>
      </c>
      <c r="L40" s="64">
        <v>75367</v>
      </c>
      <c r="M40" s="64">
        <v>43522</v>
      </c>
      <c r="N40" s="69" t="s">
        <v>11</v>
      </c>
      <c r="O40" s="69" t="s">
        <v>11</v>
      </c>
      <c r="P40" t="b">
        <f>L40=VLOOKUP(N40,'[1]Harga Unit Price'!$F$6:$H$69,2,0)</f>
        <v>1</v>
      </c>
      <c r="Q40" t="b">
        <f>M40=VLOOKUP(O40,'[1]Harga Unit Price'!$F$6:$H$69,3,0)</f>
        <v>1</v>
      </c>
    </row>
    <row r="41" ht="15.75" spans="1:17">
      <c r="A41" s="44"/>
      <c r="B41" s="95"/>
      <c r="C41" s="88"/>
      <c r="D41" s="88"/>
      <c r="E41" s="89"/>
      <c r="F41" s="84"/>
      <c r="G41" s="103"/>
      <c r="H41" s="39"/>
      <c r="I41" s="66"/>
      <c r="J41" s="67" t="s">
        <v>159</v>
      </c>
      <c r="K41" s="63" t="s">
        <v>53</v>
      </c>
      <c r="L41" s="64">
        <v>0</v>
      </c>
      <c r="M41" s="64">
        <v>28950</v>
      </c>
      <c r="N41" s="65" t="s">
        <v>54</v>
      </c>
      <c r="O41" s="65" t="s">
        <v>54</v>
      </c>
      <c r="P41" t="b">
        <f>L41=VLOOKUP(N41,'[1]Harga Unit Price'!$F$6:$H$69,2,0)</f>
        <v>1</v>
      </c>
      <c r="Q41" t="b">
        <f>M41=VLOOKUP(O41,'[1]Harga Unit Price'!$F$6:$H$69,3,0)</f>
        <v>1</v>
      </c>
    </row>
    <row r="42" ht="15.75" spans="1:17">
      <c r="A42" s="44"/>
      <c r="B42" s="95"/>
      <c r="C42" s="88"/>
      <c r="D42" s="88"/>
      <c r="E42" s="89"/>
      <c r="F42" s="84"/>
      <c r="G42" s="103"/>
      <c r="H42" s="40"/>
      <c r="I42" s="66"/>
      <c r="J42" s="67" t="s">
        <v>159</v>
      </c>
      <c r="K42" s="63" t="s">
        <v>43</v>
      </c>
      <c r="L42" s="64">
        <v>15440</v>
      </c>
      <c r="M42" s="64">
        <v>35223</v>
      </c>
      <c r="N42" s="69" t="s">
        <v>44</v>
      </c>
      <c r="O42" s="69" t="s">
        <v>44</v>
      </c>
      <c r="P42" t="b">
        <f>L42=VLOOKUP(N42,'[1]Harga Unit Price'!$F$6:$H$69,2,0)</f>
        <v>1</v>
      </c>
      <c r="Q42" t="b">
        <f>M42=VLOOKUP(O42,'[1]Harga Unit Price'!$F$6:$H$69,3,0)</f>
        <v>1</v>
      </c>
    </row>
    <row r="43" ht="15.75" spans="1:17">
      <c r="A43" s="44"/>
      <c r="B43" s="95"/>
      <c r="C43" s="88"/>
      <c r="D43" s="88"/>
      <c r="E43" s="89"/>
      <c r="F43" s="84"/>
      <c r="G43" s="103"/>
      <c r="H43" s="39"/>
      <c r="I43" s="66"/>
      <c r="J43" s="67" t="s">
        <v>159</v>
      </c>
      <c r="K43" s="63" t="s">
        <v>29</v>
      </c>
      <c r="L43" s="64">
        <v>8492</v>
      </c>
      <c r="M43" s="64">
        <v>26538</v>
      </c>
      <c r="N43" s="69" t="s">
        <v>31</v>
      </c>
      <c r="O43" s="69" t="s">
        <v>31</v>
      </c>
      <c r="P43" t="b">
        <f>L43=VLOOKUP(N43,'[1]Harga Unit Price'!$F$6:$H$69,2,0)</f>
        <v>1</v>
      </c>
      <c r="Q43" t="b">
        <f>M43=VLOOKUP(O43,'[1]Harga Unit Price'!$F$6:$H$69,3,0)</f>
        <v>1</v>
      </c>
    </row>
    <row r="44" ht="15.75" spans="1:17">
      <c r="A44" s="44"/>
      <c r="B44" s="95"/>
      <c r="C44" s="88"/>
      <c r="D44" s="88"/>
      <c r="E44" s="89"/>
      <c r="F44" s="84"/>
      <c r="G44" s="103"/>
      <c r="H44" s="39"/>
      <c r="I44" s="68"/>
      <c r="J44" s="67" t="s">
        <v>159</v>
      </c>
      <c r="K44" s="63" t="s">
        <v>123</v>
      </c>
      <c r="L44" s="64">
        <v>10615</v>
      </c>
      <c r="M44" s="64">
        <v>0</v>
      </c>
      <c r="N44" s="70" t="s">
        <v>124</v>
      </c>
      <c r="O44" s="70" t="s">
        <v>124</v>
      </c>
      <c r="P44" t="b">
        <f>L44=VLOOKUP(N44,'[1]Harga Unit Price'!$F$6:$H$69,2,0)</f>
        <v>1</v>
      </c>
      <c r="Q44" t="b">
        <f>M44=VLOOKUP(O44,'[1]Harga Unit Price'!$F$6:$H$69,3,0)</f>
        <v>1</v>
      </c>
    </row>
    <row r="45" ht="15.75" spans="1:17">
      <c r="A45" s="44"/>
      <c r="B45" s="95"/>
      <c r="C45" s="88"/>
      <c r="D45" s="88"/>
      <c r="E45" s="89"/>
      <c r="F45" s="84"/>
      <c r="G45" s="103"/>
      <c r="H45" s="40" t="s">
        <v>245</v>
      </c>
      <c r="I45" s="66" t="s">
        <v>244</v>
      </c>
      <c r="J45" s="67" t="s">
        <v>159</v>
      </c>
      <c r="K45" s="63" t="s">
        <v>9</v>
      </c>
      <c r="L45" s="64">
        <v>75367</v>
      </c>
      <c r="M45" s="64">
        <v>43522</v>
      </c>
      <c r="N45" s="69" t="s">
        <v>11</v>
      </c>
      <c r="O45" s="69" t="s">
        <v>11</v>
      </c>
      <c r="P45" t="b">
        <f>L45=VLOOKUP(N45,'[1]Harga Unit Price'!$F$6:$H$69,2,0)</f>
        <v>1</v>
      </c>
      <c r="Q45" t="b">
        <f>M45=VLOOKUP(O45,'[1]Harga Unit Price'!$F$6:$H$69,3,0)</f>
        <v>1</v>
      </c>
    </row>
    <row r="46" ht="15.75" spans="1:17">
      <c r="A46" s="44"/>
      <c r="B46" s="95"/>
      <c r="C46" s="88"/>
      <c r="D46" s="88"/>
      <c r="E46" s="89"/>
      <c r="F46" s="84"/>
      <c r="G46" s="103"/>
      <c r="H46" s="40"/>
      <c r="I46" s="66"/>
      <c r="J46" s="67" t="s">
        <v>159</v>
      </c>
      <c r="K46" s="63" t="s">
        <v>53</v>
      </c>
      <c r="L46" s="64">
        <v>0</v>
      </c>
      <c r="M46" s="64">
        <v>28950</v>
      </c>
      <c r="N46" s="65" t="s">
        <v>54</v>
      </c>
      <c r="O46" s="65" t="s">
        <v>54</v>
      </c>
      <c r="P46" t="b">
        <f>L46=VLOOKUP(N46,'[1]Harga Unit Price'!$F$6:$H$69,2,0)</f>
        <v>1</v>
      </c>
      <c r="Q46" t="b">
        <f>M46=VLOOKUP(O46,'[1]Harga Unit Price'!$F$6:$H$69,3,0)</f>
        <v>1</v>
      </c>
    </row>
    <row r="47" ht="15.75" spans="1:17">
      <c r="A47" s="44"/>
      <c r="B47" s="95"/>
      <c r="C47" s="88"/>
      <c r="D47" s="88"/>
      <c r="E47" s="89"/>
      <c r="F47" s="84"/>
      <c r="G47" s="103"/>
      <c r="H47" s="40"/>
      <c r="I47" s="66"/>
      <c r="J47" s="67" t="s">
        <v>159</v>
      </c>
      <c r="K47" s="63" t="s">
        <v>43</v>
      </c>
      <c r="L47" s="64">
        <v>15440</v>
      </c>
      <c r="M47" s="64">
        <v>35223</v>
      </c>
      <c r="N47" s="69" t="s">
        <v>44</v>
      </c>
      <c r="O47" s="69" t="s">
        <v>44</v>
      </c>
      <c r="P47" t="b">
        <f>L47=VLOOKUP(N47,'[1]Harga Unit Price'!$F$6:$H$69,2,0)</f>
        <v>1</v>
      </c>
      <c r="Q47" t="b">
        <f>M47=VLOOKUP(O47,'[1]Harga Unit Price'!$F$6:$H$69,3,0)</f>
        <v>1</v>
      </c>
    </row>
    <row r="48" ht="15.75" spans="1:17">
      <c r="A48" s="44"/>
      <c r="B48" s="95"/>
      <c r="C48" s="88"/>
      <c r="D48" s="88"/>
      <c r="E48" s="89"/>
      <c r="F48" s="84"/>
      <c r="G48" s="103"/>
      <c r="H48" s="40"/>
      <c r="I48" s="66"/>
      <c r="J48" s="67" t="s">
        <v>159</v>
      </c>
      <c r="K48" s="63" t="s">
        <v>29</v>
      </c>
      <c r="L48" s="64">
        <v>8492</v>
      </c>
      <c r="M48" s="64">
        <v>26538</v>
      </c>
      <c r="N48" s="69" t="s">
        <v>31</v>
      </c>
      <c r="O48" s="69" t="s">
        <v>31</v>
      </c>
      <c r="P48" t="b">
        <f>L48=VLOOKUP(N48,'[1]Harga Unit Price'!$F$6:$H$69,2,0)</f>
        <v>1</v>
      </c>
      <c r="Q48" t="b">
        <f>M48=VLOOKUP(O48,'[1]Harga Unit Price'!$F$6:$H$69,3,0)</f>
        <v>1</v>
      </c>
    </row>
    <row r="49" ht="15.75" spans="1:17">
      <c r="A49" s="44"/>
      <c r="B49" s="95"/>
      <c r="C49" s="88"/>
      <c r="D49" s="88"/>
      <c r="E49" s="89"/>
      <c r="F49" s="84"/>
      <c r="G49" s="103"/>
      <c r="H49" s="40"/>
      <c r="I49" s="66"/>
      <c r="J49" s="67" t="s">
        <v>159</v>
      </c>
      <c r="K49" s="63" t="s">
        <v>123</v>
      </c>
      <c r="L49" s="64">
        <v>10615</v>
      </c>
      <c r="M49" s="64">
        <v>0</v>
      </c>
      <c r="N49" s="70" t="s">
        <v>124</v>
      </c>
      <c r="O49" s="70" t="s">
        <v>124</v>
      </c>
      <c r="P49" t="b">
        <f>L49=VLOOKUP(N49,'[1]Harga Unit Price'!$F$6:$H$69,2,0)</f>
        <v>1</v>
      </c>
      <c r="Q49" t="b">
        <f>M49=VLOOKUP(O49,'[1]Harga Unit Price'!$F$6:$H$69,3,0)</f>
        <v>1</v>
      </c>
    </row>
    <row r="50" ht="15.75" spans="1:17">
      <c r="A50" s="44"/>
      <c r="B50" s="95"/>
      <c r="C50" s="88"/>
      <c r="D50" s="88"/>
      <c r="E50" s="89"/>
      <c r="F50" s="84"/>
      <c r="G50" s="103"/>
      <c r="H50" s="39"/>
      <c r="I50" s="68"/>
      <c r="J50" s="67" t="s">
        <v>159</v>
      </c>
      <c r="K50" s="63" t="s">
        <v>69</v>
      </c>
      <c r="L50" s="64">
        <v>16984</v>
      </c>
      <c r="M50" s="64">
        <v>37683</v>
      </c>
      <c r="N50" s="65" t="s">
        <v>70</v>
      </c>
      <c r="O50" s="65" t="s">
        <v>70</v>
      </c>
      <c r="P50" t="b">
        <f>L50=VLOOKUP(N50,'[1]Harga Unit Price'!$F$6:$H$69,2,0)</f>
        <v>1</v>
      </c>
      <c r="Q50" t="b">
        <f>M50=VLOOKUP(O50,'[1]Harga Unit Price'!$F$6:$H$69,3,0)</f>
        <v>1</v>
      </c>
    </row>
    <row r="51" ht="15.75" spans="1:17">
      <c r="A51" s="44"/>
      <c r="B51" s="95"/>
      <c r="C51" s="88"/>
      <c r="D51" s="88"/>
      <c r="E51" s="89"/>
      <c r="F51" s="84"/>
      <c r="G51" s="103"/>
      <c r="H51" s="40" t="s">
        <v>246</v>
      </c>
      <c r="I51" s="66" t="s">
        <v>182</v>
      </c>
      <c r="J51" s="67" t="s">
        <v>159</v>
      </c>
      <c r="K51" s="63" t="s">
        <v>9</v>
      </c>
      <c r="L51" s="64">
        <v>75367</v>
      </c>
      <c r="M51" s="64">
        <v>43522</v>
      </c>
      <c r="N51" s="69" t="s">
        <v>11</v>
      </c>
      <c r="O51" s="69" t="s">
        <v>11</v>
      </c>
      <c r="P51" t="b">
        <f>L51=VLOOKUP(N51,'[1]Harga Unit Price'!$F$6:$H$69,2,0)</f>
        <v>1</v>
      </c>
      <c r="Q51" t="b">
        <f>M51=VLOOKUP(O51,'[1]Harga Unit Price'!$F$6:$H$69,3,0)</f>
        <v>1</v>
      </c>
    </row>
    <row r="52" ht="15.75" spans="1:17">
      <c r="A52" s="44"/>
      <c r="B52" s="95"/>
      <c r="C52" s="88"/>
      <c r="D52" s="88"/>
      <c r="E52" s="89"/>
      <c r="F52" s="84"/>
      <c r="G52" s="103"/>
      <c r="H52" s="40"/>
      <c r="I52" s="66"/>
      <c r="J52" s="67" t="s">
        <v>159</v>
      </c>
      <c r="K52" s="63" t="s">
        <v>119</v>
      </c>
      <c r="L52" s="64">
        <v>8685</v>
      </c>
      <c r="M52" s="64">
        <v>35222.5</v>
      </c>
      <c r="N52" s="65" t="s">
        <v>120</v>
      </c>
      <c r="O52" s="65" t="s">
        <v>120</v>
      </c>
      <c r="P52" t="b">
        <f>L52=VLOOKUP(N52,'[1]Harga Unit Price'!$F$6:$H$69,2,0)</f>
        <v>1</v>
      </c>
      <c r="Q52" t="b">
        <f>M52=VLOOKUP(O52,'[1]Harga Unit Price'!$F$6:$H$69,3,0)</f>
        <v>1</v>
      </c>
    </row>
    <row r="53" ht="15.75" spans="1:17">
      <c r="A53" s="44"/>
      <c r="B53" s="95"/>
      <c r="C53" s="88"/>
      <c r="D53" s="88"/>
      <c r="E53" s="89"/>
      <c r="F53" s="84"/>
      <c r="G53" s="103"/>
      <c r="H53" s="40"/>
      <c r="I53" s="66"/>
      <c r="J53" s="67" t="s">
        <v>159</v>
      </c>
      <c r="K53" s="63" t="s">
        <v>43</v>
      </c>
      <c r="L53" s="64">
        <v>15440</v>
      </c>
      <c r="M53" s="64">
        <v>35223</v>
      </c>
      <c r="N53" s="69" t="s">
        <v>44</v>
      </c>
      <c r="O53" s="69" t="s">
        <v>44</v>
      </c>
      <c r="P53" t="b">
        <f>L53=VLOOKUP(N53,'[1]Harga Unit Price'!$F$6:$H$69,2,0)</f>
        <v>1</v>
      </c>
      <c r="Q53" t="b">
        <f>M53=VLOOKUP(O53,'[1]Harga Unit Price'!$F$6:$H$69,3,0)</f>
        <v>1</v>
      </c>
    </row>
    <row r="54" ht="15.75" spans="1:17">
      <c r="A54" s="44"/>
      <c r="B54" s="95"/>
      <c r="C54" s="88"/>
      <c r="D54" s="88"/>
      <c r="E54" s="89"/>
      <c r="F54" s="84"/>
      <c r="G54" s="103"/>
      <c r="H54" s="40"/>
      <c r="I54" s="66"/>
      <c r="J54" s="67" t="s">
        <v>159</v>
      </c>
      <c r="K54" s="63" t="s">
        <v>29</v>
      </c>
      <c r="L54" s="64">
        <v>8492</v>
      </c>
      <c r="M54" s="64">
        <v>26538</v>
      </c>
      <c r="N54" s="69" t="s">
        <v>31</v>
      </c>
      <c r="O54" s="69" t="s">
        <v>31</v>
      </c>
      <c r="P54" t="b">
        <f>L54=VLOOKUP(N54,'[1]Harga Unit Price'!$F$6:$H$69,2,0)</f>
        <v>1</v>
      </c>
      <c r="Q54" t="b">
        <f>M54=VLOOKUP(O54,'[1]Harga Unit Price'!$F$6:$H$69,3,0)</f>
        <v>1</v>
      </c>
    </row>
    <row r="55" ht="15.75" spans="1:17">
      <c r="A55" s="44"/>
      <c r="B55" s="95"/>
      <c r="C55" s="88"/>
      <c r="D55" s="88"/>
      <c r="E55" s="89"/>
      <c r="F55" s="84"/>
      <c r="G55" s="103"/>
      <c r="H55" s="39"/>
      <c r="I55" s="68"/>
      <c r="J55" s="67" t="s">
        <v>159</v>
      </c>
      <c r="K55" s="63" t="s">
        <v>123</v>
      </c>
      <c r="L55" s="64">
        <v>10615</v>
      </c>
      <c r="M55" s="64">
        <v>0</v>
      </c>
      <c r="N55" s="70" t="s">
        <v>124</v>
      </c>
      <c r="O55" s="70" t="s">
        <v>124</v>
      </c>
      <c r="P55" t="b">
        <f>L55=VLOOKUP(N55,'[1]Harga Unit Price'!$F$6:$H$69,2,0)</f>
        <v>1</v>
      </c>
      <c r="Q55" t="b">
        <f>M55=VLOOKUP(O55,'[1]Harga Unit Price'!$F$6:$H$69,3,0)</f>
        <v>1</v>
      </c>
    </row>
    <row r="56" ht="15.75" spans="1:17">
      <c r="A56" s="44"/>
      <c r="B56" s="95"/>
      <c r="C56" s="88"/>
      <c r="D56" s="88"/>
      <c r="E56" s="89"/>
      <c r="F56" s="84"/>
      <c r="G56" s="103"/>
      <c r="H56" s="40" t="s">
        <v>247</v>
      </c>
      <c r="I56" s="66" t="s">
        <v>248</v>
      </c>
      <c r="J56" s="67" t="s">
        <v>159</v>
      </c>
      <c r="K56" s="63" t="s">
        <v>9</v>
      </c>
      <c r="L56" s="64">
        <v>75367</v>
      </c>
      <c r="M56" s="64">
        <v>43522</v>
      </c>
      <c r="N56" s="69" t="s">
        <v>11</v>
      </c>
      <c r="O56" s="69" t="s">
        <v>11</v>
      </c>
      <c r="P56" t="b">
        <f>L56=VLOOKUP(N56,'[1]Harga Unit Price'!$F$6:$H$69,2,0)</f>
        <v>1</v>
      </c>
      <c r="Q56" t="b">
        <f>M56=VLOOKUP(O56,'[1]Harga Unit Price'!$F$6:$H$69,3,0)</f>
        <v>1</v>
      </c>
    </row>
    <row r="57" ht="15.75" spans="1:17">
      <c r="A57" s="44"/>
      <c r="B57" s="95"/>
      <c r="C57" s="88"/>
      <c r="D57" s="88"/>
      <c r="E57" s="89"/>
      <c r="F57" s="84"/>
      <c r="G57" s="103"/>
      <c r="H57" s="40"/>
      <c r="I57" s="66"/>
      <c r="J57" s="67" t="s">
        <v>159</v>
      </c>
      <c r="K57" s="63" t="s">
        <v>119</v>
      </c>
      <c r="L57" s="64">
        <v>8685</v>
      </c>
      <c r="M57" s="64">
        <v>35222.5</v>
      </c>
      <c r="N57" s="65" t="s">
        <v>120</v>
      </c>
      <c r="O57" s="65" t="s">
        <v>120</v>
      </c>
      <c r="P57" t="b">
        <f>L57=VLOOKUP(N57,'[1]Harga Unit Price'!$F$6:$H$69,2,0)</f>
        <v>1</v>
      </c>
      <c r="Q57" t="b">
        <f>M57=VLOOKUP(O57,'[1]Harga Unit Price'!$F$6:$H$69,3,0)</f>
        <v>1</v>
      </c>
    </row>
    <row r="58" ht="15.75" spans="1:17">
      <c r="A58" s="44"/>
      <c r="B58" s="95"/>
      <c r="C58" s="88"/>
      <c r="D58" s="88"/>
      <c r="E58" s="89"/>
      <c r="F58" s="84"/>
      <c r="G58" s="103"/>
      <c r="H58" s="40"/>
      <c r="I58" s="66"/>
      <c r="J58" s="67" t="s">
        <v>159</v>
      </c>
      <c r="K58" s="63" t="s">
        <v>43</v>
      </c>
      <c r="L58" s="64">
        <v>15440</v>
      </c>
      <c r="M58" s="64">
        <v>35223</v>
      </c>
      <c r="N58" s="69" t="s">
        <v>44</v>
      </c>
      <c r="O58" s="69" t="s">
        <v>44</v>
      </c>
      <c r="P58" t="b">
        <f>L58=VLOOKUP(N58,'[1]Harga Unit Price'!$F$6:$H$69,2,0)</f>
        <v>1</v>
      </c>
      <c r="Q58" t="b">
        <f>M58=VLOOKUP(O58,'[1]Harga Unit Price'!$F$6:$H$69,3,0)</f>
        <v>1</v>
      </c>
    </row>
    <row r="59" ht="15.75" spans="1:17">
      <c r="A59" s="44"/>
      <c r="B59" s="95"/>
      <c r="C59" s="88"/>
      <c r="D59" s="88"/>
      <c r="E59" s="89"/>
      <c r="F59" s="84"/>
      <c r="G59" s="103"/>
      <c r="H59" s="40"/>
      <c r="I59" s="66"/>
      <c r="J59" s="67" t="s">
        <v>159</v>
      </c>
      <c r="K59" s="63" t="s">
        <v>29</v>
      </c>
      <c r="L59" s="64">
        <v>8492</v>
      </c>
      <c r="M59" s="64">
        <v>26538</v>
      </c>
      <c r="N59" s="69" t="s">
        <v>31</v>
      </c>
      <c r="O59" s="69" t="s">
        <v>31</v>
      </c>
      <c r="P59" t="b">
        <f>L59=VLOOKUP(N59,'[1]Harga Unit Price'!$F$6:$H$69,2,0)</f>
        <v>1</v>
      </c>
      <c r="Q59" t="b">
        <f>M59=VLOOKUP(O59,'[1]Harga Unit Price'!$F$6:$H$69,3,0)</f>
        <v>1</v>
      </c>
    </row>
    <row r="60" ht="15.75" spans="1:17">
      <c r="A60" s="44"/>
      <c r="B60" s="95"/>
      <c r="C60" s="88"/>
      <c r="D60" s="88"/>
      <c r="E60" s="89"/>
      <c r="F60" s="84"/>
      <c r="G60" s="103"/>
      <c r="H60" s="40"/>
      <c r="I60" s="66"/>
      <c r="J60" s="67" t="s">
        <v>159</v>
      </c>
      <c r="K60" s="63" t="s">
        <v>123</v>
      </c>
      <c r="L60" s="64">
        <v>10615</v>
      </c>
      <c r="M60" s="64">
        <v>0</v>
      </c>
      <c r="N60" s="70" t="s">
        <v>124</v>
      </c>
      <c r="O60" s="70" t="s">
        <v>124</v>
      </c>
      <c r="P60" t="b">
        <f>L60=VLOOKUP(N60,'[1]Harga Unit Price'!$F$6:$H$69,2,0)</f>
        <v>1</v>
      </c>
      <c r="Q60" t="b">
        <f>M60=VLOOKUP(O60,'[1]Harga Unit Price'!$F$6:$H$69,3,0)</f>
        <v>1</v>
      </c>
    </row>
    <row r="61" ht="15.75" spans="1:17">
      <c r="A61" s="44"/>
      <c r="B61" s="95"/>
      <c r="C61" s="88"/>
      <c r="D61" s="88"/>
      <c r="E61" s="89"/>
      <c r="F61" s="84"/>
      <c r="G61" s="103"/>
      <c r="H61" s="39"/>
      <c r="I61" s="68"/>
      <c r="J61" s="67" t="s">
        <v>159</v>
      </c>
      <c r="K61" s="63" t="s">
        <v>38</v>
      </c>
      <c r="L61" s="64">
        <v>16984</v>
      </c>
      <c r="M61" s="64">
        <v>200093</v>
      </c>
      <c r="N61" s="69" t="s">
        <v>39</v>
      </c>
      <c r="O61" s="69" t="s">
        <v>39</v>
      </c>
      <c r="P61" t="b">
        <f>L61=VLOOKUP(N61,'[1]Harga Unit Price'!$F$6:$H$69,2,0)</f>
        <v>1</v>
      </c>
      <c r="Q61" t="b">
        <f>M61=VLOOKUP(O61,'[1]Harga Unit Price'!$F$6:$H$69,3,0)</f>
        <v>1</v>
      </c>
    </row>
    <row r="62" ht="15.75" spans="1:17">
      <c r="A62" s="44"/>
      <c r="B62" s="95"/>
      <c r="C62" s="88"/>
      <c r="D62" s="88"/>
      <c r="E62" s="89"/>
      <c r="F62" s="84"/>
      <c r="G62" s="103"/>
      <c r="H62" s="40"/>
      <c r="I62" s="66"/>
      <c r="J62" s="67" t="s">
        <v>159</v>
      </c>
      <c r="K62" s="63" t="s">
        <v>71</v>
      </c>
      <c r="L62" s="64">
        <v>16984</v>
      </c>
      <c r="M62" s="64">
        <v>47333</v>
      </c>
      <c r="N62" s="69" t="s">
        <v>72</v>
      </c>
      <c r="O62" s="69" t="s">
        <v>72</v>
      </c>
      <c r="P62" t="b">
        <f>L62=VLOOKUP(N62,'[1]Harga Unit Price'!$F$6:$H$69,2,0)</f>
        <v>1</v>
      </c>
      <c r="Q62" t="b">
        <f>M62=VLOOKUP(O62,'[1]Harga Unit Price'!$F$6:$H$69,3,0)</f>
        <v>1</v>
      </c>
    </row>
    <row r="63" ht="15.75" spans="1:17">
      <c r="A63" s="44"/>
      <c r="B63" s="95"/>
      <c r="C63" s="88"/>
      <c r="D63" s="88"/>
      <c r="E63" s="89"/>
      <c r="F63" s="84"/>
      <c r="G63" s="103"/>
      <c r="H63" s="40" t="s">
        <v>249</v>
      </c>
      <c r="I63" s="66" t="s">
        <v>238</v>
      </c>
      <c r="J63" s="67" t="s">
        <v>159</v>
      </c>
      <c r="K63" s="63" t="s">
        <v>9</v>
      </c>
      <c r="L63" s="64">
        <v>75367</v>
      </c>
      <c r="M63" s="64">
        <v>45645</v>
      </c>
      <c r="N63" s="65" t="s">
        <v>85</v>
      </c>
      <c r="O63" s="65" t="s">
        <v>85</v>
      </c>
      <c r="P63" t="b">
        <f>L63=VLOOKUP(N63,'[1]Harga Unit Price'!$F$6:$H$69,2,0)</f>
        <v>1</v>
      </c>
      <c r="Q63" t="b">
        <f>M63=VLOOKUP(O63,'[1]Harga Unit Price'!$F$6:$H$69,3,0)</f>
        <v>1</v>
      </c>
    </row>
    <row r="64" ht="15.75" spans="1:17">
      <c r="A64" s="44"/>
      <c r="B64" s="95"/>
      <c r="C64" s="88"/>
      <c r="D64" s="88"/>
      <c r="E64" s="89"/>
      <c r="F64" s="84"/>
      <c r="G64" s="103"/>
      <c r="H64" s="40"/>
      <c r="I64" s="66"/>
      <c r="J64" s="67" t="s">
        <v>159</v>
      </c>
      <c r="K64" s="63" t="s">
        <v>88</v>
      </c>
      <c r="L64" s="64">
        <v>5308</v>
      </c>
      <c r="M64" s="64">
        <v>13800</v>
      </c>
      <c r="N64" s="65" t="s">
        <v>89</v>
      </c>
      <c r="O64" s="65" t="s">
        <v>89</v>
      </c>
      <c r="P64" t="b">
        <f>L64=VLOOKUP(N64,'[1]Harga Unit Price'!$F$6:$H$69,2,0)</f>
        <v>1</v>
      </c>
      <c r="Q64" t="b">
        <f>M64=VLOOKUP(O64,'[1]Harga Unit Price'!$F$6:$H$69,3,0)</f>
        <v>1</v>
      </c>
    </row>
    <row r="65" ht="15.75" spans="1:17">
      <c r="A65" s="44"/>
      <c r="B65" s="95"/>
      <c r="C65" s="88"/>
      <c r="D65" s="88"/>
      <c r="E65" s="89"/>
      <c r="F65" s="84"/>
      <c r="G65" s="103"/>
      <c r="H65" s="40"/>
      <c r="I65" s="66"/>
      <c r="J65" s="67" t="s">
        <v>159</v>
      </c>
      <c r="K65" s="63" t="s">
        <v>29</v>
      </c>
      <c r="L65" s="64">
        <v>8492</v>
      </c>
      <c r="M65" s="64">
        <v>26538</v>
      </c>
      <c r="N65" s="65" t="s">
        <v>99</v>
      </c>
      <c r="O65" s="65" t="s">
        <v>99</v>
      </c>
      <c r="P65" t="b">
        <f>L65=VLOOKUP(N65,'[1]Harga Unit Price'!$F$6:$H$69,2,0)</f>
        <v>1</v>
      </c>
      <c r="Q65" t="b">
        <f>M65=VLOOKUP(O65,'[1]Harga Unit Price'!$F$6:$H$69,3,0)</f>
        <v>1</v>
      </c>
    </row>
    <row r="66" ht="15.75" spans="1:17">
      <c r="A66" s="44"/>
      <c r="B66" s="95"/>
      <c r="C66" s="88"/>
      <c r="D66" s="88"/>
      <c r="E66" s="89"/>
      <c r="F66" s="84"/>
      <c r="G66" s="103"/>
      <c r="H66" s="39"/>
      <c r="I66" s="66"/>
      <c r="J66" s="67" t="s">
        <v>159</v>
      </c>
      <c r="K66" s="63" t="s">
        <v>75</v>
      </c>
      <c r="L66" s="64">
        <v>16984</v>
      </c>
      <c r="M66" s="64">
        <v>28024</v>
      </c>
      <c r="N66" s="65" t="s">
        <v>125</v>
      </c>
      <c r="O66" s="65" t="s">
        <v>125</v>
      </c>
      <c r="P66" t="b">
        <f>L66=VLOOKUP(N66,'[1]Harga Unit Price'!$F$6:$H$69,2,0)</f>
        <v>1</v>
      </c>
      <c r="Q66" t="b">
        <f>M66=VLOOKUP(O66,'[1]Harga Unit Price'!$F$6:$H$69,3,0)</f>
        <v>1</v>
      </c>
    </row>
    <row r="67" ht="15.75" spans="1:17">
      <c r="A67" s="44"/>
      <c r="B67" s="95"/>
      <c r="C67" s="88"/>
      <c r="D67" s="88"/>
      <c r="E67" s="89"/>
      <c r="F67" s="84"/>
      <c r="G67" s="103"/>
      <c r="H67" s="40"/>
      <c r="I67" s="66"/>
      <c r="J67" s="67" t="s">
        <v>159</v>
      </c>
      <c r="K67" s="63" t="s">
        <v>26</v>
      </c>
      <c r="L67" s="64">
        <v>10615</v>
      </c>
      <c r="M67" s="64">
        <v>67550</v>
      </c>
      <c r="N67" s="70" t="s">
        <v>93</v>
      </c>
      <c r="O67" s="70" t="s">
        <v>93</v>
      </c>
      <c r="P67" t="b">
        <f>L67=VLOOKUP(N67,'[1]Harga Unit Price'!$F$6:$H$69,2,0)</f>
        <v>1</v>
      </c>
      <c r="Q67" t="b">
        <f>M67=VLOOKUP(O67,'[1]Harga Unit Price'!$F$6:$H$69,3,0)</f>
        <v>1</v>
      </c>
    </row>
    <row r="68" ht="15.75" spans="1:17">
      <c r="A68" s="44"/>
      <c r="B68" s="95"/>
      <c r="C68" s="88"/>
      <c r="D68" s="88"/>
      <c r="E68" s="89"/>
      <c r="F68" s="84"/>
      <c r="G68" s="103"/>
      <c r="H68" s="39"/>
      <c r="I68" s="66"/>
      <c r="J68" s="67" t="s">
        <v>159</v>
      </c>
      <c r="K68" s="63" t="s">
        <v>119</v>
      </c>
      <c r="L68" s="64">
        <v>8685</v>
      </c>
      <c r="M68" s="64">
        <v>35222.5</v>
      </c>
      <c r="N68" s="65" t="s">
        <v>120</v>
      </c>
      <c r="O68" s="65" t="s">
        <v>120</v>
      </c>
      <c r="P68" t="b">
        <f>L68=VLOOKUP(N68,'[1]Harga Unit Price'!$F$6:$H$69,2,0)</f>
        <v>1</v>
      </c>
      <c r="Q68" t="b">
        <f>M68=VLOOKUP(O68,'[1]Harga Unit Price'!$F$6:$H$69,3,0)</f>
        <v>1</v>
      </c>
    </row>
    <row r="69" ht="15.75" spans="1:17">
      <c r="A69" s="44"/>
      <c r="B69" s="95"/>
      <c r="C69" s="88"/>
      <c r="D69" s="88"/>
      <c r="E69" s="89"/>
      <c r="F69" s="84"/>
      <c r="G69" s="103"/>
      <c r="H69" s="40"/>
      <c r="I69" s="66"/>
      <c r="J69" s="67" t="s">
        <v>159</v>
      </c>
      <c r="K69" s="63" t="s">
        <v>43</v>
      </c>
      <c r="L69" s="64">
        <v>15440</v>
      </c>
      <c r="M69" s="64">
        <v>35223</v>
      </c>
      <c r="N69" s="69" t="s">
        <v>44</v>
      </c>
      <c r="O69" s="69" t="s">
        <v>44</v>
      </c>
      <c r="P69" t="b">
        <f>L69=VLOOKUP(N69,'[1]Harga Unit Price'!$F$6:$H$69,2,0)</f>
        <v>1</v>
      </c>
      <c r="Q69" t="b">
        <f>M69=VLOOKUP(O69,'[1]Harga Unit Price'!$F$6:$H$69,3,0)</f>
        <v>1</v>
      </c>
    </row>
    <row r="70" ht="15" spans="1:17">
      <c r="A70" s="54"/>
      <c r="B70" s="54">
        <v>1</v>
      </c>
      <c r="C70" s="54"/>
      <c r="D70" s="54"/>
      <c r="E70" s="54"/>
      <c r="F70" s="54"/>
      <c r="G70" s="54"/>
      <c r="H70" s="54">
        <v>10</v>
      </c>
      <c r="I70" s="54"/>
      <c r="J70" s="54"/>
      <c r="K70" s="54"/>
      <c r="L70" s="71">
        <f>SUM(L6:L69)</f>
        <v>1445096</v>
      </c>
      <c r="M70" s="72">
        <f>SUM(M6:M69)</f>
        <v>2100350</v>
      </c>
      <c r="N70" s="54"/>
      <c r="O70" s="54"/>
      <c r="P70"/>
      <c r="Q70"/>
    </row>
    <row r="71" ht="15" spans="1:1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ht="15" spans="1:17">
      <c r="A72"/>
      <c r="B72"/>
      <c r="C72"/>
      <c r="D72"/>
      <c r="E72"/>
      <c r="F72"/>
      <c r="G72"/>
      <c r="H72"/>
      <c r="I72"/>
      <c r="J72"/>
      <c r="K72"/>
      <c r="L72" s="19"/>
      <c r="M72" s="73" t="s">
        <v>229</v>
      </c>
      <c r="N72"/>
      <c r="O72"/>
      <c r="P72"/>
      <c r="Q72"/>
    </row>
    <row r="73" ht="15" spans="1:17">
      <c r="A73"/>
      <c r="B73"/>
      <c r="C73"/>
      <c r="D73"/>
      <c r="E73"/>
      <c r="F73"/>
      <c r="G73"/>
      <c r="H73"/>
      <c r="I73"/>
      <c r="J73"/>
      <c r="K73"/>
      <c r="L73"/>
      <c r="M73" s="19">
        <f>SUM(L70+M70)</f>
        <v>3545446</v>
      </c>
      <c r="N73"/>
      <c r="O73"/>
      <c r="P73"/>
      <c r="Q73"/>
    </row>
    <row r="74" ht="15" spans="1:17">
      <c r="A74"/>
      <c r="B74"/>
      <c r="C74"/>
      <c r="D74"/>
      <c r="E74"/>
      <c r="F74"/>
      <c r="G74"/>
      <c r="H74"/>
      <c r="I74"/>
      <c r="J74"/>
      <c r="K74"/>
      <c r="L74"/>
      <c r="M74" s="19"/>
      <c r="N74"/>
      <c r="O74"/>
      <c r="P74"/>
      <c r="Q74"/>
    </row>
    <row r="75" ht="15" spans="1:17">
      <c r="A75"/>
      <c r="B75"/>
      <c r="C75"/>
      <c r="D75"/>
      <c r="E75"/>
      <c r="F75"/>
      <c r="G75"/>
      <c r="H75"/>
      <c r="I75"/>
      <c r="J75"/>
      <c r="K75"/>
      <c r="L75"/>
      <c r="M75" s="19"/>
      <c r="N75"/>
      <c r="O75"/>
      <c r="P75"/>
      <c r="Q75"/>
    </row>
    <row r="76" ht="15" spans="1:17">
      <c r="A76"/>
      <c r="B76"/>
      <c r="C76"/>
      <c r="D76"/>
      <c r="E76"/>
      <c r="F76"/>
      <c r="G76"/>
      <c r="H76"/>
      <c r="I76"/>
      <c r="J76"/>
      <c r="K76"/>
      <c r="L76"/>
      <c r="M76" s="19"/>
      <c r="N76"/>
      <c r="O76"/>
      <c r="P76"/>
      <c r="Q76"/>
    </row>
    <row r="77" ht="15" spans="1:17">
      <c r="A77"/>
      <c r="B77"/>
      <c r="C77"/>
      <c r="D77"/>
      <c r="E77"/>
      <c r="F77"/>
      <c r="G77"/>
      <c r="H77"/>
      <c r="I77"/>
      <c r="J77"/>
      <c r="K77"/>
      <c r="L77"/>
      <c r="M77" s="19"/>
      <c r="N77"/>
      <c r="O77"/>
      <c r="P77"/>
      <c r="Q77"/>
    </row>
    <row r="78" ht="15" spans="1:17">
      <c r="A78"/>
      <c r="B78"/>
      <c r="C78"/>
      <c r="D78"/>
      <c r="E78"/>
      <c r="F78"/>
      <c r="G78"/>
      <c r="H78"/>
      <c r="I78"/>
      <c r="J78"/>
      <c r="K78"/>
      <c r="L78"/>
      <c r="M78" s="19"/>
      <c r="N78"/>
      <c r="O78"/>
      <c r="P78"/>
      <c r="Q78"/>
    </row>
    <row r="79" ht="15" spans="1:17">
      <c r="A79"/>
      <c r="B79"/>
      <c r="C79"/>
      <c r="D79"/>
      <c r="E79"/>
      <c r="F79"/>
      <c r="G79"/>
      <c r="H79"/>
      <c r="I79"/>
      <c r="J79"/>
      <c r="K79"/>
      <c r="L79"/>
      <c r="M79" s="19"/>
      <c r="N79"/>
      <c r="O79"/>
      <c r="P79"/>
      <c r="Q79"/>
    </row>
    <row r="80" ht="15" spans="1:17">
      <c r="A80"/>
      <c r="B80"/>
      <c r="C80"/>
      <c r="D80"/>
      <c r="E80"/>
      <c r="F80"/>
      <c r="G80"/>
      <c r="H80"/>
      <c r="I80"/>
      <c r="J80"/>
      <c r="K80"/>
      <c r="L80"/>
      <c r="M80" s="19"/>
      <c r="N80"/>
      <c r="O80"/>
      <c r="P80"/>
      <c r="Q80"/>
    </row>
    <row r="81" ht="15" spans="1:17">
      <c r="A81"/>
      <c r="B81"/>
      <c r="C81"/>
      <c r="D81"/>
      <c r="E81"/>
      <c r="F81"/>
      <c r="G81"/>
      <c r="H81"/>
      <c r="I81"/>
      <c r="J81"/>
      <c r="K81"/>
      <c r="L81"/>
      <c r="M81" s="19"/>
      <c r="N81"/>
      <c r="O81"/>
      <c r="P81"/>
      <c r="Q81"/>
    </row>
    <row r="82" ht="15" spans="1:17">
      <c r="A82"/>
      <c r="B82"/>
      <c r="C82"/>
      <c r="D82"/>
      <c r="E82"/>
      <c r="F82"/>
      <c r="G82"/>
      <c r="H82"/>
      <c r="I82"/>
      <c r="J82"/>
      <c r="K82"/>
      <c r="L82"/>
      <c r="M82" s="19"/>
      <c r="N82"/>
      <c r="O82"/>
      <c r="P82"/>
      <c r="Q82"/>
    </row>
    <row r="83" ht="15" spans="1:17">
      <c r="A83"/>
      <c r="B83"/>
      <c r="C83"/>
      <c r="D83"/>
      <c r="E83"/>
      <c r="F83"/>
      <c r="G83"/>
      <c r="H83"/>
      <c r="I83"/>
      <c r="J83"/>
      <c r="K83"/>
      <c r="L83"/>
      <c r="M83" s="19"/>
      <c r="N83"/>
      <c r="O83"/>
      <c r="P83"/>
      <c r="Q83"/>
    </row>
    <row r="84" ht="15" spans="1:17">
      <c r="A84"/>
      <c r="B84"/>
      <c r="C84"/>
      <c r="D84"/>
      <c r="E84"/>
      <c r="F84"/>
      <c r="G84"/>
      <c r="H84"/>
      <c r="I84"/>
      <c r="J84"/>
      <c r="K84"/>
      <c r="L84"/>
      <c r="M84" s="19"/>
      <c r="N84"/>
      <c r="O84"/>
      <c r="P84"/>
      <c r="Q84"/>
    </row>
    <row r="85" ht="15" spans="1:17">
      <c r="A85"/>
      <c r="B85"/>
      <c r="C85"/>
      <c r="D85"/>
      <c r="E85"/>
      <c r="F85"/>
      <c r="G85"/>
      <c r="H85"/>
      <c r="I85"/>
      <c r="J85"/>
      <c r="K85"/>
      <c r="L85"/>
      <c r="M85" s="19"/>
      <c r="N85"/>
      <c r="O85"/>
      <c r="P85"/>
      <c r="Q85"/>
    </row>
    <row r="86" ht="15" spans="1:17">
      <c r="A86"/>
      <c r="B86"/>
      <c r="C86"/>
      <c r="D86"/>
      <c r="E86"/>
      <c r="F86"/>
      <c r="G86"/>
      <c r="H86"/>
      <c r="I86"/>
      <c r="J86"/>
      <c r="K86"/>
      <c r="L86"/>
      <c r="M86" s="19"/>
      <c r="N86"/>
      <c r="O86"/>
      <c r="P86"/>
      <c r="Q86"/>
    </row>
    <row r="87" ht="15" spans="1:17">
      <c r="A87"/>
      <c r="B87"/>
      <c r="C87"/>
      <c r="D87"/>
      <c r="E87"/>
      <c r="F87"/>
      <c r="G87"/>
      <c r="H87"/>
      <c r="I87"/>
      <c r="J87"/>
      <c r="K87"/>
      <c r="L87"/>
      <c r="M87" s="19"/>
      <c r="N87"/>
      <c r="O87"/>
      <c r="P87"/>
      <c r="Q87"/>
    </row>
    <row r="88" ht="15" spans="1:17">
      <c r="A88"/>
      <c r="B88"/>
      <c r="C88"/>
      <c r="D88"/>
      <c r="E88"/>
      <c r="F88"/>
      <c r="G88"/>
      <c r="H88"/>
      <c r="I88"/>
      <c r="J88"/>
      <c r="K88"/>
      <c r="L88"/>
      <c r="M88" s="19"/>
      <c r="N88"/>
      <c r="O88"/>
      <c r="P88"/>
      <c r="Q88"/>
    </row>
    <row r="89" ht="15" spans="1:17">
      <c r="A89"/>
      <c r="B89"/>
      <c r="C89"/>
      <c r="D89"/>
      <c r="E89"/>
      <c r="F89"/>
      <c r="G89"/>
      <c r="H89"/>
      <c r="I89"/>
      <c r="J89"/>
      <c r="K89"/>
      <c r="L89"/>
      <c r="M89" s="19"/>
      <c r="N89"/>
      <c r="O89"/>
      <c r="P89"/>
      <c r="Q89"/>
    </row>
    <row r="90" ht="15" spans="1:17">
      <c r="A90"/>
      <c r="B90"/>
      <c r="C90"/>
      <c r="D90"/>
      <c r="E90"/>
      <c r="F90"/>
      <c r="G90"/>
      <c r="H90"/>
      <c r="I90"/>
      <c r="J90"/>
      <c r="K90"/>
      <c r="L90"/>
      <c r="M90" s="19"/>
      <c r="N90"/>
      <c r="O90"/>
      <c r="P90"/>
      <c r="Q90"/>
    </row>
    <row r="91" ht="15" spans="1:17">
      <c r="A91"/>
      <c r="B91"/>
      <c r="C91"/>
      <c r="D91"/>
      <c r="E91"/>
      <c r="F91"/>
      <c r="G91"/>
      <c r="H91"/>
      <c r="I91"/>
      <c r="J91"/>
      <c r="K91"/>
      <c r="L91"/>
      <c r="M91" s="19"/>
      <c r="N91"/>
      <c r="O91"/>
      <c r="P91"/>
      <c r="Q91"/>
    </row>
    <row r="92" ht="15" spans="1:17">
      <c r="A92"/>
      <c r="B92"/>
      <c r="C92"/>
      <c r="D92"/>
      <c r="E92"/>
      <c r="F92"/>
      <c r="G92"/>
      <c r="H92"/>
      <c r="I92"/>
      <c r="J92"/>
      <c r="K92"/>
      <c r="L92"/>
      <c r="M92" s="19"/>
      <c r="N92"/>
      <c r="O92"/>
      <c r="P92"/>
      <c r="Q92"/>
    </row>
    <row r="93" ht="15" spans="1:17">
      <c r="A93"/>
      <c r="B93"/>
      <c r="C93"/>
      <c r="D93"/>
      <c r="E93"/>
      <c r="F93"/>
      <c r="G93"/>
      <c r="H93"/>
      <c r="I93"/>
      <c r="J93"/>
      <c r="K93"/>
      <c r="L93"/>
      <c r="M93" s="19"/>
      <c r="N93"/>
      <c r="O93"/>
      <c r="P93"/>
      <c r="Q93"/>
    </row>
    <row r="94" ht="15" spans="1:17">
      <c r="A94"/>
      <c r="B94"/>
      <c r="C94"/>
      <c r="D94"/>
      <c r="E94"/>
      <c r="F94"/>
      <c r="G94"/>
      <c r="H94"/>
      <c r="I94"/>
      <c r="J94"/>
      <c r="K94"/>
      <c r="L94"/>
      <c r="M94" s="19"/>
      <c r="N94"/>
      <c r="O94"/>
      <c r="P94"/>
      <c r="Q94"/>
    </row>
    <row r="95" ht="15" spans="1:17">
      <c r="A95"/>
      <c r="B95"/>
      <c r="C95"/>
      <c r="D95"/>
      <c r="E95"/>
      <c r="F95"/>
      <c r="G95"/>
      <c r="H95"/>
      <c r="I95"/>
      <c r="J95"/>
      <c r="K95"/>
      <c r="L95"/>
      <c r="M95" s="19"/>
      <c r="N95"/>
      <c r="O95"/>
      <c r="P95"/>
      <c r="Q95"/>
    </row>
    <row r="96" ht="15" spans="1:17">
      <c r="A96"/>
      <c r="B96"/>
      <c r="C96"/>
      <c r="D96"/>
      <c r="E96"/>
      <c r="F96"/>
      <c r="G96"/>
      <c r="H96"/>
      <c r="I96"/>
      <c r="J96"/>
      <c r="K96"/>
      <c r="L96"/>
      <c r="M96" s="19"/>
      <c r="N96"/>
      <c r="O96"/>
      <c r="P96"/>
      <c r="Q96"/>
    </row>
    <row r="97" ht="15" spans="1:17">
      <c r="A97"/>
      <c r="B97"/>
      <c r="C97"/>
      <c r="D97"/>
      <c r="E97"/>
      <c r="F97"/>
      <c r="G97"/>
      <c r="H97"/>
      <c r="I97"/>
      <c r="J97"/>
      <c r="K97"/>
      <c r="L97"/>
      <c r="M97" s="19"/>
      <c r="N97"/>
      <c r="O97"/>
      <c r="P97"/>
      <c r="Q97"/>
    </row>
    <row r="98" ht="15" spans="1:17">
      <c r="A98"/>
      <c r="B98"/>
      <c r="C98"/>
      <c r="D98"/>
      <c r="E98"/>
      <c r="F98"/>
      <c r="G98"/>
      <c r="H98"/>
      <c r="I98"/>
      <c r="J98"/>
      <c r="K98"/>
      <c r="L98"/>
      <c r="M98" s="19"/>
      <c r="N98"/>
      <c r="O98"/>
      <c r="P98"/>
      <c r="Q98"/>
    </row>
    <row r="99" ht="15" spans="1:17">
      <c r="A99"/>
      <c r="B99"/>
      <c r="C99"/>
      <c r="D99"/>
      <c r="E99"/>
      <c r="F99"/>
      <c r="G99"/>
      <c r="H99"/>
      <c r="I99"/>
      <c r="J99"/>
      <c r="K99"/>
      <c r="L99"/>
      <c r="M99" s="19"/>
      <c r="N99"/>
      <c r="O99"/>
      <c r="P99"/>
      <c r="Q99"/>
    </row>
    <row r="100" ht="15" spans="1:17">
      <c r="A100"/>
      <c r="B100"/>
      <c r="C100"/>
      <c r="D100"/>
      <c r="E100"/>
      <c r="F100"/>
      <c r="G100"/>
      <c r="H100"/>
      <c r="I100"/>
      <c r="J100"/>
      <c r="K100"/>
      <c r="L100"/>
      <c r="M100" s="19"/>
      <c r="N100"/>
      <c r="O100"/>
      <c r="P100"/>
      <c r="Q100"/>
    </row>
    <row r="101" ht="15" spans="1:17">
      <c r="A101"/>
      <c r="B101"/>
      <c r="C101"/>
      <c r="D101"/>
      <c r="E101"/>
      <c r="F101"/>
      <c r="G101"/>
      <c r="H101"/>
      <c r="I101"/>
      <c r="J101"/>
      <c r="K101"/>
      <c r="L101"/>
      <c r="M101" s="19"/>
      <c r="N101"/>
      <c r="O101"/>
      <c r="P101"/>
      <c r="Q101"/>
    </row>
    <row r="102" ht="15" spans="1:17">
      <c r="A102"/>
      <c r="B102"/>
      <c r="C102"/>
      <c r="D102"/>
      <c r="E102"/>
      <c r="F102"/>
      <c r="G102"/>
      <c r="H102"/>
      <c r="I102"/>
      <c r="J102"/>
      <c r="K102"/>
      <c r="L102"/>
      <c r="M102" s="19"/>
      <c r="N102"/>
      <c r="O102"/>
      <c r="P102"/>
      <c r="Q102"/>
    </row>
    <row r="103" ht="15" spans="1:17">
      <c r="A103"/>
      <c r="B103"/>
      <c r="C103"/>
      <c r="D103"/>
      <c r="E103"/>
      <c r="F103"/>
      <c r="G103"/>
      <c r="H103"/>
      <c r="I103"/>
      <c r="J103"/>
      <c r="K103"/>
      <c r="L103"/>
      <c r="M103" s="19"/>
      <c r="N103"/>
      <c r="O103"/>
      <c r="P103"/>
      <c r="Q103"/>
    </row>
    <row r="104" ht="15" spans="1:17">
      <c r="A104"/>
      <c r="B104"/>
      <c r="C104"/>
      <c r="D104"/>
      <c r="E104"/>
      <c r="F104"/>
      <c r="G104"/>
      <c r="H104"/>
      <c r="I104"/>
      <c r="J104"/>
      <c r="K104"/>
      <c r="L104"/>
      <c r="M104" s="19"/>
      <c r="N104"/>
      <c r="O104"/>
      <c r="P104"/>
      <c r="Q104"/>
    </row>
    <row r="105" ht="15" spans="1:17">
      <c r="A105"/>
      <c r="B105"/>
      <c r="C105"/>
      <c r="D105"/>
      <c r="E105"/>
      <c r="F105"/>
      <c r="G105"/>
      <c r="H105"/>
      <c r="I105"/>
      <c r="J105"/>
      <c r="K105"/>
      <c r="L105"/>
      <c r="M105" s="19"/>
      <c r="N105"/>
      <c r="O105"/>
      <c r="P105"/>
      <c r="Q105"/>
    </row>
    <row r="106" ht="15" spans="1:17">
      <c r="A106"/>
      <c r="B106"/>
      <c r="C106"/>
      <c r="D106"/>
      <c r="E106"/>
      <c r="F106"/>
      <c r="G106"/>
      <c r="H106"/>
      <c r="I106"/>
      <c r="J106"/>
      <c r="K106"/>
      <c r="L106"/>
      <c r="M106" s="19"/>
      <c r="N106"/>
      <c r="O106"/>
      <c r="P106"/>
      <c r="Q106"/>
    </row>
  </sheetData>
  <mergeCells count="1">
    <mergeCell ref="A1:O1"/>
  </mergeCells>
  <conditionalFormatting sqref="A6">
    <cfRule type="duplicateValues" dxfId="0" priority="12" stopIfTrue="1"/>
    <cfRule type="duplicateValues" dxfId="0" priority="11" stopIfTrue="1"/>
    <cfRule type="duplicateValues" dxfId="0" priority="10" stopIfTrue="1"/>
    <cfRule type="duplicateValues" dxfId="0" priority="9" stopIfTrue="1"/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  <cfRule type="duplicateValues" dxfId="0" priority="3" stopIfTrue="1"/>
    <cfRule type="duplicateValues" dxfId="0" priority="2" stopIfTrue="1"/>
    <cfRule type="duplicateValues" dxfId="0" priority="1" stopIfTrue="1"/>
  </conditionalFormatting>
  <conditionalFormatting sqref="A34">
    <cfRule type="duplicateValues" dxfId="0" priority="33" stopIfTrue="1"/>
    <cfRule type="duplicateValues" dxfId="0" priority="34" stopIfTrue="1"/>
    <cfRule type="duplicateValues" dxfId="0" priority="35" stopIfTrue="1"/>
    <cfRule type="duplicateValues" dxfId="0" priority="36" stopIfTrue="1"/>
  </conditionalFormatting>
  <conditionalFormatting sqref="A35">
    <cfRule type="duplicateValues" dxfId="0" priority="53" stopIfTrue="1"/>
    <cfRule type="duplicateValues" dxfId="0" priority="54" stopIfTrue="1"/>
    <cfRule type="duplicateValues" dxfId="0" priority="55" stopIfTrue="1"/>
    <cfRule type="duplicateValues" dxfId="0" priority="56" stopIfTrue="1"/>
  </conditionalFormatting>
  <conditionalFormatting sqref="A36">
    <cfRule type="duplicateValues" dxfId="0" priority="49" stopIfTrue="1"/>
    <cfRule type="duplicateValues" dxfId="0" priority="50" stopIfTrue="1"/>
    <cfRule type="duplicateValues" dxfId="0" priority="51" stopIfTrue="1"/>
    <cfRule type="duplicateValues" dxfId="0" priority="52" stopIfTrue="1"/>
  </conditionalFormatting>
  <conditionalFormatting sqref="A55">
    <cfRule type="duplicateValues" dxfId="0" priority="25" stopIfTrue="1"/>
    <cfRule type="duplicateValues" dxfId="0" priority="26" stopIfTrue="1"/>
    <cfRule type="duplicateValues" dxfId="0" priority="27" stopIfTrue="1"/>
    <cfRule type="duplicateValues" dxfId="0" priority="28" stopIfTrue="1"/>
  </conditionalFormatting>
  <conditionalFormatting sqref="A37:A38">
    <cfRule type="duplicateValues" dxfId="0" priority="69" stopIfTrue="1"/>
    <cfRule type="duplicateValues" dxfId="0" priority="70" stopIfTrue="1"/>
    <cfRule type="duplicateValues" dxfId="0" priority="71" stopIfTrue="1"/>
    <cfRule type="duplicateValues" dxfId="0" priority="72" stopIfTrue="1"/>
  </conditionalFormatting>
  <conditionalFormatting sqref="A39:A54 A56:A69">
    <cfRule type="duplicateValues" dxfId="0" priority="29" stopIfTrue="1"/>
    <cfRule type="duplicateValues" dxfId="0" priority="30" stopIfTrue="1"/>
    <cfRule type="duplicateValues" dxfId="0" priority="31" stopIfTrue="1"/>
    <cfRule type="duplicateValues" dxfId="0" priority="32" stopIfTrue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zoomScale="87" zoomScaleNormal="87" workbookViewId="0">
      <pane ySplit="4" topLeftCell="A6" activePane="bottomLeft" state="frozen"/>
      <selection/>
      <selection pane="bottomLeft" activeCell="K6" sqref="K6:M45"/>
    </sheetView>
  </sheetViews>
  <sheetFormatPr defaultColWidth="9" defaultRowHeight="15"/>
  <cols>
    <col min="2" max="2" width="17.0761904761905" style="78" customWidth="1"/>
    <col min="5" max="5" width="5.25714285714286" style="79" customWidth="1"/>
    <col min="6" max="6" width="9.28571428571429" customWidth="1"/>
    <col min="7" max="7" width="7.45714285714286" customWidth="1"/>
    <col min="8" max="8" width="12.4380952380952" customWidth="1"/>
    <col min="9" max="9" width="10.4" customWidth="1"/>
    <col min="10" max="10" width="26.4285714285714" customWidth="1"/>
    <col min="11" max="11" width="25.7142857142857" customWidth="1"/>
    <col min="12" max="12" width="13.4285714285714" customWidth="1"/>
    <col min="13" max="13" width="13.1333333333333" customWidth="1"/>
    <col min="14" max="14" width="13.4571428571429" customWidth="1"/>
    <col min="15" max="15" width="13.4761904761905" customWidth="1"/>
  </cols>
  <sheetData>
    <row r="1" s="24" customFormat="1" spans="1:15">
      <c r="A1" s="55" t="s">
        <v>230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="25" customFormat="1" spans="1:11">
      <c r="A2" s="25" t="s">
        <v>135</v>
      </c>
      <c r="B2" s="25" t="s">
        <v>250</v>
      </c>
      <c r="J2" s="55"/>
      <c r="K2" s="56"/>
    </row>
    <row r="3" s="25" customFormat="1" spans="1:11">
      <c r="A3" s="25" t="s">
        <v>137</v>
      </c>
      <c r="B3" s="25" t="s">
        <v>251</v>
      </c>
      <c r="J3" s="55"/>
      <c r="K3" s="56"/>
    </row>
    <row r="4" ht="45" spans="1:15">
      <c r="A4" s="29" t="s">
        <v>139</v>
      </c>
      <c r="B4" s="29" t="s">
        <v>140</v>
      </c>
      <c r="C4" s="29" t="s">
        <v>135</v>
      </c>
      <c r="D4" s="29" t="s">
        <v>141</v>
      </c>
      <c r="E4" s="29" t="s">
        <v>142</v>
      </c>
      <c r="F4" s="29" t="s">
        <v>143</v>
      </c>
      <c r="G4" s="29" t="s">
        <v>144</v>
      </c>
      <c r="H4" s="29" t="s">
        <v>145</v>
      </c>
      <c r="I4" s="29" t="s">
        <v>146</v>
      </c>
      <c r="J4" s="29" t="s">
        <v>147</v>
      </c>
      <c r="K4" s="29" t="s">
        <v>148</v>
      </c>
      <c r="L4" s="29" t="s">
        <v>149</v>
      </c>
      <c r="M4" s="29" t="s">
        <v>150</v>
      </c>
      <c r="N4" s="29" t="s">
        <v>151</v>
      </c>
      <c r="O4" s="29" t="s">
        <v>152</v>
      </c>
    </row>
    <row r="5" spans="1: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ht="15.75" spans="1:17">
      <c r="A6" s="44" t="s">
        <v>252</v>
      </c>
      <c r="B6" s="44" t="s">
        <v>253</v>
      </c>
      <c r="C6" s="87" t="s">
        <v>254</v>
      </c>
      <c r="D6" s="88" t="s">
        <v>255</v>
      </c>
      <c r="E6" s="84"/>
      <c r="F6" s="68">
        <v>43866</v>
      </c>
      <c r="G6" s="90">
        <v>0.447222222222222</v>
      </c>
      <c r="H6" s="40" t="s">
        <v>256</v>
      </c>
      <c r="I6" s="68" t="s">
        <v>158</v>
      </c>
      <c r="J6" s="67" t="s">
        <v>159</v>
      </c>
      <c r="K6" s="63" t="s">
        <v>55</v>
      </c>
      <c r="L6" s="64">
        <v>0</v>
      </c>
      <c r="M6" s="64">
        <v>45355</v>
      </c>
      <c r="N6" s="69" t="s">
        <v>56</v>
      </c>
      <c r="O6" s="69" t="s">
        <v>56</v>
      </c>
      <c r="P6" t="b">
        <f>L6=VLOOKUP(N6,'[1]Harga Unit Price'!$F$6:$H$69,2,0)</f>
        <v>1</v>
      </c>
      <c r="Q6" t="b">
        <f>M6=VLOOKUP(O6,'[1]Harga Unit Price'!$F$6:$H$69,3,0)</f>
        <v>1</v>
      </c>
    </row>
    <row r="7" ht="15.75" spans="1:17">
      <c r="A7" s="29"/>
      <c r="B7" s="29"/>
      <c r="C7" s="29"/>
      <c r="D7" s="29"/>
      <c r="E7" s="29"/>
      <c r="F7" s="29"/>
      <c r="G7" s="29"/>
      <c r="H7" s="40" t="s">
        <v>257</v>
      </c>
      <c r="I7" s="68" t="s">
        <v>169</v>
      </c>
      <c r="J7" s="67" t="s">
        <v>159</v>
      </c>
      <c r="K7" s="63" t="s">
        <v>79</v>
      </c>
      <c r="L7" s="64">
        <v>16984</v>
      </c>
      <c r="M7" s="64">
        <v>33437</v>
      </c>
      <c r="N7" s="69" t="s">
        <v>80</v>
      </c>
      <c r="O7" s="69" t="s">
        <v>80</v>
      </c>
      <c r="P7" t="b">
        <f>L7=VLOOKUP(N7,'[1]Harga Unit Price'!$F$6:$H$69,2,0)</f>
        <v>1</v>
      </c>
      <c r="Q7" t="b">
        <f>M7=VLOOKUP(O7,'[1]Harga Unit Price'!$F$6:$H$69,3,0)</f>
        <v>1</v>
      </c>
    </row>
    <row r="8" ht="15.75" spans="1:17">
      <c r="A8" s="29"/>
      <c r="B8" s="29"/>
      <c r="C8" s="29"/>
      <c r="D8" s="29"/>
      <c r="E8" s="29"/>
      <c r="F8" s="29"/>
      <c r="G8" s="29"/>
      <c r="H8" s="40"/>
      <c r="I8" s="68"/>
      <c r="J8" s="67" t="s">
        <v>159</v>
      </c>
      <c r="K8" s="63" t="s">
        <v>69</v>
      </c>
      <c r="L8" s="64">
        <v>16984</v>
      </c>
      <c r="M8" s="64">
        <v>37683</v>
      </c>
      <c r="N8" s="65" t="s">
        <v>70</v>
      </c>
      <c r="O8" s="65" t="s">
        <v>70</v>
      </c>
      <c r="P8" t="b">
        <f>L8=VLOOKUP(N8,'[1]Harga Unit Price'!$F$6:$H$69,2,0)</f>
        <v>1</v>
      </c>
      <c r="Q8" t="b">
        <f>M8=VLOOKUP(O8,'[1]Harga Unit Price'!$F$6:$H$69,3,0)</f>
        <v>1</v>
      </c>
    </row>
    <row r="9" ht="15.75" spans="1:17">
      <c r="A9" s="29"/>
      <c r="B9" s="29"/>
      <c r="C9" s="29"/>
      <c r="D9" s="29"/>
      <c r="E9" s="29"/>
      <c r="F9" s="29"/>
      <c r="G9" s="29"/>
      <c r="H9" s="29"/>
      <c r="I9" s="29"/>
      <c r="J9" s="67" t="s">
        <v>159</v>
      </c>
      <c r="K9" s="63" t="s">
        <v>71</v>
      </c>
      <c r="L9" s="64">
        <v>16984</v>
      </c>
      <c r="M9" s="64">
        <v>47333</v>
      </c>
      <c r="N9" s="69" t="s">
        <v>72</v>
      </c>
      <c r="O9" s="69" t="s">
        <v>72</v>
      </c>
      <c r="P9" t="b">
        <f>L9=VLOOKUP(N9,'[1]Harga Unit Price'!$F$6:$H$69,2,0)</f>
        <v>1</v>
      </c>
      <c r="Q9" t="b">
        <f>M9=VLOOKUP(O9,'[1]Harga Unit Price'!$F$6:$H$69,3,0)</f>
        <v>1</v>
      </c>
    </row>
    <row r="10" ht="15.75" spans="1:17">
      <c r="A10" s="44" t="s">
        <v>258</v>
      </c>
      <c r="B10" s="44" t="s">
        <v>259</v>
      </c>
      <c r="C10" s="87" t="s">
        <v>254</v>
      </c>
      <c r="D10" s="88" t="s">
        <v>255</v>
      </c>
      <c r="E10" s="84"/>
      <c r="F10" s="89">
        <v>43868</v>
      </c>
      <c r="G10" s="90">
        <v>0.678472222222222</v>
      </c>
      <c r="H10" s="40" t="s">
        <v>260</v>
      </c>
      <c r="I10" s="68" t="s">
        <v>261</v>
      </c>
      <c r="J10" s="67" t="s">
        <v>159</v>
      </c>
      <c r="K10" s="63" t="s">
        <v>65</v>
      </c>
      <c r="L10" s="64">
        <v>31845</v>
      </c>
      <c r="M10" s="64">
        <v>0</v>
      </c>
      <c r="N10" s="65" t="s">
        <v>66</v>
      </c>
      <c r="O10" s="65" t="s">
        <v>66</v>
      </c>
      <c r="P10" t="b">
        <f>L10=VLOOKUP(N10,'[1]Harga Unit Price'!$F$6:$H$69,2,0)</f>
        <v>1</v>
      </c>
      <c r="Q10" t="b">
        <f>M10=VLOOKUP(O10,'[1]Harga Unit Price'!$F$6:$H$69,3,0)</f>
        <v>1</v>
      </c>
    </row>
    <row r="11" ht="15.75" spans="1:17">
      <c r="A11" s="29"/>
      <c r="B11" s="29"/>
      <c r="C11" s="29"/>
      <c r="D11" s="29"/>
      <c r="E11" s="29"/>
      <c r="F11" s="29"/>
      <c r="G11" s="29"/>
      <c r="H11" s="29"/>
      <c r="I11" s="29"/>
      <c r="J11" s="67" t="s">
        <v>159</v>
      </c>
      <c r="K11" s="63" t="s">
        <v>9</v>
      </c>
      <c r="L11" s="64">
        <v>75367</v>
      </c>
      <c r="M11" s="64">
        <v>45645</v>
      </c>
      <c r="N11" s="65" t="s">
        <v>85</v>
      </c>
      <c r="O11" s="65" t="s">
        <v>85</v>
      </c>
      <c r="P11" t="b">
        <f>L11=VLOOKUP(N11,'[1]Harga Unit Price'!$F$6:$H$69,2,0)</f>
        <v>1</v>
      </c>
      <c r="Q11" t="b">
        <f>M11=VLOOKUP(O11,'[1]Harga Unit Price'!$F$6:$H$69,3,0)</f>
        <v>1</v>
      </c>
    </row>
    <row r="12" ht="15.75" spans="1:17">
      <c r="A12" s="29"/>
      <c r="B12" s="29"/>
      <c r="C12" s="29"/>
      <c r="D12" s="29"/>
      <c r="E12" s="29"/>
      <c r="F12" s="29"/>
      <c r="G12" s="29"/>
      <c r="H12" s="40" t="s">
        <v>262</v>
      </c>
      <c r="I12" s="68" t="s">
        <v>163</v>
      </c>
      <c r="J12" s="67" t="s">
        <v>159</v>
      </c>
      <c r="K12" s="63" t="s">
        <v>65</v>
      </c>
      <c r="L12" s="64">
        <v>31845</v>
      </c>
      <c r="M12" s="64">
        <v>0</v>
      </c>
      <c r="N12" s="65" t="s">
        <v>66</v>
      </c>
      <c r="O12" s="65" t="s">
        <v>66</v>
      </c>
      <c r="P12" t="b">
        <f>L12=VLOOKUP(N12,'[1]Harga Unit Price'!$F$6:$H$69,2,0)</f>
        <v>1</v>
      </c>
      <c r="Q12" t="b">
        <f>M12=VLOOKUP(O12,'[1]Harga Unit Price'!$F$6:$H$69,3,0)</f>
        <v>1</v>
      </c>
    </row>
    <row r="13" ht="15.75" spans="1:17">
      <c r="A13" s="29"/>
      <c r="B13" s="29"/>
      <c r="C13" s="29"/>
      <c r="D13" s="29"/>
      <c r="E13" s="29"/>
      <c r="F13" s="29"/>
      <c r="G13" s="29"/>
      <c r="H13" s="40"/>
      <c r="I13" s="68"/>
      <c r="J13" s="67" t="s">
        <v>159</v>
      </c>
      <c r="K13" s="63" t="s">
        <v>9</v>
      </c>
      <c r="L13" s="64">
        <v>75367</v>
      </c>
      <c r="M13" s="64">
        <v>43522</v>
      </c>
      <c r="N13" s="69" t="s">
        <v>11</v>
      </c>
      <c r="O13" s="69" t="s">
        <v>11</v>
      </c>
      <c r="P13" t="b">
        <f>L13=VLOOKUP(N13,'[1]Harga Unit Price'!$F$6:$H$69,2,0)</f>
        <v>1</v>
      </c>
      <c r="Q13" t="b">
        <f>M13=VLOOKUP(O13,'[1]Harga Unit Price'!$F$6:$H$69,3,0)</f>
        <v>1</v>
      </c>
    </row>
    <row r="14" ht="15.75" spans="1:17">
      <c r="A14" s="29"/>
      <c r="B14" s="29"/>
      <c r="C14" s="29"/>
      <c r="D14" s="29"/>
      <c r="E14" s="29"/>
      <c r="F14" s="29"/>
      <c r="G14" s="29"/>
      <c r="H14" s="29"/>
      <c r="I14" s="29"/>
      <c r="J14" s="67" t="s">
        <v>159</v>
      </c>
      <c r="K14" s="63" t="s">
        <v>34</v>
      </c>
      <c r="L14" s="64">
        <v>8492</v>
      </c>
      <c r="M14" s="64">
        <v>248391</v>
      </c>
      <c r="N14" s="69" t="s">
        <v>35</v>
      </c>
      <c r="O14" s="69" t="s">
        <v>35</v>
      </c>
      <c r="P14" t="b">
        <f>L14=VLOOKUP(N14,'[1]Harga Unit Price'!$F$6:$H$69,2,0)</f>
        <v>1</v>
      </c>
      <c r="Q14" t="b">
        <f>M14=VLOOKUP(O14,'[1]Harga Unit Price'!$F$6:$H$69,3,0)</f>
        <v>1</v>
      </c>
    </row>
    <row r="15" ht="15.75" spans="1:17">
      <c r="A15" s="29"/>
      <c r="B15" s="29"/>
      <c r="C15" s="29"/>
      <c r="D15" s="29"/>
      <c r="E15" s="29"/>
      <c r="F15" s="29"/>
      <c r="G15" s="29"/>
      <c r="H15" s="40" t="s">
        <v>263</v>
      </c>
      <c r="I15" s="68" t="s">
        <v>158</v>
      </c>
      <c r="J15" s="67" t="s">
        <v>159</v>
      </c>
      <c r="K15" s="63" t="s">
        <v>65</v>
      </c>
      <c r="L15" s="64">
        <v>31845</v>
      </c>
      <c r="M15" s="64">
        <v>0</v>
      </c>
      <c r="N15" s="65" t="s">
        <v>66</v>
      </c>
      <c r="O15" s="65" t="s">
        <v>66</v>
      </c>
      <c r="P15" t="b">
        <f>L15=VLOOKUP(N15,'[1]Harga Unit Price'!$F$6:$H$69,2,0)</f>
        <v>1</v>
      </c>
      <c r="Q15" t="b">
        <f>M15=VLOOKUP(O15,'[1]Harga Unit Price'!$F$6:$H$69,3,0)</f>
        <v>1</v>
      </c>
    </row>
    <row r="16" ht="15.75" spans="1:17">
      <c r="A16" s="29"/>
      <c r="B16" s="29"/>
      <c r="C16" s="29"/>
      <c r="D16" s="29"/>
      <c r="E16" s="29"/>
      <c r="F16" s="29"/>
      <c r="G16" s="29"/>
      <c r="H16" s="29"/>
      <c r="I16" s="29"/>
      <c r="J16" s="67" t="s">
        <v>159</v>
      </c>
      <c r="K16" s="63" t="s">
        <v>9</v>
      </c>
      <c r="L16" s="64">
        <v>75367</v>
      </c>
      <c r="M16" s="64">
        <v>43522</v>
      </c>
      <c r="N16" s="69" t="s">
        <v>11</v>
      </c>
      <c r="O16" s="69" t="s">
        <v>11</v>
      </c>
      <c r="P16" t="b">
        <f>L16=VLOOKUP(N16,'[1]Harga Unit Price'!$F$6:$H$69,2,0)</f>
        <v>1</v>
      </c>
      <c r="Q16" t="b">
        <f>M16=VLOOKUP(O16,'[1]Harga Unit Price'!$F$6:$H$69,3,0)</f>
        <v>1</v>
      </c>
    </row>
    <row r="17" ht="15.75" spans="1:17">
      <c r="A17" s="29"/>
      <c r="B17" s="29"/>
      <c r="C17" s="29"/>
      <c r="D17" s="29"/>
      <c r="E17" s="29"/>
      <c r="F17" s="29"/>
      <c r="G17" s="29"/>
      <c r="H17" s="29"/>
      <c r="I17" s="29"/>
      <c r="J17" s="67" t="s">
        <v>159</v>
      </c>
      <c r="K17" s="63" t="s">
        <v>17</v>
      </c>
      <c r="L17" s="64">
        <v>24415</v>
      </c>
      <c r="M17" s="64">
        <v>174617</v>
      </c>
      <c r="N17" s="65" t="s">
        <v>19</v>
      </c>
      <c r="O17" s="65" t="s">
        <v>19</v>
      </c>
      <c r="P17" t="b">
        <f>L17=VLOOKUP(N17,'[1]Harga Unit Price'!$F$6:$H$69,2,0)</f>
        <v>1</v>
      </c>
      <c r="Q17" t="b">
        <f>M17=VLOOKUP(O17,'[1]Harga Unit Price'!$F$6:$H$69,3,0)</f>
        <v>1</v>
      </c>
    </row>
    <row r="18" ht="15.75" spans="1:17">
      <c r="A18" s="29"/>
      <c r="B18" s="29"/>
      <c r="C18" s="29"/>
      <c r="D18" s="29"/>
      <c r="E18" s="29"/>
      <c r="F18" s="29"/>
      <c r="G18" s="29"/>
      <c r="H18" s="40" t="s">
        <v>264</v>
      </c>
      <c r="I18" s="68" t="s">
        <v>158</v>
      </c>
      <c r="J18" s="67" t="s">
        <v>159</v>
      </c>
      <c r="K18" s="63" t="s">
        <v>65</v>
      </c>
      <c r="L18" s="64">
        <v>31845</v>
      </c>
      <c r="M18" s="64">
        <v>0</v>
      </c>
      <c r="N18" s="65" t="s">
        <v>66</v>
      </c>
      <c r="O18" s="65" t="s">
        <v>66</v>
      </c>
      <c r="P18" t="b">
        <f>L18=VLOOKUP(N18,'[1]Harga Unit Price'!$F$6:$H$69,2,0)</f>
        <v>1</v>
      </c>
      <c r="Q18" t="b">
        <f>M18=VLOOKUP(O18,'[1]Harga Unit Price'!$F$6:$H$69,3,0)</f>
        <v>1</v>
      </c>
    </row>
    <row r="19" ht="15.75" spans="1:17">
      <c r="A19" s="29"/>
      <c r="B19" s="29"/>
      <c r="C19" s="29"/>
      <c r="D19" s="29"/>
      <c r="E19" s="29"/>
      <c r="F19" s="29"/>
      <c r="G19" s="29"/>
      <c r="H19" s="29"/>
      <c r="I19" s="29"/>
      <c r="J19" s="67" t="s">
        <v>159</v>
      </c>
      <c r="K19" s="63" t="s">
        <v>9</v>
      </c>
      <c r="L19" s="64">
        <v>75367</v>
      </c>
      <c r="M19" s="64">
        <v>43522</v>
      </c>
      <c r="N19" s="69" t="s">
        <v>11</v>
      </c>
      <c r="O19" s="69" t="s">
        <v>11</v>
      </c>
      <c r="P19" t="b">
        <f>L19=VLOOKUP(N19,'[1]Harga Unit Price'!$F$6:$H$69,2,0)</f>
        <v>1</v>
      </c>
      <c r="Q19" t="b">
        <f>M19=VLOOKUP(O19,'[1]Harga Unit Price'!$F$6:$H$69,3,0)</f>
        <v>1</v>
      </c>
    </row>
    <row r="20" ht="15.75" spans="1:17">
      <c r="A20" s="29"/>
      <c r="B20" s="29"/>
      <c r="C20" s="29"/>
      <c r="D20" s="29"/>
      <c r="E20" s="29"/>
      <c r="F20" s="29"/>
      <c r="G20" s="29"/>
      <c r="H20" s="29"/>
      <c r="I20" s="29"/>
      <c r="J20" s="67" t="s">
        <v>159</v>
      </c>
      <c r="K20" s="63" t="s">
        <v>34</v>
      </c>
      <c r="L20" s="64">
        <v>8492</v>
      </c>
      <c r="M20" s="64">
        <v>248391</v>
      </c>
      <c r="N20" s="69" t="s">
        <v>35</v>
      </c>
      <c r="O20" s="69" t="s">
        <v>35</v>
      </c>
      <c r="P20" t="b">
        <f>L20=VLOOKUP(N20,'[1]Harga Unit Price'!$F$6:$H$69,2,0)</f>
        <v>1</v>
      </c>
      <c r="Q20" t="b">
        <f>M20=VLOOKUP(O20,'[1]Harga Unit Price'!$F$6:$H$69,3,0)</f>
        <v>1</v>
      </c>
    </row>
    <row r="21" ht="15.75" spans="1:17">
      <c r="A21" s="44" t="s">
        <v>265</v>
      </c>
      <c r="B21" s="44" t="s">
        <v>266</v>
      </c>
      <c r="C21" s="87" t="s">
        <v>254</v>
      </c>
      <c r="D21" s="88" t="s">
        <v>255</v>
      </c>
      <c r="E21" s="84"/>
      <c r="F21" s="89">
        <v>43868</v>
      </c>
      <c r="G21" s="90">
        <v>0.441666666666667</v>
      </c>
      <c r="H21" s="40" t="s">
        <v>267</v>
      </c>
      <c r="I21" s="68" t="s">
        <v>158</v>
      </c>
      <c r="J21" s="67" t="s">
        <v>159</v>
      </c>
      <c r="K21" s="63" t="s">
        <v>65</v>
      </c>
      <c r="L21" s="64">
        <v>31845</v>
      </c>
      <c r="M21" s="64">
        <v>0</v>
      </c>
      <c r="N21" s="65" t="s">
        <v>66</v>
      </c>
      <c r="O21" s="65" t="s">
        <v>66</v>
      </c>
      <c r="P21" t="b">
        <f>L21=VLOOKUP(N21,'[1]Harga Unit Price'!$F$6:$H$69,2,0)</f>
        <v>1</v>
      </c>
      <c r="Q21" t="b">
        <f>M21=VLOOKUP(O21,'[1]Harga Unit Price'!$F$6:$H$69,3,0)</f>
        <v>1</v>
      </c>
    </row>
    <row r="22" ht="15.75" spans="1:17">
      <c r="A22" s="44"/>
      <c r="B22" s="44"/>
      <c r="C22" s="87"/>
      <c r="D22" s="88"/>
      <c r="E22" s="92"/>
      <c r="F22" s="84"/>
      <c r="G22" s="90"/>
      <c r="H22" s="39"/>
      <c r="I22" s="68"/>
      <c r="J22" s="67" t="s">
        <v>159</v>
      </c>
      <c r="K22" s="63" t="s">
        <v>9</v>
      </c>
      <c r="L22" s="64">
        <v>75367</v>
      </c>
      <c r="M22" s="64">
        <v>43522</v>
      </c>
      <c r="N22" s="69" t="s">
        <v>11</v>
      </c>
      <c r="O22" s="69" t="s">
        <v>11</v>
      </c>
      <c r="P22" t="b">
        <f>L22=VLOOKUP(N22,'[1]Harga Unit Price'!$F$6:$H$69,2,0)</f>
        <v>1</v>
      </c>
      <c r="Q22" t="b">
        <f>M22=VLOOKUP(O22,'[1]Harga Unit Price'!$F$6:$H$69,3,0)</f>
        <v>1</v>
      </c>
    </row>
    <row r="23" ht="15.75" spans="1:17">
      <c r="A23" s="29"/>
      <c r="B23" s="29"/>
      <c r="C23" s="29"/>
      <c r="D23" s="29"/>
      <c r="E23" s="29"/>
      <c r="F23" s="29"/>
      <c r="G23" s="29"/>
      <c r="H23" s="29"/>
      <c r="I23" s="29"/>
      <c r="J23" s="67" t="s">
        <v>159</v>
      </c>
      <c r="K23" s="63" t="s">
        <v>71</v>
      </c>
      <c r="L23" s="64">
        <v>16984</v>
      </c>
      <c r="M23" s="64">
        <v>47333</v>
      </c>
      <c r="N23" s="69" t="s">
        <v>72</v>
      </c>
      <c r="O23" s="69" t="s">
        <v>72</v>
      </c>
      <c r="P23" t="b">
        <f>L23=VLOOKUP(N23,'[1]Harga Unit Price'!$F$6:$H$69,2,0)</f>
        <v>1</v>
      </c>
      <c r="Q23" t="b">
        <f>M23=VLOOKUP(O23,'[1]Harga Unit Price'!$F$6:$H$69,3,0)</f>
        <v>1</v>
      </c>
    </row>
    <row r="24" ht="15.75" spans="1:17">
      <c r="A24" s="29"/>
      <c r="B24" s="29"/>
      <c r="C24" s="29"/>
      <c r="D24" s="29"/>
      <c r="E24" s="29"/>
      <c r="F24" s="29"/>
      <c r="G24" s="29"/>
      <c r="H24" s="40" t="s">
        <v>268</v>
      </c>
      <c r="I24" s="68" t="s">
        <v>158</v>
      </c>
      <c r="J24" s="67" t="s">
        <v>159</v>
      </c>
      <c r="K24" s="63" t="s">
        <v>65</v>
      </c>
      <c r="L24" s="64">
        <v>31845</v>
      </c>
      <c r="M24" s="64">
        <v>0</v>
      </c>
      <c r="N24" s="65" t="s">
        <v>66</v>
      </c>
      <c r="O24" s="65" t="s">
        <v>66</v>
      </c>
      <c r="P24" t="b">
        <f>L24=VLOOKUP(N24,'[1]Harga Unit Price'!$F$6:$H$69,2,0)</f>
        <v>1</v>
      </c>
      <c r="Q24" t="b">
        <f>M24=VLOOKUP(O24,'[1]Harga Unit Price'!$F$6:$H$69,3,0)</f>
        <v>1</v>
      </c>
    </row>
    <row r="25" ht="15.75" spans="1:17">
      <c r="A25" s="29"/>
      <c r="B25" s="29"/>
      <c r="C25" s="29"/>
      <c r="D25" s="29"/>
      <c r="E25" s="29"/>
      <c r="F25" s="29"/>
      <c r="G25" s="29"/>
      <c r="H25" s="39"/>
      <c r="I25" s="68"/>
      <c r="J25" s="67" t="s">
        <v>159</v>
      </c>
      <c r="K25" s="63" t="s">
        <v>9</v>
      </c>
      <c r="L25" s="64">
        <v>75367</v>
      </c>
      <c r="M25" s="64">
        <v>43522</v>
      </c>
      <c r="N25" s="69" t="s">
        <v>11</v>
      </c>
      <c r="O25" s="69" t="s">
        <v>11</v>
      </c>
      <c r="P25" t="b">
        <f>L25=VLOOKUP(N25,'[1]Harga Unit Price'!$F$6:$H$69,2,0)</f>
        <v>1</v>
      </c>
      <c r="Q25" t="b">
        <f>M25=VLOOKUP(O25,'[1]Harga Unit Price'!$F$6:$H$69,3,0)</f>
        <v>1</v>
      </c>
    </row>
    <row r="26" ht="15.75" spans="1:17">
      <c r="A26" s="29"/>
      <c r="B26" s="29"/>
      <c r="C26" s="29"/>
      <c r="D26" s="29"/>
      <c r="E26" s="29"/>
      <c r="F26" s="29"/>
      <c r="G26" s="29"/>
      <c r="H26" s="29"/>
      <c r="I26" s="29"/>
      <c r="J26" s="67" t="s">
        <v>159</v>
      </c>
      <c r="K26" s="63" t="s">
        <v>71</v>
      </c>
      <c r="L26" s="64">
        <v>16984</v>
      </c>
      <c r="M26" s="64">
        <v>47333</v>
      </c>
      <c r="N26" s="69" t="s">
        <v>72</v>
      </c>
      <c r="O26" s="69" t="s">
        <v>72</v>
      </c>
      <c r="P26" t="b">
        <f>L26=VLOOKUP(N26,'[1]Harga Unit Price'!$F$6:$H$69,2,0)</f>
        <v>1</v>
      </c>
      <c r="Q26" t="b">
        <f>M26=VLOOKUP(O26,'[1]Harga Unit Price'!$F$6:$H$69,3,0)</f>
        <v>1</v>
      </c>
    </row>
    <row r="27" ht="15.75" spans="1:17">
      <c r="A27" s="29"/>
      <c r="B27" s="29"/>
      <c r="C27" s="29"/>
      <c r="D27" s="29"/>
      <c r="E27" s="29"/>
      <c r="F27" s="29"/>
      <c r="G27" s="29"/>
      <c r="H27" s="40" t="s">
        <v>269</v>
      </c>
      <c r="I27" s="68" t="s">
        <v>158</v>
      </c>
      <c r="J27" s="67" t="s">
        <v>159</v>
      </c>
      <c r="K27" s="63" t="s">
        <v>65</v>
      </c>
      <c r="L27" s="64">
        <v>31845</v>
      </c>
      <c r="M27" s="64">
        <v>0</v>
      </c>
      <c r="N27" s="65" t="s">
        <v>66</v>
      </c>
      <c r="O27" s="65" t="s">
        <v>66</v>
      </c>
      <c r="P27" t="b">
        <f>L27=VLOOKUP(N27,'[1]Harga Unit Price'!$F$6:$H$69,2,0)</f>
        <v>1</v>
      </c>
      <c r="Q27" t="b">
        <f>M27=VLOOKUP(O27,'[1]Harga Unit Price'!$F$6:$H$69,3,0)</f>
        <v>1</v>
      </c>
    </row>
    <row r="28" ht="15.75" spans="1:17">
      <c r="A28" s="29"/>
      <c r="B28" s="29"/>
      <c r="C28" s="29"/>
      <c r="D28" s="29"/>
      <c r="E28" s="29"/>
      <c r="F28" s="29"/>
      <c r="G28" s="29"/>
      <c r="H28" s="29"/>
      <c r="I28" s="29"/>
      <c r="J28" s="67" t="s">
        <v>159</v>
      </c>
      <c r="K28" s="63" t="s">
        <v>9</v>
      </c>
      <c r="L28" s="64">
        <v>75367</v>
      </c>
      <c r="M28" s="64">
        <v>43522</v>
      </c>
      <c r="N28" s="69" t="s">
        <v>11</v>
      </c>
      <c r="O28" s="69" t="s">
        <v>11</v>
      </c>
      <c r="P28" t="b">
        <f>L28=VLOOKUP(N28,'[1]Harga Unit Price'!$F$6:$H$69,2,0)</f>
        <v>1</v>
      </c>
      <c r="Q28" t="b">
        <f>M28=VLOOKUP(O28,'[1]Harga Unit Price'!$F$6:$H$69,3,0)</f>
        <v>1</v>
      </c>
    </row>
    <row r="29" ht="15.75" spans="1:17">
      <c r="A29" s="29"/>
      <c r="B29" s="29"/>
      <c r="C29" s="29"/>
      <c r="D29" s="29"/>
      <c r="E29" s="29"/>
      <c r="F29" s="29"/>
      <c r="G29" s="29"/>
      <c r="H29" s="40" t="s">
        <v>270</v>
      </c>
      <c r="I29" s="68" t="s">
        <v>158</v>
      </c>
      <c r="J29" s="67" t="s">
        <v>159</v>
      </c>
      <c r="K29" s="63" t="s">
        <v>65</v>
      </c>
      <c r="L29" s="64">
        <v>31845</v>
      </c>
      <c r="M29" s="64">
        <v>0</v>
      </c>
      <c r="N29" s="65" t="s">
        <v>66</v>
      </c>
      <c r="O29" s="65" t="s">
        <v>66</v>
      </c>
      <c r="P29" t="b">
        <f>L29=VLOOKUP(N29,'[1]Harga Unit Price'!$F$6:$H$69,2,0)</f>
        <v>1</v>
      </c>
      <c r="Q29" t="b">
        <f>M29=VLOOKUP(O29,'[1]Harga Unit Price'!$F$6:$H$69,3,0)</f>
        <v>1</v>
      </c>
    </row>
    <row r="30" ht="15.75" spans="1:17">
      <c r="A30" s="29"/>
      <c r="B30" s="29"/>
      <c r="C30" s="29"/>
      <c r="D30" s="29"/>
      <c r="E30" s="29"/>
      <c r="F30" s="29"/>
      <c r="G30" s="29"/>
      <c r="H30" s="29"/>
      <c r="I30" s="29"/>
      <c r="J30" s="67" t="s">
        <v>159</v>
      </c>
      <c r="K30" s="63" t="s">
        <v>9</v>
      </c>
      <c r="L30" s="64">
        <v>75367</v>
      </c>
      <c r="M30" s="64">
        <v>43522</v>
      </c>
      <c r="N30" s="69" t="s">
        <v>11</v>
      </c>
      <c r="O30" s="69" t="s">
        <v>11</v>
      </c>
      <c r="P30" t="b">
        <f>L30=VLOOKUP(N30,'[1]Harga Unit Price'!$F$6:$H$69,2,0)</f>
        <v>1</v>
      </c>
      <c r="Q30" t="b">
        <f>M30=VLOOKUP(O30,'[1]Harga Unit Price'!$F$6:$H$69,3,0)</f>
        <v>1</v>
      </c>
    </row>
    <row r="31" ht="15.75" spans="1:17">
      <c r="A31" s="29"/>
      <c r="B31" s="29"/>
      <c r="C31" s="29"/>
      <c r="D31" s="29"/>
      <c r="E31" s="29"/>
      <c r="F31" s="29"/>
      <c r="G31" s="29"/>
      <c r="H31" s="29"/>
      <c r="I31" s="29"/>
      <c r="J31" s="67" t="s">
        <v>159</v>
      </c>
      <c r="K31" s="63" t="s">
        <v>34</v>
      </c>
      <c r="L31" s="64">
        <v>8492</v>
      </c>
      <c r="M31" s="64">
        <v>248391</v>
      </c>
      <c r="N31" s="69" t="s">
        <v>35</v>
      </c>
      <c r="O31" s="69" t="s">
        <v>35</v>
      </c>
      <c r="P31" t="b">
        <f>L31=VLOOKUP(N31,'[1]Harga Unit Price'!$F$6:$H$69,2,0)</f>
        <v>1</v>
      </c>
      <c r="Q31" t="b">
        <f>M31=VLOOKUP(O31,'[1]Harga Unit Price'!$F$6:$H$69,3,0)</f>
        <v>1</v>
      </c>
    </row>
    <row r="32" ht="15.75" spans="1:17">
      <c r="A32" s="29"/>
      <c r="B32" s="29"/>
      <c r="C32" s="29"/>
      <c r="D32" s="29"/>
      <c r="E32" s="29"/>
      <c r="F32" s="29"/>
      <c r="G32" s="29"/>
      <c r="H32" s="40" t="s">
        <v>271</v>
      </c>
      <c r="I32" s="68" t="s">
        <v>158</v>
      </c>
      <c r="J32" s="67" t="s">
        <v>159</v>
      </c>
      <c r="K32" s="63" t="s">
        <v>65</v>
      </c>
      <c r="L32" s="64">
        <v>31845</v>
      </c>
      <c r="M32" s="64">
        <v>0</v>
      </c>
      <c r="N32" s="65" t="s">
        <v>66</v>
      </c>
      <c r="O32" s="65" t="s">
        <v>66</v>
      </c>
      <c r="P32" t="b">
        <f>L32=VLOOKUP(N32,'[1]Harga Unit Price'!$F$6:$H$69,2,0)</f>
        <v>1</v>
      </c>
      <c r="Q32" t="b">
        <f>M32=VLOOKUP(O32,'[1]Harga Unit Price'!$F$6:$H$69,3,0)</f>
        <v>1</v>
      </c>
    </row>
    <row r="33" ht="15.75" spans="1:17">
      <c r="A33" s="29"/>
      <c r="B33" s="29"/>
      <c r="C33" s="29"/>
      <c r="D33" s="29"/>
      <c r="E33" s="29"/>
      <c r="F33" s="29"/>
      <c r="G33" s="29"/>
      <c r="H33" s="39"/>
      <c r="I33" s="68"/>
      <c r="J33" s="67" t="s">
        <v>159</v>
      </c>
      <c r="K33" s="63" t="s">
        <v>9</v>
      </c>
      <c r="L33" s="64">
        <v>75367</v>
      </c>
      <c r="M33" s="64">
        <v>43522</v>
      </c>
      <c r="N33" s="69" t="s">
        <v>11</v>
      </c>
      <c r="O33" s="69" t="s">
        <v>11</v>
      </c>
      <c r="P33" t="b">
        <f>L33=VLOOKUP(N33,'[1]Harga Unit Price'!$F$6:$H$69,2,0)</f>
        <v>1</v>
      </c>
      <c r="Q33" t="b">
        <f>M33=VLOOKUP(O33,'[1]Harga Unit Price'!$F$6:$H$69,3,0)</f>
        <v>1</v>
      </c>
    </row>
    <row r="34" ht="15.75" spans="1:17">
      <c r="A34" s="44"/>
      <c r="B34" s="95"/>
      <c r="C34" s="88"/>
      <c r="D34" s="88"/>
      <c r="E34" s="94"/>
      <c r="F34" s="93"/>
      <c r="G34" s="90"/>
      <c r="H34" s="96"/>
      <c r="I34" s="66"/>
      <c r="J34" s="67" t="s">
        <v>159</v>
      </c>
      <c r="K34" s="63" t="s">
        <v>71</v>
      </c>
      <c r="L34" s="64">
        <v>16984</v>
      </c>
      <c r="M34" s="64">
        <v>47333</v>
      </c>
      <c r="N34" s="69" t="s">
        <v>72</v>
      </c>
      <c r="O34" s="69" t="s">
        <v>72</v>
      </c>
      <c r="P34" t="b">
        <f>L34=VLOOKUP(N34,'[1]Harga Unit Price'!$F$6:$H$69,2,0)</f>
        <v>1</v>
      </c>
      <c r="Q34" t="b">
        <f>M34=VLOOKUP(O34,'[1]Harga Unit Price'!$F$6:$H$69,3,0)</f>
        <v>1</v>
      </c>
    </row>
    <row r="35" ht="15.75" spans="1:17">
      <c r="A35" s="44" t="s">
        <v>272</v>
      </c>
      <c r="B35" s="44" t="s">
        <v>273</v>
      </c>
      <c r="C35" s="87" t="s">
        <v>254</v>
      </c>
      <c r="D35" s="88" t="s">
        <v>255</v>
      </c>
      <c r="E35" s="84"/>
      <c r="F35" s="89">
        <v>43868</v>
      </c>
      <c r="G35" s="90">
        <v>0.397222222222222</v>
      </c>
      <c r="H35" s="40" t="s">
        <v>274</v>
      </c>
      <c r="I35" s="68" t="s">
        <v>261</v>
      </c>
      <c r="J35" s="67" t="s">
        <v>159</v>
      </c>
      <c r="K35" s="63" t="s">
        <v>65</v>
      </c>
      <c r="L35" s="64">
        <v>31845</v>
      </c>
      <c r="M35" s="64">
        <v>0</v>
      </c>
      <c r="N35" s="65" t="s">
        <v>66</v>
      </c>
      <c r="O35" s="65" t="s">
        <v>66</v>
      </c>
      <c r="P35" t="b">
        <f>L35=VLOOKUP(N35,'[1]Harga Unit Price'!$F$6:$H$69,2,0)</f>
        <v>1</v>
      </c>
      <c r="Q35" t="b">
        <f>M35=VLOOKUP(O35,'[1]Harga Unit Price'!$F$6:$H$69,3,0)</f>
        <v>1</v>
      </c>
    </row>
    <row r="36" ht="15.75" spans="1:17">
      <c r="A36" s="44"/>
      <c r="B36" s="97"/>
      <c r="C36" s="88"/>
      <c r="D36" s="88"/>
      <c r="E36" s="98"/>
      <c r="F36" s="84"/>
      <c r="G36" s="99"/>
      <c r="H36" s="39"/>
      <c r="I36" s="68"/>
      <c r="J36" s="67" t="s">
        <v>159</v>
      </c>
      <c r="K36" s="63" t="s">
        <v>9</v>
      </c>
      <c r="L36" s="64">
        <v>75367</v>
      </c>
      <c r="M36" s="64">
        <v>45645</v>
      </c>
      <c r="N36" s="65" t="s">
        <v>85</v>
      </c>
      <c r="O36" s="65" t="s">
        <v>85</v>
      </c>
      <c r="P36" t="b">
        <f>L36=VLOOKUP(N36,'[1]Harga Unit Price'!$F$6:$H$69,2,0)</f>
        <v>1</v>
      </c>
      <c r="Q36" t="b">
        <f>M36=VLOOKUP(O36,'[1]Harga Unit Price'!$F$6:$H$69,3,0)</f>
        <v>1</v>
      </c>
    </row>
    <row r="37" ht="15.75" spans="1:17">
      <c r="A37" s="100"/>
      <c r="B37" s="100"/>
      <c r="C37" s="101"/>
      <c r="D37" s="101"/>
      <c r="E37" s="62"/>
      <c r="F37" s="102"/>
      <c r="G37" s="90"/>
      <c r="H37" s="40" t="s">
        <v>275</v>
      </c>
      <c r="I37" s="68" t="s">
        <v>158</v>
      </c>
      <c r="J37" s="67" t="s">
        <v>159</v>
      </c>
      <c r="K37" s="63" t="s">
        <v>65</v>
      </c>
      <c r="L37" s="64">
        <v>31845</v>
      </c>
      <c r="M37" s="64">
        <v>0</v>
      </c>
      <c r="N37" s="65" t="s">
        <v>66</v>
      </c>
      <c r="O37" s="65" t="s">
        <v>66</v>
      </c>
      <c r="P37" t="b">
        <f>L37=VLOOKUP(N37,'[1]Harga Unit Price'!$F$6:$H$69,2,0)</f>
        <v>1</v>
      </c>
      <c r="Q37" t="b">
        <f>M37=VLOOKUP(O37,'[1]Harga Unit Price'!$F$6:$H$69,3,0)</f>
        <v>1</v>
      </c>
    </row>
    <row r="38" ht="15.75" spans="1:17">
      <c r="A38" s="88"/>
      <c r="B38" s="88"/>
      <c r="C38" s="101"/>
      <c r="D38" s="101"/>
      <c r="E38" s="62"/>
      <c r="F38" s="102"/>
      <c r="G38" s="90"/>
      <c r="H38" s="39"/>
      <c r="I38" s="68"/>
      <c r="J38" s="67" t="s">
        <v>159</v>
      </c>
      <c r="K38" s="63" t="s">
        <v>9</v>
      </c>
      <c r="L38" s="64">
        <v>75367</v>
      </c>
      <c r="M38" s="64">
        <v>43522</v>
      </c>
      <c r="N38" s="69" t="s">
        <v>11</v>
      </c>
      <c r="O38" s="69" t="s">
        <v>11</v>
      </c>
      <c r="P38" t="b">
        <f>L38=VLOOKUP(N38,'[1]Harga Unit Price'!$F$6:$H$69,2,0)</f>
        <v>1</v>
      </c>
      <c r="Q38" t="b">
        <f>M38=VLOOKUP(O38,'[1]Harga Unit Price'!$F$6:$H$69,3,0)</f>
        <v>1</v>
      </c>
    </row>
    <row r="39" ht="15.75" spans="1:17">
      <c r="A39" s="44"/>
      <c r="B39" s="95"/>
      <c r="C39" s="88"/>
      <c r="D39" s="88"/>
      <c r="E39" s="89"/>
      <c r="F39" s="84"/>
      <c r="G39" s="103"/>
      <c r="H39" s="40" t="s">
        <v>276</v>
      </c>
      <c r="I39" s="68" t="s">
        <v>169</v>
      </c>
      <c r="J39" s="67" t="s">
        <v>159</v>
      </c>
      <c r="K39" s="63" t="s">
        <v>65</v>
      </c>
      <c r="L39" s="64">
        <v>31845</v>
      </c>
      <c r="M39" s="64">
        <v>0</v>
      </c>
      <c r="N39" s="65" t="s">
        <v>66</v>
      </c>
      <c r="O39" s="65" t="s">
        <v>66</v>
      </c>
      <c r="P39" t="b">
        <f>L39=VLOOKUP(N39,'[1]Harga Unit Price'!$F$6:$H$69,2,0)</f>
        <v>1</v>
      </c>
      <c r="Q39" t="b">
        <f>M39=VLOOKUP(O39,'[1]Harga Unit Price'!$F$6:$H$69,3,0)</f>
        <v>1</v>
      </c>
    </row>
    <row r="40" ht="15.75" spans="1:17">
      <c r="A40" s="44"/>
      <c r="B40" s="95"/>
      <c r="C40" s="88"/>
      <c r="D40" s="88"/>
      <c r="E40" s="89"/>
      <c r="F40" s="84"/>
      <c r="G40" s="103"/>
      <c r="H40" s="40"/>
      <c r="I40" s="66"/>
      <c r="J40" s="67" t="s">
        <v>159</v>
      </c>
      <c r="K40" s="63" t="s">
        <v>9</v>
      </c>
      <c r="L40" s="64">
        <v>75367</v>
      </c>
      <c r="M40" s="64">
        <v>43522</v>
      </c>
      <c r="N40" s="69" t="s">
        <v>11</v>
      </c>
      <c r="O40" s="69" t="s">
        <v>11</v>
      </c>
      <c r="P40" t="b">
        <f>L40=VLOOKUP(N40,'[1]Harga Unit Price'!$F$6:$H$69,2,0)</f>
        <v>1</v>
      </c>
      <c r="Q40" t="b">
        <f>M40=VLOOKUP(O40,'[1]Harga Unit Price'!$F$6:$H$69,3,0)</f>
        <v>1</v>
      </c>
    </row>
    <row r="41" ht="15.75" spans="1:17">
      <c r="A41" s="44"/>
      <c r="B41" s="95"/>
      <c r="C41" s="88"/>
      <c r="D41" s="88"/>
      <c r="E41" s="89"/>
      <c r="F41" s="84"/>
      <c r="G41" s="103"/>
      <c r="H41" s="39"/>
      <c r="I41" s="68"/>
      <c r="J41" s="67" t="s">
        <v>159</v>
      </c>
      <c r="K41" s="63" t="s">
        <v>51</v>
      </c>
      <c r="L41" s="64">
        <v>16405</v>
      </c>
      <c r="M41" s="64">
        <v>81060</v>
      </c>
      <c r="N41" s="69" t="s">
        <v>52</v>
      </c>
      <c r="O41" s="69" t="s">
        <v>52</v>
      </c>
      <c r="P41" t="b">
        <f>L41=VLOOKUP(N41,'[1]Harga Unit Price'!$F$6:$H$69,2,0)</f>
        <v>1</v>
      </c>
      <c r="Q41" t="b">
        <f>M41=VLOOKUP(O41,'[1]Harga Unit Price'!$F$6:$H$69,3,0)</f>
        <v>1</v>
      </c>
    </row>
    <row r="42" ht="15.75" spans="1:17">
      <c r="A42" s="44"/>
      <c r="B42" s="95"/>
      <c r="C42" s="88"/>
      <c r="D42" s="88"/>
      <c r="E42" s="89"/>
      <c r="F42" s="84"/>
      <c r="G42" s="103"/>
      <c r="H42" s="40" t="s">
        <v>277</v>
      </c>
      <c r="I42" s="68" t="s">
        <v>261</v>
      </c>
      <c r="J42" s="67" t="s">
        <v>159</v>
      </c>
      <c r="K42" s="63" t="s">
        <v>65</v>
      </c>
      <c r="L42" s="64">
        <v>31845</v>
      </c>
      <c r="M42" s="64">
        <v>0</v>
      </c>
      <c r="N42" s="65" t="s">
        <v>66</v>
      </c>
      <c r="O42" s="65" t="s">
        <v>66</v>
      </c>
      <c r="P42" t="b">
        <f>L42=VLOOKUP(N42,'[1]Harga Unit Price'!$F$6:$H$69,2,0)</f>
        <v>1</v>
      </c>
      <c r="Q42" t="b">
        <f>M42=VLOOKUP(O42,'[1]Harga Unit Price'!$F$6:$H$69,3,0)</f>
        <v>1</v>
      </c>
    </row>
    <row r="43" ht="15.75" spans="1:17">
      <c r="A43" s="44"/>
      <c r="B43" s="95"/>
      <c r="C43" s="88"/>
      <c r="D43" s="88"/>
      <c r="E43" s="89"/>
      <c r="F43" s="84"/>
      <c r="G43" s="103"/>
      <c r="H43" s="39"/>
      <c r="I43" s="66"/>
      <c r="J43" s="67" t="s">
        <v>159</v>
      </c>
      <c r="K43" s="63" t="s">
        <v>9</v>
      </c>
      <c r="L43" s="64">
        <v>75367</v>
      </c>
      <c r="M43" s="64">
        <v>45645</v>
      </c>
      <c r="N43" s="65" t="s">
        <v>85</v>
      </c>
      <c r="O43" s="65" t="s">
        <v>85</v>
      </c>
      <c r="P43" t="b">
        <f>L43=VLOOKUP(N43,'[1]Harga Unit Price'!$F$6:$H$69,2,0)</f>
        <v>1</v>
      </c>
      <c r="Q43" t="b">
        <f>M43=VLOOKUP(O43,'[1]Harga Unit Price'!$F$6:$H$69,3,0)</f>
        <v>1</v>
      </c>
    </row>
    <row r="44" ht="15.75" spans="1:17">
      <c r="A44" s="44"/>
      <c r="B44" s="95"/>
      <c r="C44" s="88"/>
      <c r="D44" s="88"/>
      <c r="E44" s="89"/>
      <c r="F44" s="84"/>
      <c r="G44" s="103"/>
      <c r="H44" s="39"/>
      <c r="I44" s="68"/>
      <c r="J44" s="67" t="s">
        <v>159</v>
      </c>
      <c r="K44" s="63" t="s">
        <v>79</v>
      </c>
      <c r="L44" s="64">
        <v>16984</v>
      </c>
      <c r="M44" s="64">
        <v>33437</v>
      </c>
      <c r="N44" s="65" t="s">
        <v>127</v>
      </c>
      <c r="O44" s="65" t="s">
        <v>127</v>
      </c>
      <c r="P44" t="b">
        <f>L44=VLOOKUP(N44,'[1]Harga Unit Price'!$F$6:$H$69,2,0)</f>
        <v>1</v>
      </c>
      <c r="Q44" t="b">
        <f>M44=VLOOKUP(O44,'[1]Harga Unit Price'!$F$6:$H$69,3,0)</f>
        <v>1</v>
      </c>
    </row>
    <row r="45" ht="15.75" spans="1:17">
      <c r="A45" s="44"/>
      <c r="B45" s="95"/>
      <c r="C45" s="88"/>
      <c r="D45" s="88"/>
      <c r="E45" s="89"/>
      <c r="F45" s="84"/>
      <c r="G45" s="103"/>
      <c r="H45" s="40"/>
      <c r="I45" s="66"/>
      <c r="J45" s="67" t="s">
        <v>159</v>
      </c>
      <c r="K45" s="63" t="s">
        <v>45</v>
      </c>
      <c r="L45" s="64">
        <v>7720</v>
      </c>
      <c r="M45" s="64">
        <v>25573</v>
      </c>
      <c r="N45" s="65" t="s">
        <v>46</v>
      </c>
      <c r="O45" s="65" t="s">
        <v>46</v>
      </c>
      <c r="P45" t="b">
        <f>L45=VLOOKUP(N45,'[1]Harga Unit Price'!$F$6:$H$69,2,0)</f>
        <v>1</v>
      </c>
      <c r="Q45" t="b">
        <f>M45=VLOOKUP(O45,'[1]Harga Unit Price'!$F$6:$H$69,3,0)</f>
        <v>1</v>
      </c>
    </row>
    <row r="46" spans="1:15">
      <c r="A46" s="54"/>
      <c r="B46" s="54">
        <v>4</v>
      </c>
      <c r="C46" s="54"/>
      <c r="D46" s="54"/>
      <c r="E46" s="54"/>
      <c r="F46" s="54"/>
      <c r="G46" s="54"/>
      <c r="H46" s="54">
        <v>15</v>
      </c>
      <c r="I46" s="54"/>
      <c r="J46" s="54"/>
      <c r="K46" s="54"/>
      <c r="L46" s="71">
        <f>SUM(L6:L45)</f>
        <v>1586660</v>
      </c>
      <c r="M46" s="72">
        <f>SUM(M6:M45)</f>
        <v>1937822</v>
      </c>
      <c r="N46" s="54"/>
      <c r="O46" s="54"/>
    </row>
    <row r="47" spans="2:5">
      <c r="B47"/>
      <c r="E47"/>
    </row>
    <row r="48" spans="2:13">
      <c r="B48"/>
      <c r="E48"/>
      <c r="L48" s="19"/>
      <c r="M48" s="73" t="s">
        <v>229</v>
      </c>
    </row>
    <row r="49" spans="2:13">
      <c r="B49"/>
      <c r="E49"/>
      <c r="M49" s="19">
        <f>SUM(L46+M46)</f>
        <v>3524482</v>
      </c>
    </row>
  </sheetData>
  <mergeCells count="1">
    <mergeCell ref="A1:O1"/>
  </mergeCells>
  <conditionalFormatting sqref="A6">
    <cfRule type="duplicateValues" dxfId="0" priority="20" stopIfTrue="1"/>
    <cfRule type="duplicateValues" dxfId="0" priority="19" stopIfTrue="1"/>
    <cfRule type="duplicateValues" dxfId="0" priority="18" stopIfTrue="1"/>
    <cfRule type="duplicateValues" dxfId="0" priority="17" stopIfTrue="1"/>
  </conditionalFormatting>
  <conditionalFormatting sqref="A10">
    <cfRule type="duplicateValues" dxfId="0" priority="16" stopIfTrue="1"/>
    <cfRule type="duplicateValues" dxfId="0" priority="15" stopIfTrue="1"/>
    <cfRule type="duplicateValues" dxfId="0" priority="14" stopIfTrue="1"/>
    <cfRule type="duplicateValues" dxfId="0" priority="13" stopIfTrue="1"/>
  </conditionalFormatting>
  <conditionalFormatting sqref="A21">
    <cfRule type="duplicateValues" dxfId="0" priority="12" stopIfTrue="1"/>
    <cfRule type="duplicateValues" dxfId="0" priority="11" stopIfTrue="1"/>
    <cfRule type="duplicateValues" dxfId="0" priority="10" stopIfTrue="1"/>
    <cfRule type="duplicateValues" dxfId="0" priority="9" stopIfTrue="1"/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</conditionalFormatting>
  <conditionalFormatting sqref="A22">
    <cfRule type="duplicateValues" dxfId="0" priority="32" stopIfTrue="1"/>
    <cfRule type="duplicateValues" dxfId="0" priority="31" stopIfTrue="1"/>
    <cfRule type="duplicateValues" dxfId="0" priority="30" stopIfTrue="1"/>
    <cfRule type="duplicateValues" dxfId="0" priority="29" stopIfTrue="1"/>
  </conditionalFormatting>
  <conditionalFormatting sqref="A34">
    <cfRule type="duplicateValues" dxfId="0" priority="60" stopIfTrue="1"/>
    <cfRule type="duplicateValues" dxfId="0" priority="59" stopIfTrue="1"/>
    <cfRule type="duplicateValues" dxfId="0" priority="58" stopIfTrue="1"/>
    <cfRule type="duplicateValues" dxfId="0" priority="57" stopIfTrue="1"/>
  </conditionalFormatting>
  <conditionalFormatting sqref="A35">
    <cfRule type="duplicateValues" dxfId="0" priority="4" stopIfTrue="1"/>
    <cfRule type="duplicateValues" dxfId="0" priority="3" stopIfTrue="1"/>
    <cfRule type="duplicateValues" dxfId="0" priority="2" stopIfTrue="1"/>
    <cfRule type="duplicateValues" dxfId="0" priority="1" stopIfTrue="1"/>
  </conditionalFormatting>
  <conditionalFormatting sqref="A36">
    <cfRule type="duplicateValues" dxfId="0" priority="64" stopIfTrue="1"/>
    <cfRule type="duplicateValues" dxfId="0" priority="63" stopIfTrue="1"/>
    <cfRule type="duplicateValues" dxfId="0" priority="62" stopIfTrue="1"/>
    <cfRule type="duplicateValues" dxfId="0" priority="61" stopIfTrue="1"/>
  </conditionalFormatting>
  <conditionalFormatting sqref="A37:A38">
    <cfRule type="duplicateValues" dxfId="0" priority="72" stopIfTrue="1"/>
    <cfRule type="duplicateValues" dxfId="0" priority="71" stopIfTrue="1"/>
    <cfRule type="duplicateValues" dxfId="0" priority="70" stopIfTrue="1"/>
    <cfRule type="duplicateValues" dxfId="0" priority="69" stopIfTrue="1"/>
  </conditionalFormatting>
  <conditionalFormatting sqref="A39:A45">
    <cfRule type="duplicateValues" dxfId="0" priority="53" stopIfTrue="1"/>
    <cfRule type="duplicateValues" dxfId="0" priority="54" stopIfTrue="1"/>
    <cfRule type="duplicateValues" dxfId="0" priority="55" stopIfTrue="1"/>
    <cfRule type="duplicateValues" dxfId="0" priority="56" stopIfTrue="1"/>
  </conditionalFormatting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"/>
  <sheetViews>
    <sheetView zoomScale="80" zoomScaleNormal="80" workbookViewId="0">
      <pane ySplit="4" topLeftCell="A6" activePane="bottomLeft" state="frozen"/>
      <selection/>
      <selection pane="bottomLeft" activeCell="K6" sqref="K6:M58"/>
    </sheetView>
  </sheetViews>
  <sheetFormatPr defaultColWidth="9" defaultRowHeight="15"/>
  <cols>
    <col min="2" max="2" width="11.952380952381" customWidth="1"/>
    <col min="3" max="3" width="9.62857142857143" customWidth="1"/>
    <col min="4" max="4" width="6.41904761904762" customWidth="1"/>
    <col min="5" max="5" width="6.42857142857143" customWidth="1"/>
    <col min="6" max="6" width="10.2857142857143" customWidth="1"/>
    <col min="8" max="8" width="15.8571428571429" customWidth="1"/>
    <col min="9" max="9" width="12.8571428571429" customWidth="1"/>
    <col min="10" max="10" width="25.8571428571429" customWidth="1"/>
    <col min="11" max="11" width="32.6857142857143" customWidth="1"/>
    <col min="12" max="12" width="16.9619047619048" customWidth="1"/>
    <col min="13" max="13" width="16.247619047619" customWidth="1"/>
    <col min="14" max="14" width="14.2761904761905" customWidth="1"/>
    <col min="15" max="15" width="13.7428571428571" customWidth="1"/>
  </cols>
  <sheetData>
    <row r="1" s="24" customFormat="1" spans="1:15">
      <c r="A1" s="55" t="s">
        <v>230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="25" customFormat="1" spans="1:11">
      <c r="A2" s="25" t="s">
        <v>135</v>
      </c>
      <c r="B2" s="25" t="s">
        <v>278</v>
      </c>
      <c r="J2" s="55"/>
      <c r="K2" s="56"/>
    </row>
    <row r="3" s="25" customFormat="1" spans="1:11">
      <c r="A3" s="25" t="s">
        <v>137</v>
      </c>
      <c r="B3" s="25" t="s">
        <v>279</v>
      </c>
      <c r="J3" s="55"/>
      <c r="K3" s="56"/>
    </row>
    <row r="4" ht="45" spans="1:15">
      <c r="A4" s="29" t="s">
        <v>139</v>
      </c>
      <c r="B4" s="29" t="s">
        <v>140</v>
      </c>
      <c r="C4" s="29" t="s">
        <v>135</v>
      </c>
      <c r="D4" s="29" t="s">
        <v>141</v>
      </c>
      <c r="E4" s="29" t="s">
        <v>142</v>
      </c>
      <c r="F4" s="29" t="s">
        <v>143</v>
      </c>
      <c r="G4" s="29" t="s">
        <v>144</v>
      </c>
      <c r="H4" s="29" t="s">
        <v>145</v>
      </c>
      <c r="I4" s="29" t="s">
        <v>146</v>
      </c>
      <c r="J4" s="29" t="s">
        <v>147</v>
      </c>
      <c r="K4" s="29" t="s">
        <v>148</v>
      </c>
      <c r="L4" s="29" t="s">
        <v>149</v>
      </c>
      <c r="M4" s="29" t="s">
        <v>150</v>
      </c>
      <c r="N4" s="29" t="s">
        <v>151</v>
      </c>
      <c r="O4" s="29" t="s">
        <v>152</v>
      </c>
    </row>
    <row r="5" s="27" customFormat="1" spans="1:17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/>
      <c r="Q5"/>
    </row>
    <row r="6" ht="15.75" spans="1:17">
      <c r="A6" s="44" t="s">
        <v>280</v>
      </c>
      <c r="B6" s="44" t="s">
        <v>281</v>
      </c>
      <c r="C6" s="41" t="s">
        <v>282</v>
      </c>
      <c r="D6" s="41" t="s">
        <v>283</v>
      </c>
      <c r="E6" s="118"/>
      <c r="F6" s="68">
        <v>43864</v>
      </c>
      <c r="G6" s="119">
        <v>0.665972222222222</v>
      </c>
      <c r="H6" s="40" t="s">
        <v>284</v>
      </c>
      <c r="I6" s="68" t="s">
        <v>163</v>
      </c>
      <c r="J6" s="67" t="s">
        <v>159</v>
      </c>
      <c r="K6" s="63" t="s">
        <v>55</v>
      </c>
      <c r="L6" s="64">
        <v>0</v>
      </c>
      <c r="M6" s="64">
        <v>45355</v>
      </c>
      <c r="N6" s="69" t="s">
        <v>56</v>
      </c>
      <c r="O6" s="69" t="s">
        <v>56</v>
      </c>
      <c r="P6" t="b">
        <f>L6=VLOOKUP(N6,'[1]Harga Unit Price'!$F$6:$H$69,2,0)</f>
        <v>1</v>
      </c>
      <c r="Q6" t="b">
        <f>M6=VLOOKUP(O6,'[1]Harga Unit Price'!$F$6:$H$69,3,0)</f>
        <v>1</v>
      </c>
    </row>
    <row r="7" ht="15.75" spans="1:17">
      <c r="A7" s="29"/>
      <c r="B7" s="29"/>
      <c r="C7" s="29"/>
      <c r="D7" s="29"/>
      <c r="E7" s="29"/>
      <c r="F7" s="29"/>
      <c r="G7" s="29"/>
      <c r="H7" s="29"/>
      <c r="I7" s="29"/>
      <c r="J7" s="67" t="s">
        <v>159</v>
      </c>
      <c r="K7" s="63" t="s">
        <v>65</v>
      </c>
      <c r="L7" s="64">
        <v>31845</v>
      </c>
      <c r="M7" s="64">
        <v>0</v>
      </c>
      <c r="N7" s="65" t="s">
        <v>66</v>
      </c>
      <c r="O7" s="65" t="s">
        <v>66</v>
      </c>
      <c r="P7" t="b">
        <f>L7=VLOOKUP(N7,'[1]Harga Unit Price'!$F$6:$H$69,2,0)</f>
        <v>1</v>
      </c>
      <c r="Q7" t="b">
        <f>M7=VLOOKUP(O7,'[1]Harga Unit Price'!$F$6:$H$69,3,0)</f>
        <v>1</v>
      </c>
    </row>
    <row r="8" ht="15.75" spans="1:17">
      <c r="A8" s="29"/>
      <c r="B8" s="29"/>
      <c r="C8" s="29"/>
      <c r="D8" s="29"/>
      <c r="E8" s="29"/>
      <c r="F8" s="29"/>
      <c r="G8" s="29"/>
      <c r="H8" s="40" t="s">
        <v>285</v>
      </c>
      <c r="I8" s="68" t="s">
        <v>163</v>
      </c>
      <c r="J8" s="67" t="s">
        <v>159</v>
      </c>
      <c r="K8" s="63" t="s">
        <v>9</v>
      </c>
      <c r="L8" s="64">
        <v>75367</v>
      </c>
      <c r="M8" s="64">
        <v>43522</v>
      </c>
      <c r="N8" s="69" t="s">
        <v>11</v>
      </c>
      <c r="O8" s="69" t="s">
        <v>11</v>
      </c>
      <c r="P8" t="b">
        <f>L8=VLOOKUP(N8,'[1]Harga Unit Price'!$F$6:$H$69,2,0)</f>
        <v>1</v>
      </c>
      <c r="Q8" t="b">
        <f>M8=VLOOKUP(O8,'[1]Harga Unit Price'!$F$6:$H$69,3,0)</f>
        <v>1</v>
      </c>
    </row>
    <row r="9" ht="15.75" spans="1:17">
      <c r="A9" s="29"/>
      <c r="B9" s="29"/>
      <c r="C9" s="29"/>
      <c r="D9" s="29"/>
      <c r="E9" s="29"/>
      <c r="F9" s="29"/>
      <c r="G9" s="29"/>
      <c r="H9" s="29"/>
      <c r="I9" s="29"/>
      <c r="J9" s="67" t="s">
        <v>159</v>
      </c>
      <c r="K9" s="63" t="s">
        <v>175</v>
      </c>
      <c r="L9" s="64">
        <v>22292</v>
      </c>
      <c r="M9" s="64">
        <v>36091</v>
      </c>
      <c r="N9" s="69" t="s">
        <v>25</v>
      </c>
      <c r="O9" s="69" t="s">
        <v>25</v>
      </c>
      <c r="P9" t="b">
        <f>L9=VLOOKUP(N9,'[1]Harga Unit Price'!$F$6:$H$69,2,0)</f>
        <v>1</v>
      </c>
      <c r="Q9" t="b">
        <f>M9=VLOOKUP(O9,'[1]Harga Unit Price'!$F$6:$H$69,3,0)</f>
        <v>1</v>
      </c>
    </row>
    <row r="10" ht="15.75" spans="1:17">
      <c r="A10" s="41"/>
      <c r="B10" s="41"/>
      <c r="C10" s="41"/>
      <c r="D10" s="41"/>
      <c r="E10" s="92"/>
      <c r="F10" s="120"/>
      <c r="G10" s="38"/>
      <c r="H10" s="40"/>
      <c r="I10" s="66"/>
      <c r="J10" s="67" t="s">
        <v>159</v>
      </c>
      <c r="K10" s="63" t="s">
        <v>45</v>
      </c>
      <c r="L10" s="64">
        <v>7720</v>
      </c>
      <c r="M10" s="64">
        <v>25573</v>
      </c>
      <c r="N10" s="65" t="s">
        <v>46</v>
      </c>
      <c r="O10" s="65" t="s">
        <v>46</v>
      </c>
      <c r="P10" t="b">
        <f>L10=VLOOKUP(N10,'[1]Harga Unit Price'!$F$6:$H$69,2,0)</f>
        <v>1</v>
      </c>
      <c r="Q10" t="b">
        <f>M10=VLOOKUP(O10,'[1]Harga Unit Price'!$F$6:$H$69,3,0)</f>
        <v>1</v>
      </c>
    </row>
    <row r="11" ht="15.75" spans="1:17">
      <c r="A11" s="29"/>
      <c r="B11" s="29"/>
      <c r="C11" s="29"/>
      <c r="D11" s="29"/>
      <c r="E11" s="29"/>
      <c r="F11" s="29"/>
      <c r="G11" s="29"/>
      <c r="H11" s="29"/>
      <c r="I11" s="29"/>
      <c r="J11" s="67" t="s">
        <v>159</v>
      </c>
      <c r="K11" s="63" t="s">
        <v>45</v>
      </c>
      <c r="L11" s="64">
        <v>7720</v>
      </c>
      <c r="M11" s="64">
        <v>25573</v>
      </c>
      <c r="N11" s="65" t="s">
        <v>46</v>
      </c>
      <c r="O11" s="65" t="s">
        <v>46</v>
      </c>
      <c r="P11" t="b">
        <f>L11=VLOOKUP(N11,'[1]Harga Unit Price'!$F$6:$H$69,2,0)</f>
        <v>1</v>
      </c>
      <c r="Q11" t="b">
        <f>M11=VLOOKUP(O11,'[1]Harga Unit Price'!$F$6:$H$69,3,0)</f>
        <v>1</v>
      </c>
    </row>
    <row r="12" s="26" customFormat="1" ht="15.75" spans="1:17">
      <c r="A12" s="121"/>
      <c r="B12" s="121"/>
      <c r="C12" s="121"/>
      <c r="D12" s="121"/>
      <c r="E12" s="121"/>
      <c r="F12" s="121"/>
      <c r="G12" s="121"/>
      <c r="H12" s="121"/>
      <c r="I12" s="121"/>
      <c r="J12" s="58" t="s">
        <v>159</v>
      </c>
      <c r="K12" s="59" t="s">
        <v>286</v>
      </c>
      <c r="L12" s="60"/>
      <c r="M12" s="60">
        <v>20000</v>
      </c>
      <c r="N12" s="61" t="s">
        <v>171</v>
      </c>
      <c r="O12" s="61" t="s">
        <v>171</v>
      </c>
      <c r="P12" s="26" t="e">
        <f>L12=VLOOKUP(N12,'[1]Harga Unit Price'!$F$6:$H$69,2,0)</f>
        <v>#N/A</v>
      </c>
      <c r="Q12" s="26" t="e">
        <f>M12=VLOOKUP(O12,'[1]Harga Unit Price'!$F$6:$H$69,3,0)</f>
        <v>#N/A</v>
      </c>
    </row>
    <row r="13" s="27" customFormat="1" ht="15.75" spans="1:17">
      <c r="A13" s="29"/>
      <c r="B13" s="29"/>
      <c r="C13" s="29"/>
      <c r="D13" s="29"/>
      <c r="E13" s="29"/>
      <c r="F13" s="29"/>
      <c r="G13" s="29"/>
      <c r="H13" s="40"/>
      <c r="I13" s="68"/>
      <c r="J13" s="67" t="s">
        <v>159</v>
      </c>
      <c r="K13" s="63" t="s">
        <v>20</v>
      </c>
      <c r="L13" s="64">
        <v>16984</v>
      </c>
      <c r="M13" s="64">
        <v>76428</v>
      </c>
      <c r="N13" s="69" t="s">
        <v>21</v>
      </c>
      <c r="O13" s="69" t="s">
        <v>21</v>
      </c>
      <c r="P13" t="b">
        <f>L13=VLOOKUP(N13,'[1]Harga Unit Price'!$F$6:$H$69,2,0)</f>
        <v>1</v>
      </c>
      <c r="Q13" t="b">
        <f>M13=VLOOKUP(O13,'[1]Harga Unit Price'!$F$6:$H$69,3,0)</f>
        <v>1</v>
      </c>
    </row>
    <row r="14" ht="15.75" spans="1:17">
      <c r="A14" s="29"/>
      <c r="B14" s="29"/>
      <c r="C14" s="29"/>
      <c r="D14" s="29"/>
      <c r="E14" s="29"/>
      <c r="F14" s="29"/>
      <c r="G14" s="29"/>
      <c r="H14" s="29"/>
      <c r="I14" s="29"/>
      <c r="J14" s="67" t="s">
        <v>159</v>
      </c>
      <c r="K14" s="63" t="s">
        <v>65</v>
      </c>
      <c r="L14" s="64">
        <v>31845</v>
      </c>
      <c r="M14" s="64">
        <v>0</v>
      </c>
      <c r="N14" s="65" t="s">
        <v>66</v>
      </c>
      <c r="O14" s="65" t="s">
        <v>66</v>
      </c>
      <c r="P14" t="b">
        <f>L14=VLOOKUP(N14,'[1]Harga Unit Price'!$F$6:$H$69,2,0)</f>
        <v>1</v>
      </c>
      <c r="Q14" t="b">
        <f>M14=VLOOKUP(O14,'[1]Harga Unit Price'!$F$6:$H$69,3,0)</f>
        <v>1</v>
      </c>
    </row>
    <row r="15" ht="15.75" spans="1:17">
      <c r="A15" s="29"/>
      <c r="B15" s="29"/>
      <c r="C15" s="29"/>
      <c r="D15" s="29"/>
      <c r="E15" s="29"/>
      <c r="F15" s="29"/>
      <c r="G15" s="29"/>
      <c r="H15" s="40" t="s">
        <v>287</v>
      </c>
      <c r="I15" s="68" t="s">
        <v>158</v>
      </c>
      <c r="J15" s="67" t="s">
        <v>159</v>
      </c>
      <c r="K15" s="63" t="s">
        <v>63</v>
      </c>
      <c r="L15" s="64">
        <v>41399</v>
      </c>
      <c r="M15" s="64">
        <v>0</v>
      </c>
      <c r="N15" s="69" t="s">
        <v>64</v>
      </c>
      <c r="O15" s="69" t="s">
        <v>64</v>
      </c>
      <c r="P15" t="b">
        <f>L15=VLOOKUP(N15,'[1]Harga Unit Price'!$F$6:$H$69,2,0)</f>
        <v>1</v>
      </c>
      <c r="Q15" t="b">
        <f>M15=VLOOKUP(O15,'[1]Harga Unit Price'!$F$6:$H$69,3,0)</f>
        <v>1</v>
      </c>
    </row>
    <row r="16" s="26" customFormat="1" ht="15.75" spans="1:17">
      <c r="A16" s="121"/>
      <c r="B16" s="121"/>
      <c r="C16" s="121"/>
      <c r="D16" s="121"/>
      <c r="E16" s="121"/>
      <c r="F16" s="121"/>
      <c r="G16" s="121"/>
      <c r="H16" s="122"/>
      <c r="I16" s="121"/>
      <c r="J16" s="58" t="s">
        <v>159</v>
      </c>
      <c r="K16" s="59" t="s">
        <v>288</v>
      </c>
      <c r="L16" s="60"/>
      <c r="M16" s="60">
        <v>25000</v>
      </c>
      <c r="N16" s="61" t="s">
        <v>171</v>
      </c>
      <c r="O16" s="61" t="s">
        <v>171</v>
      </c>
      <c r="P16" s="26" t="e">
        <f>L16=VLOOKUP(N16,'[1]Harga Unit Price'!$F$6:$H$69,2,0)</f>
        <v>#N/A</v>
      </c>
      <c r="Q16" s="26" t="e">
        <f>M16=VLOOKUP(O16,'[1]Harga Unit Price'!$F$6:$H$69,3,0)</f>
        <v>#N/A</v>
      </c>
    </row>
    <row r="17" ht="15.75" spans="1:17">
      <c r="A17" s="29"/>
      <c r="B17" s="29"/>
      <c r="C17" s="29"/>
      <c r="D17" s="29"/>
      <c r="E17" s="29"/>
      <c r="F17" s="29"/>
      <c r="G17" s="29"/>
      <c r="H17" s="54"/>
      <c r="I17" s="29"/>
      <c r="J17" s="67" t="s">
        <v>159</v>
      </c>
      <c r="K17" s="63" t="s">
        <v>65</v>
      </c>
      <c r="L17" s="64">
        <v>31845</v>
      </c>
      <c r="M17" s="64">
        <v>0</v>
      </c>
      <c r="N17" s="65" t="s">
        <v>66</v>
      </c>
      <c r="O17" s="65" t="s">
        <v>66</v>
      </c>
      <c r="P17" t="b">
        <f>L17=VLOOKUP(N17,'[1]Harga Unit Price'!$F$6:$H$69,2,0)</f>
        <v>1</v>
      </c>
      <c r="Q17" t="b">
        <f>M17=VLOOKUP(O17,'[1]Harga Unit Price'!$F$6:$H$69,3,0)</f>
        <v>1</v>
      </c>
    </row>
    <row r="18" ht="15.75" spans="1:17">
      <c r="A18" s="44" t="s">
        <v>289</v>
      </c>
      <c r="B18" s="44" t="s">
        <v>290</v>
      </c>
      <c r="C18" s="41" t="s">
        <v>282</v>
      </c>
      <c r="D18" s="41" t="s">
        <v>283</v>
      </c>
      <c r="E18" s="52"/>
      <c r="F18" s="123">
        <v>43864</v>
      </c>
      <c r="G18" s="49">
        <v>0.416666666666667</v>
      </c>
      <c r="H18" s="40" t="s">
        <v>291</v>
      </c>
      <c r="I18" s="68" t="s">
        <v>217</v>
      </c>
      <c r="J18" s="67" t="s">
        <v>159</v>
      </c>
      <c r="K18" s="63" t="s">
        <v>9</v>
      </c>
      <c r="L18" s="64">
        <v>75367</v>
      </c>
      <c r="M18" s="64">
        <v>45645</v>
      </c>
      <c r="N18" s="65" t="s">
        <v>85</v>
      </c>
      <c r="O18" s="65" t="s">
        <v>85</v>
      </c>
      <c r="P18" t="b">
        <f>L18=VLOOKUP(N18,'[1]Harga Unit Price'!$F$6:$H$69,2,0)</f>
        <v>1</v>
      </c>
      <c r="Q18" t="b">
        <f>M18=VLOOKUP(O18,'[1]Harga Unit Price'!$F$6:$H$69,3,0)</f>
        <v>1</v>
      </c>
    </row>
    <row r="19" ht="15.75" spans="1:17">
      <c r="A19" s="29"/>
      <c r="B19" s="29"/>
      <c r="C19" s="29"/>
      <c r="D19" s="29"/>
      <c r="E19" s="29"/>
      <c r="F19" s="29"/>
      <c r="G19" s="29"/>
      <c r="H19" s="54"/>
      <c r="I19" s="29"/>
      <c r="J19" s="67" t="s">
        <v>159</v>
      </c>
      <c r="K19" s="63" t="s">
        <v>88</v>
      </c>
      <c r="L19" s="64">
        <v>5308</v>
      </c>
      <c r="M19" s="64">
        <v>13800</v>
      </c>
      <c r="N19" s="65" t="s">
        <v>89</v>
      </c>
      <c r="O19" s="65" t="s">
        <v>89</v>
      </c>
      <c r="P19" t="b">
        <f>L19=VLOOKUP(N19,'[1]Harga Unit Price'!$F$6:$H$69,2,0)</f>
        <v>1</v>
      </c>
      <c r="Q19" t="b">
        <f>M19=VLOOKUP(O19,'[1]Harga Unit Price'!$F$6:$H$69,3,0)</f>
        <v>1</v>
      </c>
    </row>
    <row r="20" ht="15.75" spans="1:17">
      <c r="A20" s="29"/>
      <c r="B20" s="29"/>
      <c r="C20" s="29"/>
      <c r="D20" s="29"/>
      <c r="E20" s="29"/>
      <c r="F20" s="29"/>
      <c r="G20" s="29"/>
      <c r="H20" s="40"/>
      <c r="I20" s="66"/>
      <c r="J20" s="67" t="s">
        <v>159</v>
      </c>
      <c r="K20" s="63" t="s">
        <v>86</v>
      </c>
      <c r="L20" s="64">
        <v>8757</v>
      </c>
      <c r="M20" s="64">
        <v>23725</v>
      </c>
      <c r="N20" s="70" t="s">
        <v>87</v>
      </c>
      <c r="O20" s="70" t="s">
        <v>87</v>
      </c>
      <c r="P20" t="b">
        <f>L20=VLOOKUP(N20,'[1]Harga Unit Price'!$F$6:$H$69,2,0)</f>
        <v>1</v>
      </c>
      <c r="Q20" t="b">
        <f>M20=VLOOKUP(O20,'[1]Harga Unit Price'!$F$6:$H$69,3,0)</f>
        <v>1</v>
      </c>
    </row>
    <row r="21" ht="15.75" spans="1:17">
      <c r="A21" s="29"/>
      <c r="B21" s="29"/>
      <c r="C21" s="29"/>
      <c r="D21" s="29"/>
      <c r="E21" s="29"/>
      <c r="F21" s="29"/>
      <c r="G21" s="29"/>
      <c r="H21" s="29"/>
      <c r="I21" s="29"/>
      <c r="J21" s="67" t="s">
        <v>159</v>
      </c>
      <c r="K21" s="63" t="s">
        <v>117</v>
      </c>
      <c r="L21" s="64">
        <v>13800</v>
      </c>
      <c r="M21" s="64">
        <v>26055</v>
      </c>
      <c r="N21" s="70" t="s">
        <v>118</v>
      </c>
      <c r="O21" s="70" t="s">
        <v>118</v>
      </c>
      <c r="P21" t="b">
        <f>L21=VLOOKUP(N21,'[1]Harga Unit Price'!$F$6:$H$69,2,0)</f>
        <v>1</v>
      </c>
      <c r="Q21" t="b">
        <f>M21=VLOOKUP(O21,'[1]Harga Unit Price'!$F$6:$H$69,3,0)</f>
        <v>1</v>
      </c>
    </row>
    <row r="22" ht="15.75" spans="1:17">
      <c r="A22" s="29"/>
      <c r="B22" s="29"/>
      <c r="C22" s="29"/>
      <c r="D22" s="29"/>
      <c r="E22" s="29"/>
      <c r="F22" s="29"/>
      <c r="G22" s="29"/>
      <c r="H22" s="39"/>
      <c r="I22" s="66"/>
      <c r="J22" s="67" t="s">
        <v>159</v>
      </c>
      <c r="K22" s="63" t="s">
        <v>26</v>
      </c>
      <c r="L22" s="64">
        <v>10615</v>
      </c>
      <c r="M22" s="64">
        <v>67550</v>
      </c>
      <c r="N22" s="70" t="s">
        <v>93</v>
      </c>
      <c r="O22" s="70" t="s">
        <v>93</v>
      </c>
      <c r="P22" t="b">
        <f>L22=VLOOKUP(N22,'[1]Harga Unit Price'!$F$6:$H$69,2,0)</f>
        <v>1</v>
      </c>
      <c r="Q22" t="b">
        <f>M22=VLOOKUP(O22,'[1]Harga Unit Price'!$F$6:$H$69,3,0)</f>
        <v>1</v>
      </c>
    </row>
    <row r="23" ht="15.75" spans="1:17">
      <c r="A23" s="29"/>
      <c r="B23" s="29"/>
      <c r="C23" s="29"/>
      <c r="D23" s="29"/>
      <c r="E23" s="29"/>
      <c r="F23" s="29"/>
      <c r="G23" s="29"/>
      <c r="H23" s="29"/>
      <c r="I23" s="29"/>
      <c r="J23" s="67" t="s">
        <v>159</v>
      </c>
      <c r="K23" s="63" t="s">
        <v>79</v>
      </c>
      <c r="L23" s="64">
        <v>16984</v>
      </c>
      <c r="M23" s="64">
        <v>33437</v>
      </c>
      <c r="N23" s="65" t="s">
        <v>127</v>
      </c>
      <c r="O23" s="65" t="s">
        <v>127</v>
      </c>
      <c r="P23" t="b">
        <f>L23=VLOOKUP(N23,'[1]Harga Unit Price'!$F$6:$H$69,2,0)</f>
        <v>1</v>
      </c>
      <c r="Q23" t="b">
        <f>M23=VLOOKUP(O23,'[1]Harga Unit Price'!$F$6:$H$69,3,0)</f>
        <v>1</v>
      </c>
    </row>
    <row r="24" ht="15.75" spans="1:17">
      <c r="A24" s="29"/>
      <c r="B24" s="29"/>
      <c r="C24" s="29"/>
      <c r="D24" s="29"/>
      <c r="E24" s="29"/>
      <c r="F24" s="29"/>
      <c r="G24" s="29"/>
      <c r="H24" s="40"/>
      <c r="I24" s="66"/>
      <c r="J24" s="67" t="s">
        <v>159</v>
      </c>
      <c r="K24" s="63" t="s">
        <v>79</v>
      </c>
      <c r="L24" s="64">
        <v>16984</v>
      </c>
      <c r="M24" s="64">
        <v>33437</v>
      </c>
      <c r="N24" s="65" t="s">
        <v>127</v>
      </c>
      <c r="O24" s="65" t="s">
        <v>127</v>
      </c>
      <c r="P24" t="b">
        <f>L24=VLOOKUP(N24,'[1]Harga Unit Price'!$F$6:$H$69,2,0)</f>
        <v>1</v>
      </c>
      <c r="Q24" t="b">
        <f>M24=VLOOKUP(O24,'[1]Harga Unit Price'!$F$6:$H$69,3,0)</f>
        <v>1</v>
      </c>
    </row>
    <row r="25" ht="15.75" spans="1:17">
      <c r="A25" s="29"/>
      <c r="B25" s="29"/>
      <c r="C25" s="29"/>
      <c r="D25" s="29"/>
      <c r="E25" s="29"/>
      <c r="F25" s="29"/>
      <c r="G25" s="29"/>
      <c r="H25" s="39"/>
      <c r="I25" s="68"/>
      <c r="J25" s="67" t="s">
        <v>159</v>
      </c>
      <c r="K25" s="63" t="s">
        <v>38</v>
      </c>
      <c r="L25" s="64">
        <v>22292</v>
      </c>
      <c r="M25" s="64">
        <v>200624</v>
      </c>
      <c r="N25" s="70" t="s">
        <v>103</v>
      </c>
      <c r="O25" s="70" t="s">
        <v>103</v>
      </c>
      <c r="P25" t="b">
        <f>L25=VLOOKUP(N25,'[1]Harga Unit Price'!$F$6:$H$69,2,0)</f>
        <v>1</v>
      </c>
      <c r="Q25" t="b">
        <f>M25=VLOOKUP(O25,'[1]Harga Unit Price'!$F$6:$H$69,3,0)</f>
        <v>1</v>
      </c>
    </row>
    <row r="26" ht="15.75" spans="1:17">
      <c r="A26" s="29"/>
      <c r="B26" s="29"/>
      <c r="C26" s="29"/>
      <c r="D26" s="29"/>
      <c r="E26" s="29"/>
      <c r="F26" s="29"/>
      <c r="G26" s="29"/>
      <c r="H26" s="40" t="s">
        <v>292</v>
      </c>
      <c r="I26" s="68" t="s">
        <v>217</v>
      </c>
      <c r="J26" s="67" t="s">
        <v>159</v>
      </c>
      <c r="K26" s="63" t="s">
        <v>9</v>
      </c>
      <c r="L26" s="64">
        <v>75367</v>
      </c>
      <c r="M26" s="64">
        <v>45645</v>
      </c>
      <c r="N26" s="65" t="s">
        <v>85</v>
      </c>
      <c r="O26" s="65" t="s">
        <v>85</v>
      </c>
      <c r="P26" t="b">
        <f>L26=VLOOKUP(N26,'[1]Harga Unit Price'!$F$6:$H$69,2,0)</f>
        <v>1</v>
      </c>
      <c r="Q26" t="b">
        <f>M26=VLOOKUP(O26,'[1]Harga Unit Price'!$F$6:$H$69,3,0)</f>
        <v>1</v>
      </c>
    </row>
    <row r="27" ht="15.75" spans="1:17">
      <c r="A27" s="29"/>
      <c r="B27" s="29"/>
      <c r="C27" s="29"/>
      <c r="D27" s="29"/>
      <c r="E27" s="29"/>
      <c r="F27" s="29"/>
      <c r="G27" s="29"/>
      <c r="H27" s="29"/>
      <c r="I27" s="29"/>
      <c r="J27" s="67" t="s">
        <v>159</v>
      </c>
      <c r="K27" s="63" t="s">
        <v>88</v>
      </c>
      <c r="L27" s="64">
        <v>5308</v>
      </c>
      <c r="M27" s="64">
        <v>13800</v>
      </c>
      <c r="N27" s="65" t="s">
        <v>89</v>
      </c>
      <c r="O27" s="65" t="s">
        <v>89</v>
      </c>
      <c r="P27" t="b">
        <f>L27=VLOOKUP(N27,'[1]Harga Unit Price'!$F$6:$H$69,2,0)</f>
        <v>1</v>
      </c>
      <c r="Q27" t="b">
        <f>M27=VLOOKUP(O27,'[1]Harga Unit Price'!$F$6:$H$69,3,0)</f>
        <v>1</v>
      </c>
    </row>
    <row r="28" ht="15.75" spans="1:17">
      <c r="A28" s="29"/>
      <c r="B28" s="29"/>
      <c r="C28" s="29"/>
      <c r="D28" s="29"/>
      <c r="E28" s="29"/>
      <c r="F28" s="29"/>
      <c r="G28" s="29"/>
      <c r="H28" s="40"/>
      <c r="I28" s="66"/>
      <c r="J28" s="67" t="s">
        <v>159</v>
      </c>
      <c r="K28" s="63" t="s">
        <v>26</v>
      </c>
      <c r="L28" s="64">
        <v>10615</v>
      </c>
      <c r="M28" s="64">
        <v>67550</v>
      </c>
      <c r="N28" s="70" t="s">
        <v>93</v>
      </c>
      <c r="O28" s="70" t="s">
        <v>93</v>
      </c>
      <c r="P28" t="b">
        <f>L28=VLOOKUP(N28,'[1]Harga Unit Price'!$F$6:$H$69,2,0)</f>
        <v>1</v>
      </c>
      <c r="Q28" t="b">
        <f>M28=VLOOKUP(O28,'[1]Harga Unit Price'!$F$6:$H$69,3,0)</f>
        <v>1</v>
      </c>
    </row>
    <row r="29" ht="15.75" spans="1:17">
      <c r="A29" s="29"/>
      <c r="B29" s="29"/>
      <c r="C29" s="29"/>
      <c r="D29" s="29"/>
      <c r="E29" s="29"/>
      <c r="F29" s="29"/>
      <c r="G29" s="29"/>
      <c r="H29" s="39"/>
      <c r="I29" s="68"/>
      <c r="J29" s="67" t="s">
        <v>159</v>
      </c>
      <c r="K29" s="63" t="s">
        <v>29</v>
      </c>
      <c r="L29" s="64">
        <v>8492</v>
      </c>
      <c r="M29" s="64">
        <v>26538</v>
      </c>
      <c r="N29" s="65" t="s">
        <v>99</v>
      </c>
      <c r="O29" s="65" t="s">
        <v>99</v>
      </c>
      <c r="P29" t="b">
        <f>L29=VLOOKUP(N29,'[1]Harga Unit Price'!$F$6:$H$69,2,0)</f>
        <v>1</v>
      </c>
      <c r="Q29" t="b">
        <f>M29=VLOOKUP(O29,'[1]Harga Unit Price'!$F$6:$H$69,3,0)</f>
        <v>1</v>
      </c>
    </row>
    <row r="30" s="27" customFormat="1" ht="15.75" spans="1:17">
      <c r="A30" s="124"/>
      <c r="B30" s="124"/>
      <c r="C30" s="124"/>
      <c r="D30" s="124"/>
      <c r="E30" s="124"/>
      <c r="F30" s="124"/>
      <c r="G30" s="124"/>
      <c r="H30" s="124"/>
      <c r="I30" s="124"/>
      <c r="J30" s="62" t="s">
        <v>159</v>
      </c>
      <c r="K30" s="63" t="s">
        <v>113</v>
      </c>
      <c r="L30" s="64">
        <v>22292</v>
      </c>
      <c r="M30" s="64">
        <v>33775</v>
      </c>
      <c r="N30" s="70" t="s">
        <v>114</v>
      </c>
      <c r="O30" s="70" t="s">
        <v>114</v>
      </c>
      <c r="P30" s="27" t="b">
        <f>L30=VLOOKUP(N30,'[1]Harga Unit Price'!$F$6:$H$69,2,0)</f>
        <v>1</v>
      </c>
      <c r="Q30" s="27" t="b">
        <f>M30=VLOOKUP(O30,'[1]Harga Unit Price'!$F$6:$H$69,3,0)</f>
        <v>1</v>
      </c>
    </row>
    <row r="31" ht="15.75" spans="1:17">
      <c r="A31" s="29"/>
      <c r="B31" s="29"/>
      <c r="C31" s="29"/>
      <c r="D31" s="29"/>
      <c r="E31" s="29"/>
      <c r="F31" s="29"/>
      <c r="G31" s="29"/>
      <c r="H31" s="40" t="s">
        <v>293</v>
      </c>
      <c r="I31" s="68" t="s">
        <v>163</v>
      </c>
      <c r="J31" s="67" t="s">
        <v>159</v>
      </c>
      <c r="K31" s="63" t="s">
        <v>9</v>
      </c>
      <c r="L31" s="64">
        <v>75367</v>
      </c>
      <c r="M31" s="64">
        <v>43522</v>
      </c>
      <c r="N31" s="69" t="s">
        <v>11</v>
      </c>
      <c r="O31" s="69" t="s">
        <v>11</v>
      </c>
      <c r="P31" t="b">
        <f>L31=VLOOKUP(N31,'[1]Harga Unit Price'!$F$6:$H$69,2,0)</f>
        <v>1</v>
      </c>
      <c r="Q31" t="b">
        <f>M31=VLOOKUP(O31,'[1]Harga Unit Price'!$F$6:$H$69,3,0)</f>
        <v>1</v>
      </c>
    </row>
    <row r="32" ht="15.75" spans="1:17">
      <c r="A32" s="29"/>
      <c r="B32" s="29"/>
      <c r="C32" s="29"/>
      <c r="D32" s="29"/>
      <c r="E32" s="29"/>
      <c r="F32" s="29"/>
      <c r="G32" s="29"/>
      <c r="H32" s="29"/>
      <c r="I32" s="29"/>
      <c r="J32" s="67" t="s">
        <v>159</v>
      </c>
      <c r="K32" s="63" t="s">
        <v>90</v>
      </c>
      <c r="L32" s="64">
        <v>22292</v>
      </c>
      <c r="M32" s="64">
        <v>49360</v>
      </c>
      <c r="N32" s="65" t="s">
        <v>23</v>
      </c>
      <c r="O32" s="65" t="s">
        <v>23</v>
      </c>
      <c r="P32" t="b">
        <f>L32=VLOOKUP(N32,'[1]Harga Unit Price'!$F$6:$H$69,2,0)</f>
        <v>1</v>
      </c>
      <c r="Q32" t="b">
        <f>M32=VLOOKUP(O32,'[1]Harga Unit Price'!$F$6:$H$69,3,0)</f>
        <v>1</v>
      </c>
    </row>
    <row r="33" ht="15.75" spans="1:17">
      <c r="A33" s="29"/>
      <c r="B33" s="29"/>
      <c r="C33" s="29"/>
      <c r="D33" s="29"/>
      <c r="E33" s="29"/>
      <c r="F33" s="29"/>
      <c r="G33" s="29"/>
      <c r="H33" s="39"/>
      <c r="I33" s="68"/>
      <c r="J33" s="67" t="s">
        <v>159</v>
      </c>
      <c r="K33" s="63" t="s">
        <v>175</v>
      </c>
      <c r="L33" s="64">
        <v>22292</v>
      </c>
      <c r="M33" s="64">
        <v>36091</v>
      </c>
      <c r="N33" s="69" t="s">
        <v>25</v>
      </c>
      <c r="O33" s="69" t="s">
        <v>25</v>
      </c>
      <c r="P33" t="b">
        <f>L33=VLOOKUP(N33,'[1]Harga Unit Price'!$F$6:$H$69,2,0)</f>
        <v>1</v>
      </c>
      <c r="Q33" t="b">
        <f>M33=VLOOKUP(O33,'[1]Harga Unit Price'!$F$6:$H$69,3,0)</f>
        <v>1</v>
      </c>
    </row>
    <row r="34" ht="15.75" spans="1:17">
      <c r="A34" s="29"/>
      <c r="B34" s="29"/>
      <c r="C34" s="29"/>
      <c r="D34" s="29"/>
      <c r="E34" s="29"/>
      <c r="F34" s="29"/>
      <c r="G34" s="29"/>
      <c r="H34" s="29"/>
      <c r="I34" s="29"/>
      <c r="J34" s="67" t="s">
        <v>159</v>
      </c>
      <c r="K34" s="63" t="s">
        <v>75</v>
      </c>
      <c r="L34" s="64">
        <v>16984</v>
      </c>
      <c r="M34" s="64">
        <v>28024</v>
      </c>
      <c r="N34" s="69" t="s">
        <v>76</v>
      </c>
      <c r="O34" s="69" t="s">
        <v>76</v>
      </c>
      <c r="P34" t="b">
        <f>L34=VLOOKUP(N34,'[1]Harga Unit Price'!$F$6:$H$69,2,0)</f>
        <v>1</v>
      </c>
      <c r="Q34" t="b">
        <f>M34=VLOOKUP(O34,'[1]Harga Unit Price'!$F$6:$H$69,3,0)</f>
        <v>1</v>
      </c>
    </row>
    <row r="35" ht="15.75" spans="1:17">
      <c r="A35" s="29"/>
      <c r="B35" s="29"/>
      <c r="C35" s="29"/>
      <c r="D35" s="29"/>
      <c r="E35" s="29"/>
      <c r="F35" s="29"/>
      <c r="G35" s="29"/>
      <c r="H35" s="40"/>
      <c r="I35" s="66"/>
      <c r="J35" s="67" t="s">
        <v>159</v>
      </c>
      <c r="K35" s="63" t="s">
        <v>45</v>
      </c>
      <c r="L35" s="64">
        <v>7720</v>
      </c>
      <c r="M35" s="64">
        <v>25573</v>
      </c>
      <c r="N35" s="65" t="s">
        <v>46</v>
      </c>
      <c r="O35" s="65" t="s">
        <v>46</v>
      </c>
      <c r="P35" t="b">
        <f>L35=VLOOKUP(N35,'[1]Harga Unit Price'!$F$6:$H$69,2,0)</f>
        <v>1</v>
      </c>
      <c r="Q35" t="b">
        <f>M35=VLOOKUP(O35,'[1]Harga Unit Price'!$F$6:$H$69,3,0)</f>
        <v>1</v>
      </c>
    </row>
    <row r="36" ht="15.75" spans="1:17">
      <c r="A36" s="29"/>
      <c r="B36" s="29"/>
      <c r="C36" s="29"/>
      <c r="D36" s="29"/>
      <c r="E36" s="29"/>
      <c r="F36" s="29"/>
      <c r="G36" s="29"/>
      <c r="H36" s="29"/>
      <c r="I36" s="29"/>
      <c r="J36" s="67" t="s">
        <v>159</v>
      </c>
      <c r="K36" s="63" t="s">
        <v>47</v>
      </c>
      <c r="L36" s="64">
        <v>7720</v>
      </c>
      <c r="M36" s="64">
        <v>32810</v>
      </c>
      <c r="N36" s="69" t="s">
        <v>48</v>
      </c>
      <c r="O36" s="69" t="s">
        <v>48</v>
      </c>
      <c r="P36" t="b">
        <f>L36=VLOOKUP(N36,'[1]Harga Unit Price'!$F$6:$H$69,2,0)</f>
        <v>1</v>
      </c>
      <c r="Q36" t="b">
        <f>M36=VLOOKUP(O36,'[1]Harga Unit Price'!$F$6:$H$69,3,0)</f>
        <v>1</v>
      </c>
    </row>
    <row r="37" ht="15.75" spans="1:17">
      <c r="A37" s="80" t="s">
        <v>294</v>
      </c>
      <c r="B37" s="80" t="s">
        <v>295</v>
      </c>
      <c r="C37" s="41" t="s">
        <v>282</v>
      </c>
      <c r="D37" s="41" t="s">
        <v>283</v>
      </c>
      <c r="E37" s="52"/>
      <c r="F37" s="123">
        <v>43869</v>
      </c>
      <c r="G37" s="49">
        <v>0.803472222222222</v>
      </c>
      <c r="H37" s="40" t="s">
        <v>296</v>
      </c>
      <c r="I37" s="68" t="s">
        <v>163</v>
      </c>
      <c r="J37" s="67" t="s">
        <v>159</v>
      </c>
      <c r="K37" s="63" t="s">
        <v>9</v>
      </c>
      <c r="L37" s="64">
        <v>75367</v>
      </c>
      <c r="M37" s="64">
        <v>43522</v>
      </c>
      <c r="N37" s="69" t="s">
        <v>11</v>
      </c>
      <c r="O37" s="69" t="s">
        <v>11</v>
      </c>
      <c r="P37" t="b">
        <f>L37=VLOOKUP(N37,'[1]Harga Unit Price'!$F$6:$H$69,2,0)</f>
        <v>1</v>
      </c>
      <c r="Q37" t="b">
        <f>M37=VLOOKUP(O37,'[1]Harga Unit Price'!$F$6:$H$69,3,0)</f>
        <v>1</v>
      </c>
    </row>
    <row r="38" ht="15.75" spans="1:17">
      <c r="A38" s="44"/>
      <c r="B38" s="95"/>
      <c r="C38" s="88"/>
      <c r="D38" s="88"/>
      <c r="E38" s="94"/>
      <c r="F38" s="93"/>
      <c r="G38" s="90"/>
      <c r="H38" s="96"/>
      <c r="I38" s="66"/>
      <c r="J38" s="67" t="s">
        <v>159</v>
      </c>
      <c r="K38" s="63" t="s">
        <v>90</v>
      </c>
      <c r="L38" s="64">
        <v>22292</v>
      </c>
      <c r="M38" s="64">
        <v>49360</v>
      </c>
      <c r="N38" s="65" t="s">
        <v>23</v>
      </c>
      <c r="O38" s="65" t="s">
        <v>23</v>
      </c>
      <c r="P38" t="b">
        <f>L38=VLOOKUP(N38,'[1]Harga Unit Price'!$F$6:$H$69,2,0)</f>
        <v>1</v>
      </c>
      <c r="Q38" t="b">
        <f>M38=VLOOKUP(O38,'[1]Harga Unit Price'!$F$6:$H$69,3,0)</f>
        <v>1</v>
      </c>
    </row>
    <row r="39" s="27" customFormat="1" ht="15.75" spans="1:17">
      <c r="A39" s="44"/>
      <c r="B39" s="97"/>
      <c r="C39" s="88"/>
      <c r="D39" s="88"/>
      <c r="E39" s="89"/>
      <c r="F39" s="93"/>
      <c r="G39" s="99"/>
      <c r="H39" s="40"/>
      <c r="I39" s="66"/>
      <c r="J39" s="67" t="s">
        <v>159</v>
      </c>
      <c r="K39" s="63" t="s">
        <v>175</v>
      </c>
      <c r="L39" s="64">
        <v>22292</v>
      </c>
      <c r="M39" s="64">
        <v>36091</v>
      </c>
      <c r="N39" s="69" t="s">
        <v>25</v>
      </c>
      <c r="O39" s="69" t="s">
        <v>25</v>
      </c>
      <c r="P39" t="b">
        <f>L39=VLOOKUP(N39,'[1]Harga Unit Price'!$F$6:$H$69,2,0)</f>
        <v>1</v>
      </c>
      <c r="Q39" t="b">
        <f>M39=VLOOKUP(O39,'[1]Harga Unit Price'!$F$6:$H$69,3,0)</f>
        <v>1</v>
      </c>
    </row>
    <row r="40" s="27" customFormat="1" ht="15.75" spans="1:17">
      <c r="A40" s="44"/>
      <c r="B40" s="97"/>
      <c r="C40" s="88"/>
      <c r="D40" s="88"/>
      <c r="E40" s="98"/>
      <c r="F40" s="84"/>
      <c r="G40" s="99"/>
      <c r="H40" s="125"/>
      <c r="I40" s="66"/>
      <c r="J40" s="67" t="s">
        <v>159</v>
      </c>
      <c r="K40" s="63" t="s">
        <v>29</v>
      </c>
      <c r="L40" s="64">
        <v>8492</v>
      </c>
      <c r="M40" s="64">
        <v>26538</v>
      </c>
      <c r="N40" s="69" t="s">
        <v>31</v>
      </c>
      <c r="O40" s="69" t="s">
        <v>31</v>
      </c>
      <c r="P40" t="b">
        <f>L40=VLOOKUP(N40,'[1]Harga Unit Price'!$F$6:$H$69,2,0)</f>
        <v>1</v>
      </c>
      <c r="Q40" t="b">
        <f>M40=VLOOKUP(O40,'[1]Harga Unit Price'!$F$6:$H$69,3,0)</f>
        <v>1</v>
      </c>
    </row>
    <row r="41" s="27" customFormat="1" ht="15.75" spans="1:17">
      <c r="A41" s="100"/>
      <c r="B41" s="100"/>
      <c r="C41" s="101"/>
      <c r="D41" s="101"/>
      <c r="E41" s="62"/>
      <c r="F41" s="102"/>
      <c r="G41" s="90"/>
      <c r="H41" s="40"/>
      <c r="I41" s="66"/>
      <c r="J41" s="67" t="s">
        <v>159</v>
      </c>
      <c r="K41" s="63" t="s">
        <v>90</v>
      </c>
      <c r="L41" s="64">
        <v>22292</v>
      </c>
      <c r="M41" s="64">
        <v>49360</v>
      </c>
      <c r="N41" s="65" t="s">
        <v>23</v>
      </c>
      <c r="O41" s="65" t="s">
        <v>23</v>
      </c>
      <c r="P41" t="b">
        <f>L41=VLOOKUP(N41,'[1]Harga Unit Price'!$F$6:$H$69,2,0)</f>
        <v>1</v>
      </c>
      <c r="Q41" t="b">
        <f>M41=VLOOKUP(O41,'[1]Harga Unit Price'!$F$6:$H$69,3,0)</f>
        <v>1</v>
      </c>
    </row>
    <row r="42" ht="15.75" spans="1:17">
      <c r="A42" s="88"/>
      <c r="B42" s="88"/>
      <c r="C42" s="101"/>
      <c r="D42" s="101"/>
      <c r="E42" s="62"/>
      <c r="F42" s="102"/>
      <c r="G42" s="90"/>
      <c r="H42" s="40"/>
      <c r="I42" s="66"/>
      <c r="J42" s="67" t="s">
        <v>159</v>
      </c>
      <c r="K42" s="63" t="s">
        <v>79</v>
      </c>
      <c r="L42" s="64">
        <v>16984</v>
      </c>
      <c r="M42" s="64">
        <v>33437</v>
      </c>
      <c r="N42" s="69" t="s">
        <v>80</v>
      </c>
      <c r="O42" s="69" t="s">
        <v>80</v>
      </c>
      <c r="P42" t="b">
        <f>L42=VLOOKUP(N42,'[1]Harga Unit Price'!$F$6:$H$69,2,0)</f>
        <v>1</v>
      </c>
      <c r="Q42" t="b">
        <f>M42=VLOOKUP(O42,'[1]Harga Unit Price'!$F$6:$H$69,3,0)</f>
        <v>1</v>
      </c>
    </row>
    <row r="43" ht="15.75" spans="1:17">
      <c r="A43" s="44"/>
      <c r="B43" s="95"/>
      <c r="C43" s="88"/>
      <c r="D43" s="88"/>
      <c r="E43" s="89"/>
      <c r="F43" s="84"/>
      <c r="G43" s="103"/>
      <c r="H43" s="39"/>
      <c r="I43" s="66"/>
      <c r="J43" s="67" t="s">
        <v>159</v>
      </c>
      <c r="K43" s="63" t="s">
        <v>69</v>
      </c>
      <c r="L43" s="64">
        <v>16984</v>
      </c>
      <c r="M43" s="64">
        <v>37683</v>
      </c>
      <c r="N43" s="65" t="s">
        <v>70</v>
      </c>
      <c r="O43" s="65" t="s">
        <v>70</v>
      </c>
      <c r="P43" t="b">
        <f>L43=VLOOKUP(N43,'[1]Harga Unit Price'!$F$6:$H$69,2,0)</f>
        <v>1</v>
      </c>
      <c r="Q43" t="b">
        <f>M43=VLOOKUP(O43,'[1]Harga Unit Price'!$F$6:$H$69,3,0)</f>
        <v>1</v>
      </c>
    </row>
    <row r="44" ht="15.75" spans="1:17">
      <c r="A44" s="44"/>
      <c r="B44" s="95"/>
      <c r="C44" s="88"/>
      <c r="D44" s="88"/>
      <c r="E44" s="89"/>
      <c r="F44" s="84"/>
      <c r="G44" s="103"/>
      <c r="H44" s="40"/>
      <c r="I44" s="66"/>
      <c r="J44" s="67" t="s">
        <v>159</v>
      </c>
      <c r="K44" s="63" t="s">
        <v>71</v>
      </c>
      <c r="L44" s="64">
        <v>16984</v>
      </c>
      <c r="M44" s="64">
        <v>47333</v>
      </c>
      <c r="N44" s="69" t="s">
        <v>72</v>
      </c>
      <c r="O44" s="69" t="s">
        <v>72</v>
      </c>
      <c r="P44" t="b">
        <f>L44=VLOOKUP(N44,'[1]Harga Unit Price'!$F$6:$H$69,2,0)</f>
        <v>1</v>
      </c>
      <c r="Q44" t="b">
        <f>M44=VLOOKUP(O44,'[1]Harga Unit Price'!$F$6:$H$69,3,0)</f>
        <v>1</v>
      </c>
    </row>
    <row r="45" s="26" customFormat="1" ht="15.75" spans="1:17">
      <c r="A45" s="30"/>
      <c r="B45" s="110"/>
      <c r="C45" s="111"/>
      <c r="D45" s="111"/>
      <c r="E45" s="112"/>
      <c r="F45" s="113"/>
      <c r="G45" s="114"/>
      <c r="H45" s="109"/>
      <c r="I45" s="57"/>
      <c r="J45" s="58" t="s">
        <v>159</v>
      </c>
      <c r="K45" s="59" t="s">
        <v>297</v>
      </c>
      <c r="L45" s="60"/>
      <c r="M45" s="60">
        <v>85000</v>
      </c>
      <c r="N45" s="61" t="s">
        <v>171</v>
      </c>
      <c r="O45" s="61" t="s">
        <v>171</v>
      </c>
      <c r="P45" s="26" t="e">
        <f>L45=VLOOKUP(N45,'[1]Harga Unit Price'!$F$6:$H$69,2,0)</f>
        <v>#N/A</v>
      </c>
      <c r="Q45" s="26" t="e">
        <f>M45=VLOOKUP(O45,'[1]Harga Unit Price'!$F$6:$H$69,3,0)</f>
        <v>#N/A</v>
      </c>
    </row>
    <row r="46" ht="15.75" spans="1:17">
      <c r="A46" s="44" t="s">
        <v>298</v>
      </c>
      <c r="B46" s="44" t="s">
        <v>299</v>
      </c>
      <c r="C46" s="41" t="s">
        <v>282</v>
      </c>
      <c r="D46" s="41" t="s">
        <v>283</v>
      </c>
      <c r="E46" s="52"/>
      <c r="F46" s="68">
        <v>43862</v>
      </c>
      <c r="G46" s="49">
        <v>0.495833333333333</v>
      </c>
      <c r="H46" s="40" t="s">
        <v>300</v>
      </c>
      <c r="I46" s="68" t="s">
        <v>187</v>
      </c>
      <c r="J46" s="67" t="s">
        <v>159</v>
      </c>
      <c r="K46" s="63" t="s">
        <v>9</v>
      </c>
      <c r="L46" s="64">
        <v>75367</v>
      </c>
      <c r="M46" s="64">
        <v>43522</v>
      </c>
      <c r="N46" s="69" t="s">
        <v>11</v>
      </c>
      <c r="O46" s="69" t="s">
        <v>11</v>
      </c>
      <c r="P46" t="b">
        <f>L46=VLOOKUP(N46,'[1]Harga Unit Price'!$F$6:$H$69,2,0)</f>
        <v>1</v>
      </c>
      <c r="Q46" t="b">
        <f>M46=VLOOKUP(O46,'[1]Harga Unit Price'!$F$6:$H$69,3,0)</f>
        <v>1</v>
      </c>
    </row>
    <row r="47" ht="15.75" spans="1:17">
      <c r="A47" s="44"/>
      <c r="B47" s="95"/>
      <c r="C47" s="88"/>
      <c r="D47" s="88"/>
      <c r="E47" s="89"/>
      <c r="F47" s="84"/>
      <c r="G47" s="103"/>
      <c r="H47" s="39"/>
      <c r="I47" s="66"/>
      <c r="J47" s="67" t="s">
        <v>159</v>
      </c>
      <c r="K47" s="63" t="s">
        <v>14</v>
      </c>
      <c r="L47" s="64">
        <v>8757</v>
      </c>
      <c r="M47" s="64">
        <v>13800</v>
      </c>
      <c r="N47" s="69" t="s">
        <v>16</v>
      </c>
      <c r="O47" s="69" t="s">
        <v>16</v>
      </c>
      <c r="P47" t="b">
        <f>L47=VLOOKUP(N47,'[1]Harga Unit Price'!$F$6:$H$69,2,0)</f>
        <v>1</v>
      </c>
      <c r="Q47" t="b">
        <f>M47=VLOOKUP(O47,'[1]Harga Unit Price'!$F$6:$H$69,3,0)</f>
        <v>1</v>
      </c>
    </row>
    <row r="48" s="26" customFormat="1" ht="15.75" spans="1:17">
      <c r="A48" s="30"/>
      <c r="B48" s="110"/>
      <c r="C48" s="111"/>
      <c r="D48" s="111"/>
      <c r="E48" s="112"/>
      <c r="F48" s="113"/>
      <c r="G48" s="114"/>
      <c r="H48" s="115"/>
      <c r="I48" s="116"/>
      <c r="J48" s="58" t="s">
        <v>159</v>
      </c>
      <c r="K48" s="59" t="s">
        <v>301</v>
      </c>
      <c r="L48" s="60">
        <v>150000</v>
      </c>
      <c r="M48" s="60"/>
      <c r="N48" s="61" t="s">
        <v>171</v>
      </c>
      <c r="O48" s="61" t="s">
        <v>171</v>
      </c>
      <c r="P48" s="26" t="e">
        <f>L48=VLOOKUP(N48,'[1]Harga Unit Price'!$F$6:$H$69,2,0)</f>
        <v>#N/A</v>
      </c>
      <c r="Q48" s="26" t="e">
        <f>M48=VLOOKUP(O48,'[1]Harga Unit Price'!$F$6:$H$69,3,0)</f>
        <v>#N/A</v>
      </c>
    </row>
    <row r="49" ht="15.75" spans="1:17">
      <c r="A49" s="44"/>
      <c r="B49" s="95"/>
      <c r="C49" s="88"/>
      <c r="D49" s="88"/>
      <c r="E49" s="89"/>
      <c r="F49" s="84"/>
      <c r="G49" s="103"/>
      <c r="H49" s="40"/>
      <c r="I49" s="66"/>
      <c r="J49" s="67" t="s">
        <v>159</v>
      </c>
      <c r="K49" s="63" t="s">
        <v>65</v>
      </c>
      <c r="L49" s="64">
        <v>31845</v>
      </c>
      <c r="M49" s="64">
        <v>0</v>
      </c>
      <c r="N49" s="65" t="s">
        <v>66</v>
      </c>
      <c r="O49" s="65" t="s">
        <v>66</v>
      </c>
      <c r="P49" t="b">
        <f>L49=VLOOKUP(N49,'[1]Harga Unit Price'!$F$6:$H$69,2,0)</f>
        <v>1</v>
      </c>
      <c r="Q49" t="b">
        <f>M49=VLOOKUP(O49,'[1]Harga Unit Price'!$F$6:$H$69,3,0)</f>
        <v>1</v>
      </c>
    </row>
    <row r="50" ht="15.75" spans="1:17">
      <c r="A50" s="44"/>
      <c r="B50" s="95"/>
      <c r="C50" s="88"/>
      <c r="D50" s="88"/>
      <c r="E50" s="89"/>
      <c r="F50" s="84"/>
      <c r="G50" s="103"/>
      <c r="H50" s="40"/>
      <c r="I50" s="66"/>
      <c r="J50" s="67" t="s">
        <v>159</v>
      </c>
      <c r="K50" s="63" t="s">
        <v>38</v>
      </c>
      <c r="L50" s="64">
        <v>16984</v>
      </c>
      <c r="M50" s="64">
        <v>200093</v>
      </c>
      <c r="N50" s="69" t="s">
        <v>39</v>
      </c>
      <c r="O50" s="69" t="s">
        <v>39</v>
      </c>
      <c r="P50" t="b">
        <f>L50=VLOOKUP(N50,'[1]Harga Unit Price'!$F$6:$H$69,2,0)</f>
        <v>1</v>
      </c>
      <c r="Q50" t="b">
        <f>M50=VLOOKUP(O50,'[1]Harga Unit Price'!$F$6:$H$69,3,0)</f>
        <v>1</v>
      </c>
    </row>
    <row r="51" ht="15.75" spans="1:17">
      <c r="A51" s="44"/>
      <c r="B51" s="95"/>
      <c r="C51" s="88"/>
      <c r="D51" s="88"/>
      <c r="E51" s="89"/>
      <c r="F51" s="84"/>
      <c r="G51" s="103"/>
      <c r="H51" s="40"/>
      <c r="I51" s="66"/>
      <c r="J51" s="67" t="s">
        <v>159</v>
      </c>
      <c r="K51" s="63" t="s">
        <v>71</v>
      </c>
      <c r="L51" s="64">
        <v>16984</v>
      </c>
      <c r="M51" s="64">
        <v>47333</v>
      </c>
      <c r="N51" s="69" t="s">
        <v>72</v>
      </c>
      <c r="O51" s="69" t="s">
        <v>72</v>
      </c>
      <c r="P51" t="b">
        <f>L51=VLOOKUP(N51,'[1]Harga Unit Price'!$F$6:$H$69,2,0)</f>
        <v>1</v>
      </c>
      <c r="Q51" t="b">
        <f>M51=VLOOKUP(O51,'[1]Harga Unit Price'!$F$6:$H$69,3,0)</f>
        <v>1</v>
      </c>
    </row>
    <row r="52" ht="15.75" spans="1:17">
      <c r="A52" s="44"/>
      <c r="B52" s="95"/>
      <c r="C52" s="88"/>
      <c r="D52" s="88"/>
      <c r="E52" s="89"/>
      <c r="F52" s="84"/>
      <c r="G52" s="103"/>
      <c r="H52" s="40" t="s">
        <v>302</v>
      </c>
      <c r="I52" s="68" t="s">
        <v>187</v>
      </c>
      <c r="J52" s="67" t="s">
        <v>159</v>
      </c>
      <c r="K52" s="63" t="s">
        <v>9</v>
      </c>
      <c r="L52" s="64">
        <v>75367</v>
      </c>
      <c r="M52" s="64">
        <v>43522</v>
      </c>
      <c r="N52" s="69" t="s">
        <v>11</v>
      </c>
      <c r="O52" s="69" t="s">
        <v>11</v>
      </c>
      <c r="P52" t="b">
        <f>L52=VLOOKUP(N52,'[1]Harga Unit Price'!$F$6:$H$69,2,0)</f>
        <v>1</v>
      </c>
      <c r="Q52" t="b">
        <f>M52=VLOOKUP(O52,'[1]Harga Unit Price'!$F$6:$H$69,3,0)</f>
        <v>1</v>
      </c>
    </row>
    <row r="53" ht="15.75" spans="1:17">
      <c r="A53" s="41"/>
      <c r="B53" s="41"/>
      <c r="C53" s="41"/>
      <c r="D53" s="41"/>
      <c r="E53" s="92"/>
      <c r="F53" s="126"/>
      <c r="G53" s="51"/>
      <c r="H53" s="40"/>
      <c r="I53" s="66"/>
      <c r="J53" s="67" t="s">
        <v>159</v>
      </c>
      <c r="K53" s="63" t="s">
        <v>29</v>
      </c>
      <c r="L53" s="64">
        <v>8492</v>
      </c>
      <c r="M53" s="64">
        <v>26538</v>
      </c>
      <c r="N53" s="69" t="s">
        <v>31</v>
      </c>
      <c r="O53" s="69" t="s">
        <v>31</v>
      </c>
      <c r="P53" t="b">
        <f>L53=VLOOKUP(N53,'[1]Harga Unit Price'!$F$6:$H$69,2,0)</f>
        <v>1</v>
      </c>
      <c r="Q53" t="b">
        <f>M53=VLOOKUP(O53,'[1]Harga Unit Price'!$F$6:$H$69,3,0)</f>
        <v>1</v>
      </c>
    </row>
    <row r="54" ht="15.75" spans="1:17">
      <c r="A54" s="44"/>
      <c r="B54" s="95"/>
      <c r="C54" s="88"/>
      <c r="D54" s="88"/>
      <c r="E54" s="89"/>
      <c r="F54" s="84"/>
      <c r="G54" s="103"/>
      <c r="H54" s="39"/>
      <c r="I54" s="68"/>
      <c r="J54" s="67" t="s">
        <v>159</v>
      </c>
      <c r="K54" s="63" t="s">
        <v>45</v>
      </c>
      <c r="L54" s="64">
        <v>7720</v>
      </c>
      <c r="M54" s="64">
        <v>25573</v>
      </c>
      <c r="N54" s="65" t="s">
        <v>46</v>
      </c>
      <c r="O54" s="65" t="s">
        <v>46</v>
      </c>
      <c r="P54" t="b">
        <f>L54=VLOOKUP(N54,'[1]Harga Unit Price'!$F$6:$H$69,2,0)</f>
        <v>1</v>
      </c>
      <c r="Q54" t="b">
        <f>M54=VLOOKUP(O54,'[1]Harga Unit Price'!$F$6:$H$69,3,0)</f>
        <v>1</v>
      </c>
    </row>
    <row r="55" ht="15.75" spans="1:17">
      <c r="A55" s="44"/>
      <c r="B55" s="95"/>
      <c r="C55" s="88"/>
      <c r="D55" s="88"/>
      <c r="E55" s="89"/>
      <c r="F55" s="84"/>
      <c r="G55" s="103"/>
      <c r="H55" s="40"/>
      <c r="I55" s="66"/>
      <c r="J55" s="67" t="s">
        <v>159</v>
      </c>
      <c r="K55" s="63" t="s">
        <v>45</v>
      </c>
      <c r="L55" s="64">
        <v>7720</v>
      </c>
      <c r="M55" s="64">
        <v>25573</v>
      </c>
      <c r="N55" s="65" t="s">
        <v>46</v>
      </c>
      <c r="O55" s="65" t="s">
        <v>46</v>
      </c>
      <c r="P55" t="b">
        <f>L55=VLOOKUP(N55,'[1]Harga Unit Price'!$F$6:$H$69,2,0)</f>
        <v>1</v>
      </c>
      <c r="Q55" t="b">
        <f>M55=VLOOKUP(O55,'[1]Harga Unit Price'!$F$6:$H$69,3,0)</f>
        <v>1</v>
      </c>
    </row>
    <row r="56" ht="15.75" spans="1:17">
      <c r="A56" s="44"/>
      <c r="B56" s="95"/>
      <c r="C56" s="88"/>
      <c r="D56" s="88"/>
      <c r="E56" s="89"/>
      <c r="F56" s="84"/>
      <c r="G56" s="103"/>
      <c r="H56" s="40"/>
      <c r="I56" s="66"/>
      <c r="J56" s="67" t="s">
        <v>159</v>
      </c>
      <c r="K56" s="63" t="s">
        <v>34</v>
      </c>
      <c r="L56" s="64">
        <v>8492</v>
      </c>
      <c r="M56" s="64">
        <v>248391</v>
      </c>
      <c r="N56" s="69" t="s">
        <v>35</v>
      </c>
      <c r="O56" s="69" t="s">
        <v>35</v>
      </c>
      <c r="P56" t="b">
        <f>L56=VLOOKUP(N56,'[1]Harga Unit Price'!$F$6:$H$69,2,0)</f>
        <v>1</v>
      </c>
      <c r="Q56" t="b">
        <f>M56=VLOOKUP(O56,'[1]Harga Unit Price'!$F$6:$H$69,3,0)</f>
        <v>1</v>
      </c>
    </row>
    <row r="57" ht="15.75" spans="1:17">
      <c r="A57" s="44"/>
      <c r="B57" s="95"/>
      <c r="C57" s="88"/>
      <c r="D57" s="88"/>
      <c r="E57" s="89"/>
      <c r="F57" s="84"/>
      <c r="G57" s="103"/>
      <c r="H57" s="40"/>
      <c r="I57" s="66"/>
      <c r="J57" s="67" t="s">
        <v>159</v>
      </c>
      <c r="K57" s="63" t="s">
        <v>123</v>
      </c>
      <c r="L57" s="64">
        <v>10615</v>
      </c>
      <c r="M57" s="64">
        <v>0</v>
      </c>
      <c r="N57" s="70" t="s">
        <v>124</v>
      </c>
      <c r="O57" s="70" t="s">
        <v>124</v>
      </c>
      <c r="P57" t="b">
        <f>L57=VLOOKUP(N57,'[1]Harga Unit Price'!$F$6:$H$69,2,0)</f>
        <v>1</v>
      </c>
      <c r="Q57" t="b">
        <f>M57=VLOOKUP(O57,'[1]Harga Unit Price'!$F$6:$H$69,3,0)</f>
        <v>1</v>
      </c>
    </row>
    <row r="58" ht="15.75" spans="1:17">
      <c r="A58" s="44"/>
      <c r="B58" s="95"/>
      <c r="C58" s="88"/>
      <c r="D58" s="88"/>
      <c r="E58" s="89"/>
      <c r="F58" s="84"/>
      <c r="G58" s="103"/>
      <c r="H58" s="40"/>
      <c r="I58" s="66"/>
      <c r="J58" s="67" t="s">
        <v>159</v>
      </c>
      <c r="K58" s="63" t="s">
        <v>69</v>
      </c>
      <c r="L58" s="64">
        <v>16984</v>
      </c>
      <c r="M58" s="64">
        <v>37683</v>
      </c>
      <c r="N58" s="65" t="s">
        <v>70</v>
      </c>
      <c r="O58" s="65" t="s">
        <v>70</v>
      </c>
      <c r="P58" t="b">
        <f>L58=VLOOKUP(N58,'[1]Harga Unit Price'!$F$6:$H$69,2,0)</f>
        <v>1</v>
      </c>
      <c r="Q58" t="b">
        <f>M58=VLOOKUP(O58,'[1]Harga Unit Price'!$F$6:$H$69,3,0)</f>
        <v>1</v>
      </c>
    </row>
    <row r="59" spans="1:15">
      <c r="A59" s="54"/>
      <c r="B59" s="54">
        <v>4</v>
      </c>
      <c r="C59" s="54"/>
      <c r="D59" s="54"/>
      <c r="E59" s="54"/>
      <c r="F59" s="54"/>
      <c r="G59" s="54"/>
      <c r="H59" s="54">
        <v>9</v>
      </c>
      <c r="I59" s="54"/>
      <c r="J59" s="54"/>
      <c r="K59" s="54"/>
      <c r="L59" s="71">
        <f>SUM(L6:L58)</f>
        <v>1348587</v>
      </c>
      <c r="M59" s="72">
        <f>SUM(M6:M58)</f>
        <v>2264855</v>
      </c>
      <c r="N59" s="54"/>
      <c r="O59" s="54"/>
    </row>
    <row r="61" spans="12:13">
      <c r="L61" s="19"/>
      <c r="M61" s="73" t="s">
        <v>229</v>
      </c>
    </row>
    <row r="62" spans="13:13">
      <c r="M62" s="19">
        <f>SUM(L59+M59)</f>
        <v>3613442</v>
      </c>
    </row>
    <row r="63" spans="13:13">
      <c r="M63" s="19"/>
    </row>
  </sheetData>
  <mergeCells count="1">
    <mergeCell ref="A1:O1"/>
  </mergeCells>
  <conditionalFormatting sqref="A6">
    <cfRule type="duplicateValues" dxfId="0" priority="48" stopIfTrue="1"/>
    <cfRule type="duplicateValues" dxfId="0" priority="47" stopIfTrue="1"/>
    <cfRule type="duplicateValues" dxfId="0" priority="46" stopIfTrue="1"/>
    <cfRule type="duplicateValues" dxfId="0" priority="45" stopIfTrue="1"/>
  </conditionalFormatting>
  <conditionalFormatting sqref="A10">
    <cfRule type="duplicateValues" dxfId="0" priority="78" stopIfTrue="1"/>
    <cfRule type="duplicateValues" dxfId="0" priority="77" stopIfTrue="1"/>
    <cfRule type="duplicateValues" dxfId="0" priority="76" stopIfTrue="1"/>
    <cfRule type="duplicateValues" dxfId="0" priority="75" stopIfTrue="1"/>
  </conditionalFormatting>
  <conditionalFormatting sqref="A18">
    <cfRule type="duplicateValues" dxfId="0" priority="44" stopIfTrue="1"/>
    <cfRule type="duplicateValues" dxfId="0" priority="43" stopIfTrue="1"/>
    <cfRule type="duplicateValues" dxfId="0" priority="42" stopIfTrue="1"/>
    <cfRule type="duplicateValues" dxfId="0" priority="41" stopIfTrue="1"/>
    <cfRule type="duplicateValues" dxfId="0" priority="40" stopIfTrue="1"/>
    <cfRule type="duplicateValues" dxfId="0" priority="39" stopIfTrue="1"/>
    <cfRule type="duplicateValues" dxfId="0" priority="38" stopIfTrue="1"/>
    <cfRule type="duplicateValues" dxfId="0" priority="37" stopIfTrue="1"/>
    <cfRule type="duplicateValues" dxfId="0" priority="36" stopIfTrue="1"/>
    <cfRule type="duplicateValues" dxfId="0" priority="35" stopIfTrue="1"/>
    <cfRule type="duplicateValues" dxfId="0" priority="34" stopIfTrue="1"/>
    <cfRule type="duplicateValues" dxfId="0" priority="33" stopIfTrue="1"/>
    <cfRule type="duplicateValues" dxfId="0" priority="32" stopIfTrue="1"/>
    <cfRule type="duplicateValues" dxfId="0" priority="31" stopIfTrue="1"/>
    <cfRule type="duplicateValues" dxfId="0" priority="30" stopIfTrue="1"/>
    <cfRule type="duplicateValues" dxfId="0" priority="29" stopIfTrue="1"/>
    <cfRule type="duplicateValues" dxfId="0" priority="28" stopIfTrue="1"/>
    <cfRule type="duplicateValues" dxfId="0" priority="27" stopIfTrue="1"/>
    <cfRule type="duplicateValues" dxfId="0" priority="26" stopIfTrue="1"/>
    <cfRule type="duplicateValues" dxfId="0" priority="25" stopIfTrue="1"/>
    <cfRule type="duplicateValues" dxfId="0" priority="24" stopIfTrue="1"/>
    <cfRule type="duplicateValues" dxfId="0" priority="23" stopIfTrue="1"/>
    <cfRule type="duplicateValues" dxfId="0" priority="22" stopIfTrue="1"/>
    <cfRule type="duplicateValues" dxfId="0" priority="21" stopIfTrue="1"/>
  </conditionalFormatting>
  <conditionalFormatting sqref="A37">
    <cfRule type="duplicateValues" dxfId="0" priority="20" stopIfTrue="1"/>
    <cfRule type="duplicateValues" dxfId="0" priority="19" stopIfTrue="1"/>
    <cfRule type="duplicateValues" dxfId="0" priority="18" stopIfTrue="1"/>
    <cfRule type="duplicateValues" dxfId="0" priority="17" stopIfTrue="1"/>
    <cfRule type="duplicateValues" dxfId="0" priority="16" stopIfTrue="1"/>
    <cfRule type="duplicateValues" dxfId="0" priority="15" stopIfTrue="1"/>
    <cfRule type="duplicateValues" dxfId="0" priority="14" stopIfTrue="1"/>
    <cfRule type="duplicateValues" dxfId="0" priority="13" stopIfTrue="1"/>
    <cfRule type="duplicateValues" dxfId="0" priority="12" stopIfTrue="1"/>
    <cfRule type="duplicateValues" dxfId="0" priority="11" stopIfTrue="1"/>
    <cfRule type="duplicateValues" dxfId="0" priority="10" stopIfTrue="1"/>
    <cfRule type="duplicateValues" dxfId="0" priority="9" stopIfTrue="1"/>
  </conditionalFormatting>
  <conditionalFormatting sqref="A38">
    <cfRule type="duplicateValues" dxfId="0" priority="103" stopIfTrue="1"/>
    <cfRule type="duplicateValues" dxfId="0" priority="104" stopIfTrue="1"/>
    <cfRule type="duplicateValues" dxfId="0" priority="105" stopIfTrue="1"/>
    <cfRule type="duplicateValues" dxfId="0" priority="106" stopIfTrue="1"/>
  </conditionalFormatting>
  <conditionalFormatting sqref="A39">
    <cfRule type="duplicateValues" dxfId="0" priority="111" stopIfTrue="1"/>
    <cfRule type="duplicateValues" dxfId="0" priority="112" stopIfTrue="1"/>
    <cfRule type="duplicateValues" dxfId="0" priority="113" stopIfTrue="1"/>
    <cfRule type="duplicateValues" dxfId="0" priority="114" stopIfTrue="1"/>
  </conditionalFormatting>
  <conditionalFormatting sqref="A40">
    <cfRule type="duplicateValues" dxfId="0" priority="107" stopIfTrue="1"/>
    <cfRule type="duplicateValues" dxfId="0" priority="108" stopIfTrue="1"/>
    <cfRule type="duplicateValues" dxfId="0" priority="109" stopIfTrue="1"/>
    <cfRule type="duplicateValues" dxfId="0" priority="110" stopIfTrue="1"/>
  </conditionalFormatting>
  <conditionalFormatting sqref="A46"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  <cfRule type="duplicateValues" dxfId="0" priority="3" stopIfTrue="1"/>
    <cfRule type="duplicateValues" dxfId="0" priority="2" stopIfTrue="1"/>
    <cfRule type="duplicateValues" dxfId="0" priority="1" stopIfTrue="1"/>
  </conditionalFormatting>
  <conditionalFormatting sqref="A53">
    <cfRule type="duplicateValues" dxfId="0" priority="74" stopIfTrue="1"/>
    <cfRule type="duplicateValues" dxfId="0" priority="73" stopIfTrue="1"/>
    <cfRule type="duplicateValues" dxfId="0" priority="72" stopIfTrue="1"/>
    <cfRule type="duplicateValues" dxfId="0" priority="71" stopIfTrue="1"/>
  </conditionalFormatting>
  <conditionalFormatting sqref="A41:A42">
    <cfRule type="duplicateValues" dxfId="0" priority="115" stopIfTrue="1"/>
    <cfRule type="duplicateValues" dxfId="0" priority="116" stopIfTrue="1"/>
    <cfRule type="duplicateValues" dxfId="0" priority="117" stopIfTrue="1"/>
    <cfRule type="duplicateValues" dxfId="0" priority="118" stopIfTrue="1"/>
  </conditionalFormatting>
  <conditionalFormatting sqref="A43:A45 A47:A52 A54:A58">
    <cfRule type="duplicateValues" dxfId="0" priority="99" stopIfTrue="1"/>
    <cfRule type="duplicateValues" dxfId="0" priority="100" stopIfTrue="1"/>
    <cfRule type="duplicateValues" dxfId="0" priority="101" stopIfTrue="1"/>
    <cfRule type="duplicateValues" dxfId="0" priority="102" stopIfTrue="1"/>
  </conditionalFormatting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"/>
  <sheetViews>
    <sheetView zoomScale="87" zoomScaleNormal="87" workbookViewId="0">
      <pane ySplit="4" topLeftCell="A6" activePane="bottomLeft" state="frozen"/>
      <selection/>
      <selection pane="bottomLeft" activeCell="L11" sqref="L11"/>
    </sheetView>
  </sheetViews>
  <sheetFormatPr defaultColWidth="9" defaultRowHeight="15"/>
  <cols>
    <col min="2" max="2" width="17.0761904761905" style="78" customWidth="1"/>
    <col min="5" max="5" width="5.25714285714286" style="79" customWidth="1"/>
    <col min="6" max="6" width="9.28571428571429" customWidth="1"/>
    <col min="7" max="7" width="7.45714285714286" customWidth="1"/>
    <col min="8" max="8" width="12.4380952380952" customWidth="1"/>
    <col min="9" max="9" width="10.4" customWidth="1"/>
    <col min="10" max="10" width="26.4285714285714" customWidth="1"/>
    <col min="11" max="11" width="25.7142857142857" customWidth="1"/>
    <col min="12" max="12" width="13.4285714285714" customWidth="1"/>
    <col min="13" max="13" width="13.1333333333333" customWidth="1"/>
    <col min="14" max="14" width="13.4571428571429" customWidth="1"/>
    <col min="15" max="15" width="13.4761904761905" customWidth="1"/>
  </cols>
  <sheetData>
    <row r="1" s="24" customFormat="1" spans="1:15">
      <c r="A1" s="55" t="s">
        <v>230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="25" customFormat="1" spans="1:11">
      <c r="A2" s="25" t="s">
        <v>135</v>
      </c>
      <c r="B2" s="25" t="s">
        <v>303</v>
      </c>
      <c r="J2" s="55"/>
      <c r="K2" s="56"/>
    </row>
    <row r="3" s="25" customFormat="1" spans="1:11">
      <c r="A3" s="25" t="s">
        <v>137</v>
      </c>
      <c r="B3" s="25" t="s">
        <v>304</v>
      </c>
      <c r="J3" s="55"/>
      <c r="K3" s="56"/>
    </row>
    <row r="4" ht="45" spans="1:15">
      <c r="A4" s="29" t="s">
        <v>139</v>
      </c>
      <c r="B4" s="29" t="s">
        <v>140</v>
      </c>
      <c r="C4" s="29" t="s">
        <v>135</v>
      </c>
      <c r="D4" s="29" t="s">
        <v>141</v>
      </c>
      <c r="E4" s="29" t="s">
        <v>142</v>
      </c>
      <c r="F4" s="29" t="s">
        <v>143</v>
      </c>
      <c r="G4" s="29" t="s">
        <v>144</v>
      </c>
      <c r="H4" s="29" t="s">
        <v>145</v>
      </c>
      <c r="I4" s="29" t="s">
        <v>146</v>
      </c>
      <c r="J4" s="29" t="s">
        <v>147</v>
      </c>
      <c r="K4" s="29" t="s">
        <v>148</v>
      </c>
      <c r="L4" s="29" t="s">
        <v>149</v>
      </c>
      <c r="M4" s="29" t="s">
        <v>150</v>
      </c>
      <c r="N4" s="29" t="s">
        <v>151</v>
      </c>
      <c r="O4" s="29" t="s">
        <v>152</v>
      </c>
    </row>
    <row r="5" spans="1: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ht="15.75" spans="1:17">
      <c r="A6" s="44" t="s">
        <v>305</v>
      </c>
      <c r="B6" s="44" t="s">
        <v>306</v>
      </c>
      <c r="C6" s="80" t="s">
        <v>307</v>
      </c>
      <c r="D6" s="80" t="s">
        <v>308</v>
      </c>
      <c r="E6" s="81"/>
      <c r="F6" s="68">
        <v>43841</v>
      </c>
      <c r="G6" s="82">
        <v>0.698611111111111</v>
      </c>
      <c r="H6" s="40" t="s">
        <v>309</v>
      </c>
      <c r="I6" s="68" t="s">
        <v>182</v>
      </c>
      <c r="J6" s="67" t="s">
        <v>159</v>
      </c>
      <c r="K6" s="63" t="s">
        <v>9</v>
      </c>
      <c r="L6" s="64">
        <v>75367</v>
      </c>
      <c r="M6" s="64">
        <v>43522</v>
      </c>
      <c r="N6" s="69" t="s">
        <v>11</v>
      </c>
      <c r="O6" s="69" t="s">
        <v>11</v>
      </c>
      <c r="P6" t="b">
        <f>L6=VLOOKUP(N6,'[1]Harga Unit Price'!$F$6:$H$69,2,0)</f>
        <v>1</v>
      </c>
      <c r="Q6" t="b">
        <f>M6=VLOOKUP(O6,'[1]Harga Unit Price'!$F$6:$H$69,3,0)</f>
        <v>1</v>
      </c>
    </row>
    <row r="7" ht="15.75" spans="1:17">
      <c r="A7" s="29"/>
      <c r="B7" s="29"/>
      <c r="C7" s="29"/>
      <c r="D7" s="29"/>
      <c r="E7" s="29"/>
      <c r="F7" s="29"/>
      <c r="G7" s="29"/>
      <c r="H7" s="40" t="s">
        <v>310</v>
      </c>
      <c r="I7" s="68" t="s">
        <v>182</v>
      </c>
      <c r="J7" s="67" t="s">
        <v>159</v>
      </c>
      <c r="K7" s="63" t="s">
        <v>9</v>
      </c>
      <c r="L7" s="64">
        <v>75367</v>
      </c>
      <c r="M7" s="64">
        <v>43522</v>
      </c>
      <c r="N7" s="69" t="s">
        <v>11</v>
      </c>
      <c r="O7" s="69" t="s">
        <v>11</v>
      </c>
      <c r="P7" t="b">
        <f>L7=VLOOKUP(N7,'[1]Harga Unit Price'!$F$6:$H$69,2,0)</f>
        <v>1</v>
      </c>
      <c r="Q7" t="b">
        <f>M7=VLOOKUP(O7,'[1]Harga Unit Price'!$F$6:$H$69,3,0)</f>
        <v>1</v>
      </c>
    </row>
    <row r="8" ht="15.75" spans="1:17">
      <c r="A8" s="83" t="s">
        <v>311</v>
      </c>
      <c r="B8" s="44" t="s">
        <v>312</v>
      </c>
      <c r="C8" s="80" t="s">
        <v>307</v>
      </c>
      <c r="D8" s="80" t="s">
        <v>308</v>
      </c>
      <c r="E8" s="84"/>
      <c r="F8" s="85">
        <v>43873</v>
      </c>
      <c r="G8" s="86">
        <v>0.629166666666667</v>
      </c>
      <c r="H8" s="68" t="s">
        <v>313</v>
      </c>
      <c r="I8" s="68" t="s">
        <v>182</v>
      </c>
      <c r="J8" s="67" t="s">
        <v>159</v>
      </c>
      <c r="K8" s="63" t="s">
        <v>9</v>
      </c>
      <c r="L8" s="64">
        <v>75367</v>
      </c>
      <c r="M8" s="64">
        <v>43522</v>
      </c>
      <c r="N8" s="69" t="s">
        <v>11</v>
      </c>
      <c r="O8" s="69" t="s">
        <v>11</v>
      </c>
      <c r="P8" t="b">
        <f>L8=VLOOKUP(N8,'[1]Harga Unit Price'!$F$6:$H$69,2,0)</f>
        <v>1</v>
      </c>
      <c r="Q8" t="b">
        <f>M8=VLOOKUP(O8,'[1]Harga Unit Price'!$F$6:$H$69,3,0)</f>
        <v>1</v>
      </c>
    </row>
    <row r="9" ht="15.75" spans="1:17">
      <c r="A9" s="29"/>
      <c r="B9" s="29"/>
      <c r="C9" s="29"/>
      <c r="D9" s="29"/>
      <c r="E9" s="29"/>
      <c r="F9" s="29"/>
      <c r="G9" s="29"/>
      <c r="H9" s="29"/>
      <c r="I9" s="29"/>
      <c r="J9" s="67" t="s">
        <v>159</v>
      </c>
      <c r="K9" s="63" t="s">
        <v>29</v>
      </c>
      <c r="L9" s="64">
        <v>8492</v>
      </c>
      <c r="M9" s="64">
        <v>26538</v>
      </c>
      <c r="N9" s="69" t="s">
        <v>31</v>
      </c>
      <c r="O9" s="69" t="s">
        <v>31</v>
      </c>
      <c r="P9" t="b">
        <f>L9=VLOOKUP(N9,'[1]Harga Unit Price'!$F$6:$H$69,2,0)</f>
        <v>1</v>
      </c>
      <c r="Q9" t="b">
        <f>M9=VLOOKUP(O9,'[1]Harga Unit Price'!$F$6:$H$69,3,0)</f>
        <v>1</v>
      </c>
    </row>
    <row r="10" ht="15.75" spans="1:17">
      <c r="A10" s="44"/>
      <c r="B10" s="44"/>
      <c r="C10" s="87"/>
      <c r="D10" s="88"/>
      <c r="E10" s="84"/>
      <c r="F10" s="89"/>
      <c r="G10" s="90"/>
      <c r="H10" s="40"/>
      <c r="I10" s="68"/>
      <c r="J10" s="67" t="s">
        <v>159</v>
      </c>
      <c r="K10" s="63" t="s">
        <v>123</v>
      </c>
      <c r="L10" s="64">
        <v>10615</v>
      </c>
      <c r="M10" s="64">
        <v>0</v>
      </c>
      <c r="N10" s="70" t="s">
        <v>124</v>
      </c>
      <c r="O10" s="70" t="s">
        <v>124</v>
      </c>
      <c r="P10" t="b">
        <f>L10=VLOOKUP(N10,'[1]Harga Unit Price'!$F$6:$H$69,2,0)</f>
        <v>1</v>
      </c>
      <c r="Q10" t="b">
        <f>M10=VLOOKUP(O10,'[1]Harga Unit Price'!$F$6:$H$69,3,0)</f>
        <v>1</v>
      </c>
    </row>
    <row r="11" ht="15.75" spans="1:17">
      <c r="A11" s="29"/>
      <c r="B11" s="29"/>
      <c r="C11" s="29"/>
      <c r="D11" s="29"/>
      <c r="E11" s="29"/>
      <c r="F11" s="29"/>
      <c r="G11" s="29"/>
      <c r="H11" s="68" t="s">
        <v>314</v>
      </c>
      <c r="I11" s="68" t="s">
        <v>182</v>
      </c>
      <c r="J11" s="67" t="s">
        <v>159</v>
      </c>
      <c r="K11" s="63" t="s">
        <v>9</v>
      </c>
      <c r="L11" s="64">
        <v>75367</v>
      </c>
      <c r="M11" s="64">
        <v>43522</v>
      </c>
      <c r="N11" s="69" t="s">
        <v>11</v>
      </c>
      <c r="O11" s="69" t="s">
        <v>11</v>
      </c>
      <c r="P11" t="b">
        <f>L11=VLOOKUP(N11,'[1]Harga Unit Price'!$F$6:$H$69,2,0)</f>
        <v>1</v>
      </c>
      <c r="Q11" t="b">
        <f>M11=VLOOKUP(O11,'[1]Harga Unit Price'!$F$6:$H$69,3,0)</f>
        <v>1</v>
      </c>
    </row>
    <row r="12" ht="15.75" spans="1:17">
      <c r="A12" s="29"/>
      <c r="B12" s="29"/>
      <c r="C12" s="29"/>
      <c r="D12" s="29"/>
      <c r="E12" s="29"/>
      <c r="F12" s="29"/>
      <c r="G12" s="29"/>
      <c r="H12" s="40"/>
      <c r="I12" s="68"/>
      <c r="J12" s="67" t="s">
        <v>159</v>
      </c>
      <c r="K12" s="63" t="s">
        <v>123</v>
      </c>
      <c r="L12" s="64">
        <v>10615</v>
      </c>
      <c r="M12" s="64">
        <v>0</v>
      </c>
      <c r="N12" s="70" t="s">
        <v>124</v>
      </c>
      <c r="O12" s="70" t="s">
        <v>124</v>
      </c>
      <c r="P12" t="b">
        <f>L12=VLOOKUP(N12,'[1]Harga Unit Price'!$F$6:$H$69,2,0)</f>
        <v>1</v>
      </c>
      <c r="Q12" t="b">
        <f>M12=VLOOKUP(O12,'[1]Harga Unit Price'!$F$6:$H$69,3,0)</f>
        <v>1</v>
      </c>
    </row>
    <row r="13" ht="15.75" spans="1:17">
      <c r="A13" s="29"/>
      <c r="B13" s="29"/>
      <c r="C13" s="29"/>
      <c r="D13" s="29"/>
      <c r="E13" s="29"/>
      <c r="F13" s="29"/>
      <c r="G13" s="29"/>
      <c r="H13" s="40"/>
      <c r="I13" s="68"/>
      <c r="J13" s="67" t="s">
        <v>159</v>
      </c>
      <c r="K13" s="63" t="s">
        <v>29</v>
      </c>
      <c r="L13" s="64">
        <v>8492</v>
      </c>
      <c r="M13" s="64">
        <v>26538</v>
      </c>
      <c r="N13" s="69" t="s">
        <v>31</v>
      </c>
      <c r="O13" s="69" t="s">
        <v>31</v>
      </c>
      <c r="P13" t="b">
        <f>L13=VLOOKUP(N13,'[1]Harga Unit Price'!$F$6:$H$69,2,0)</f>
        <v>1</v>
      </c>
      <c r="Q13" t="b">
        <f>M13=VLOOKUP(O13,'[1]Harga Unit Price'!$F$6:$H$69,3,0)</f>
        <v>1</v>
      </c>
    </row>
    <row r="14" ht="15.75" spans="1:17">
      <c r="A14" s="29"/>
      <c r="B14" s="29"/>
      <c r="C14" s="29"/>
      <c r="D14" s="29"/>
      <c r="E14" s="29"/>
      <c r="F14" s="29"/>
      <c r="G14" s="29"/>
      <c r="H14" s="68" t="s">
        <v>315</v>
      </c>
      <c r="I14" s="68" t="s">
        <v>182</v>
      </c>
      <c r="J14" s="67" t="s">
        <v>159</v>
      </c>
      <c r="K14" s="63" t="s">
        <v>9</v>
      </c>
      <c r="L14" s="64">
        <v>75367</v>
      </c>
      <c r="M14" s="64">
        <v>43522</v>
      </c>
      <c r="N14" s="69" t="s">
        <v>11</v>
      </c>
      <c r="O14" s="69" t="s">
        <v>11</v>
      </c>
      <c r="P14" t="b">
        <f>L14=VLOOKUP(N14,'[1]Harga Unit Price'!$F$6:$H$69,2,0)</f>
        <v>1</v>
      </c>
      <c r="Q14" t="b">
        <f>M14=VLOOKUP(O14,'[1]Harga Unit Price'!$F$6:$H$69,3,0)</f>
        <v>1</v>
      </c>
    </row>
    <row r="15" ht="15.75" spans="1:17">
      <c r="A15" s="29"/>
      <c r="B15" s="29"/>
      <c r="C15" s="29"/>
      <c r="D15" s="29"/>
      <c r="E15" s="29"/>
      <c r="F15" s="29"/>
      <c r="G15" s="29"/>
      <c r="H15" s="40"/>
      <c r="I15" s="68"/>
      <c r="J15" s="67" t="s">
        <v>159</v>
      </c>
      <c r="K15" s="63" t="s">
        <v>123</v>
      </c>
      <c r="L15" s="64">
        <v>10615</v>
      </c>
      <c r="M15" s="64">
        <v>0</v>
      </c>
      <c r="N15" s="70" t="s">
        <v>124</v>
      </c>
      <c r="O15" s="70" t="s">
        <v>124</v>
      </c>
      <c r="P15" t="b">
        <f>L15=VLOOKUP(N15,'[1]Harga Unit Price'!$F$6:$H$69,2,0)</f>
        <v>1</v>
      </c>
      <c r="Q15" t="b">
        <f>M15=VLOOKUP(O15,'[1]Harga Unit Price'!$F$6:$H$69,3,0)</f>
        <v>1</v>
      </c>
    </row>
    <row r="16" ht="15.75" spans="1:17">
      <c r="A16" s="29"/>
      <c r="B16" s="29"/>
      <c r="C16" s="29"/>
      <c r="D16" s="29"/>
      <c r="E16" s="29"/>
      <c r="F16" s="29"/>
      <c r="G16" s="29"/>
      <c r="H16" s="29"/>
      <c r="I16" s="29"/>
      <c r="J16" s="67" t="s">
        <v>159</v>
      </c>
      <c r="K16" s="63" t="s">
        <v>29</v>
      </c>
      <c r="L16" s="64">
        <v>8492</v>
      </c>
      <c r="M16" s="64">
        <v>26538</v>
      </c>
      <c r="N16" s="69" t="s">
        <v>31</v>
      </c>
      <c r="O16" s="69" t="s">
        <v>31</v>
      </c>
      <c r="P16" t="b">
        <f>L16=VLOOKUP(N16,'[1]Harga Unit Price'!$F$6:$H$69,2,0)</f>
        <v>1</v>
      </c>
      <c r="Q16" t="b">
        <f>M16=VLOOKUP(O16,'[1]Harga Unit Price'!$F$6:$H$69,3,0)</f>
        <v>1</v>
      </c>
    </row>
    <row r="17" ht="15.75" spans="1:17">
      <c r="A17" s="83" t="s">
        <v>316</v>
      </c>
      <c r="B17" s="44" t="s">
        <v>317</v>
      </c>
      <c r="C17" s="80" t="s">
        <v>307</v>
      </c>
      <c r="D17" s="80" t="s">
        <v>308</v>
      </c>
      <c r="E17" s="91"/>
      <c r="F17" s="85">
        <v>43873</v>
      </c>
      <c r="G17" s="82">
        <v>0.76875</v>
      </c>
      <c r="H17" s="68" t="s">
        <v>318</v>
      </c>
      <c r="I17" s="68" t="s">
        <v>182</v>
      </c>
      <c r="J17" s="67" t="s">
        <v>159</v>
      </c>
      <c r="K17" s="63" t="s">
        <v>9</v>
      </c>
      <c r="L17" s="64">
        <v>75367</v>
      </c>
      <c r="M17" s="64">
        <v>43522</v>
      </c>
      <c r="N17" s="69" t="s">
        <v>11</v>
      </c>
      <c r="O17" s="69" t="s">
        <v>11</v>
      </c>
      <c r="P17" t="b">
        <f>L17=VLOOKUP(N17,'[1]Harga Unit Price'!$F$6:$H$69,2,0)</f>
        <v>1</v>
      </c>
      <c r="Q17" t="b">
        <f>M17=VLOOKUP(O17,'[1]Harga Unit Price'!$F$6:$H$69,3,0)</f>
        <v>1</v>
      </c>
    </row>
    <row r="18" ht="15.75" spans="1:17">
      <c r="A18" s="29"/>
      <c r="B18" s="29"/>
      <c r="C18" s="29"/>
      <c r="D18" s="29"/>
      <c r="E18" s="29"/>
      <c r="F18" s="29"/>
      <c r="G18" s="29"/>
      <c r="H18" s="40"/>
      <c r="I18" s="68"/>
      <c r="J18" s="67" t="s">
        <v>159</v>
      </c>
      <c r="K18" s="63" t="s">
        <v>123</v>
      </c>
      <c r="L18" s="64">
        <v>10615</v>
      </c>
      <c r="M18" s="64">
        <v>0</v>
      </c>
      <c r="N18" s="70" t="s">
        <v>124</v>
      </c>
      <c r="O18" s="70" t="s">
        <v>124</v>
      </c>
      <c r="P18" t="b">
        <f>L18=VLOOKUP(N18,'[1]Harga Unit Price'!$F$6:$H$69,2,0)</f>
        <v>1</v>
      </c>
      <c r="Q18" t="b">
        <f>M18=VLOOKUP(O18,'[1]Harga Unit Price'!$F$6:$H$69,3,0)</f>
        <v>1</v>
      </c>
    </row>
    <row r="19" ht="15.75" spans="1:17">
      <c r="A19" s="29"/>
      <c r="B19" s="29"/>
      <c r="C19" s="29"/>
      <c r="D19" s="29"/>
      <c r="E19" s="29"/>
      <c r="F19" s="29"/>
      <c r="G19" s="29"/>
      <c r="H19" s="29"/>
      <c r="I19" s="29"/>
      <c r="J19" s="67" t="s">
        <v>159</v>
      </c>
      <c r="K19" s="63" t="s">
        <v>29</v>
      </c>
      <c r="L19" s="64">
        <v>8492</v>
      </c>
      <c r="M19" s="64">
        <v>26538</v>
      </c>
      <c r="N19" s="69" t="s">
        <v>31</v>
      </c>
      <c r="O19" s="69" t="s">
        <v>31</v>
      </c>
      <c r="P19" t="b">
        <f>L19=VLOOKUP(N19,'[1]Harga Unit Price'!$F$6:$H$69,2,0)</f>
        <v>1</v>
      </c>
      <c r="Q19" t="b">
        <f>M19=VLOOKUP(O19,'[1]Harga Unit Price'!$F$6:$H$69,3,0)</f>
        <v>1</v>
      </c>
    </row>
    <row r="20" ht="15.75" spans="1:17">
      <c r="A20" s="29"/>
      <c r="B20" s="29"/>
      <c r="C20" s="29"/>
      <c r="D20" s="29"/>
      <c r="E20" s="29"/>
      <c r="F20" s="29"/>
      <c r="G20" s="29"/>
      <c r="H20" s="68" t="s">
        <v>319</v>
      </c>
      <c r="I20" s="68" t="s">
        <v>182</v>
      </c>
      <c r="J20" s="67" t="s">
        <v>159</v>
      </c>
      <c r="K20" s="63" t="s">
        <v>9</v>
      </c>
      <c r="L20" s="64">
        <v>75367</v>
      </c>
      <c r="M20" s="64">
        <v>43522</v>
      </c>
      <c r="N20" s="69" t="s">
        <v>11</v>
      </c>
      <c r="O20" s="69" t="s">
        <v>11</v>
      </c>
      <c r="P20" t="b">
        <f>L20=VLOOKUP(N20,'[1]Harga Unit Price'!$F$6:$H$69,2,0)</f>
        <v>1</v>
      </c>
      <c r="Q20" t="b">
        <f>M20=VLOOKUP(O20,'[1]Harga Unit Price'!$F$6:$H$69,3,0)</f>
        <v>1</v>
      </c>
    </row>
    <row r="21" ht="15.75" spans="1:17">
      <c r="A21" s="44"/>
      <c r="B21" s="44"/>
      <c r="C21" s="87"/>
      <c r="D21" s="88"/>
      <c r="E21" s="84"/>
      <c r="F21" s="89"/>
      <c r="G21" s="90"/>
      <c r="H21" s="40"/>
      <c r="I21" s="68"/>
      <c r="J21" s="67" t="s">
        <v>159</v>
      </c>
      <c r="K21" s="63" t="s">
        <v>123</v>
      </c>
      <c r="L21" s="64">
        <v>10615</v>
      </c>
      <c r="M21" s="64">
        <v>0</v>
      </c>
      <c r="N21" s="70" t="s">
        <v>124</v>
      </c>
      <c r="O21" s="70" t="s">
        <v>124</v>
      </c>
      <c r="P21" t="b">
        <f>L21=VLOOKUP(N21,'[1]Harga Unit Price'!$F$6:$H$69,2,0)</f>
        <v>1</v>
      </c>
      <c r="Q21" t="b">
        <f>M21=VLOOKUP(O21,'[1]Harga Unit Price'!$F$6:$H$69,3,0)</f>
        <v>1</v>
      </c>
    </row>
    <row r="22" ht="15.75" spans="1:17">
      <c r="A22" s="44"/>
      <c r="B22" s="44"/>
      <c r="C22" s="87"/>
      <c r="D22" s="88"/>
      <c r="E22" s="92"/>
      <c r="F22" s="84"/>
      <c r="G22" s="90"/>
      <c r="H22" s="39"/>
      <c r="I22" s="68"/>
      <c r="J22" s="67" t="s">
        <v>159</v>
      </c>
      <c r="K22" s="63" t="s">
        <v>29</v>
      </c>
      <c r="L22" s="64">
        <v>8492</v>
      </c>
      <c r="M22" s="64">
        <v>26538</v>
      </c>
      <c r="N22" s="69" t="s">
        <v>31</v>
      </c>
      <c r="O22" s="69" t="s">
        <v>31</v>
      </c>
      <c r="P22" t="b">
        <f>L22=VLOOKUP(N22,'[1]Harga Unit Price'!$F$6:$H$69,2,0)</f>
        <v>1</v>
      </c>
      <c r="Q22" t="b">
        <f>M22=VLOOKUP(O22,'[1]Harga Unit Price'!$F$6:$H$69,3,0)</f>
        <v>1</v>
      </c>
    </row>
    <row r="23" ht="15.75" spans="1:17">
      <c r="A23" s="29"/>
      <c r="B23" s="29"/>
      <c r="C23" s="29"/>
      <c r="D23" s="29"/>
      <c r="E23" s="29"/>
      <c r="F23" s="29"/>
      <c r="G23" s="29"/>
      <c r="H23" s="68" t="s">
        <v>320</v>
      </c>
      <c r="I23" s="68" t="s">
        <v>182</v>
      </c>
      <c r="J23" s="67" t="s">
        <v>159</v>
      </c>
      <c r="K23" s="63" t="s">
        <v>9</v>
      </c>
      <c r="L23" s="64">
        <v>75367</v>
      </c>
      <c r="M23" s="64">
        <v>43522</v>
      </c>
      <c r="N23" s="69" t="s">
        <v>11</v>
      </c>
      <c r="O23" s="69" t="s">
        <v>11</v>
      </c>
      <c r="P23" t="b">
        <f>L23=VLOOKUP(N23,'[1]Harga Unit Price'!$F$6:$H$69,2,0)</f>
        <v>1</v>
      </c>
      <c r="Q23" t="b">
        <f>M23=VLOOKUP(O23,'[1]Harga Unit Price'!$F$6:$H$69,3,0)</f>
        <v>1</v>
      </c>
    </row>
    <row r="24" ht="15.75" spans="1:17">
      <c r="A24" s="29"/>
      <c r="B24" s="29"/>
      <c r="C24" s="29"/>
      <c r="D24" s="29"/>
      <c r="E24" s="29"/>
      <c r="F24" s="29"/>
      <c r="G24" s="29"/>
      <c r="H24" s="40"/>
      <c r="I24" s="68"/>
      <c r="J24" s="67" t="s">
        <v>159</v>
      </c>
      <c r="K24" s="63" t="s">
        <v>123</v>
      </c>
      <c r="L24" s="64">
        <v>10615</v>
      </c>
      <c r="M24" s="64">
        <v>0</v>
      </c>
      <c r="N24" s="70" t="s">
        <v>124</v>
      </c>
      <c r="O24" s="70" t="s">
        <v>124</v>
      </c>
      <c r="P24" t="b">
        <f>L24=VLOOKUP(N24,'[1]Harga Unit Price'!$F$6:$H$69,2,0)</f>
        <v>1</v>
      </c>
      <c r="Q24" t="b">
        <f>M24=VLOOKUP(O24,'[1]Harga Unit Price'!$F$6:$H$69,3,0)</f>
        <v>1</v>
      </c>
    </row>
    <row r="25" ht="15.75" spans="1:17">
      <c r="A25" s="29"/>
      <c r="B25" s="29"/>
      <c r="C25" s="29"/>
      <c r="D25" s="29"/>
      <c r="E25" s="29"/>
      <c r="F25" s="29"/>
      <c r="G25" s="29"/>
      <c r="H25" s="39"/>
      <c r="I25" s="68"/>
      <c r="J25" s="67" t="s">
        <v>159</v>
      </c>
      <c r="K25" s="63" t="s">
        <v>29</v>
      </c>
      <c r="L25" s="64">
        <v>8492</v>
      </c>
      <c r="M25" s="64">
        <v>26538</v>
      </c>
      <c r="N25" s="69" t="s">
        <v>31</v>
      </c>
      <c r="O25" s="69" t="s">
        <v>31</v>
      </c>
      <c r="P25" t="b">
        <f>L25=VLOOKUP(N25,'[1]Harga Unit Price'!$F$6:$H$69,2,0)</f>
        <v>1</v>
      </c>
      <c r="Q25" t="b">
        <f>M25=VLOOKUP(O25,'[1]Harga Unit Price'!$F$6:$H$69,3,0)</f>
        <v>1</v>
      </c>
    </row>
    <row r="26" ht="15.75" spans="1:17">
      <c r="A26" s="29"/>
      <c r="B26" s="29"/>
      <c r="C26" s="29"/>
      <c r="D26" s="29"/>
      <c r="E26" s="29"/>
      <c r="F26" s="29"/>
      <c r="G26" s="29"/>
      <c r="H26" s="68" t="s">
        <v>321</v>
      </c>
      <c r="I26" s="68" t="s">
        <v>169</v>
      </c>
      <c r="J26" s="67" t="s">
        <v>159</v>
      </c>
      <c r="K26" s="63" t="s">
        <v>9</v>
      </c>
      <c r="L26" s="64">
        <v>75367</v>
      </c>
      <c r="M26" s="64">
        <v>43522</v>
      </c>
      <c r="N26" s="69" t="s">
        <v>11</v>
      </c>
      <c r="O26" s="69" t="s">
        <v>11</v>
      </c>
      <c r="P26" t="b">
        <f>L26=VLOOKUP(N26,'[1]Harga Unit Price'!$F$6:$H$69,2,0)</f>
        <v>1</v>
      </c>
      <c r="Q26" t="b">
        <f>M26=VLOOKUP(O26,'[1]Harga Unit Price'!$F$6:$H$69,3,0)</f>
        <v>1</v>
      </c>
    </row>
    <row r="27" ht="15.75" spans="1:17">
      <c r="A27" s="29"/>
      <c r="B27" s="29"/>
      <c r="C27" s="29"/>
      <c r="D27" s="29"/>
      <c r="E27" s="29"/>
      <c r="F27" s="29"/>
      <c r="G27" s="29"/>
      <c r="H27" s="40"/>
      <c r="I27" s="68"/>
      <c r="J27" s="67" t="s">
        <v>159</v>
      </c>
      <c r="K27" s="63" t="s">
        <v>90</v>
      </c>
      <c r="L27" s="64">
        <v>22292</v>
      </c>
      <c r="M27" s="64">
        <v>49360</v>
      </c>
      <c r="N27" s="65" t="s">
        <v>23</v>
      </c>
      <c r="O27" s="65" t="s">
        <v>23</v>
      </c>
      <c r="P27" t="b">
        <f>L27=VLOOKUP(N27,'[1]Harga Unit Price'!$F$6:$H$69,2,0)</f>
        <v>1</v>
      </c>
      <c r="Q27" t="b">
        <f>M27=VLOOKUP(O27,'[1]Harga Unit Price'!$F$6:$H$69,3,0)</f>
        <v>1</v>
      </c>
    </row>
    <row r="28" ht="15.75" spans="1:17">
      <c r="A28" s="29"/>
      <c r="B28" s="29"/>
      <c r="C28" s="29"/>
      <c r="D28" s="29"/>
      <c r="E28" s="29"/>
      <c r="F28" s="29"/>
      <c r="G28" s="29"/>
      <c r="H28" s="29"/>
      <c r="I28" s="29"/>
      <c r="J28" s="67" t="s">
        <v>159</v>
      </c>
      <c r="K28" s="63" t="s">
        <v>123</v>
      </c>
      <c r="L28" s="64">
        <v>10615</v>
      </c>
      <c r="M28" s="64">
        <v>0</v>
      </c>
      <c r="N28" s="70" t="s">
        <v>124</v>
      </c>
      <c r="O28" s="70" t="s">
        <v>124</v>
      </c>
      <c r="P28" t="b">
        <f>L28=VLOOKUP(N28,'[1]Harga Unit Price'!$F$6:$H$69,2,0)</f>
        <v>1</v>
      </c>
      <c r="Q28" t="b">
        <f>M28=VLOOKUP(O28,'[1]Harga Unit Price'!$F$6:$H$69,3,0)</f>
        <v>1</v>
      </c>
    </row>
    <row r="29" ht="15.75" spans="1:17">
      <c r="A29" s="29"/>
      <c r="B29" s="29"/>
      <c r="C29" s="29"/>
      <c r="D29" s="29"/>
      <c r="E29" s="29"/>
      <c r="F29" s="29"/>
      <c r="G29" s="29"/>
      <c r="H29" s="40"/>
      <c r="I29" s="68"/>
      <c r="J29" s="67" t="s">
        <v>159</v>
      </c>
      <c r="K29" s="63" t="s">
        <v>29</v>
      </c>
      <c r="L29" s="64">
        <v>8492</v>
      </c>
      <c r="M29" s="64">
        <v>26538</v>
      </c>
      <c r="N29" s="69" t="s">
        <v>31</v>
      </c>
      <c r="O29" s="69" t="s">
        <v>31</v>
      </c>
      <c r="P29" t="b">
        <f>L29=VLOOKUP(N29,'[1]Harga Unit Price'!$F$6:$H$69,2,0)</f>
        <v>1</v>
      </c>
      <c r="Q29" t="b">
        <f>M29=VLOOKUP(O29,'[1]Harga Unit Price'!$F$6:$H$69,3,0)</f>
        <v>1</v>
      </c>
    </row>
    <row r="30" ht="15.75" spans="1:17">
      <c r="A30" s="44" t="s">
        <v>322</v>
      </c>
      <c r="B30" s="44" t="s">
        <v>323</v>
      </c>
      <c r="C30" s="80" t="s">
        <v>307</v>
      </c>
      <c r="D30" s="80" t="s">
        <v>308</v>
      </c>
      <c r="E30" s="93"/>
      <c r="F30" s="94">
        <v>43874</v>
      </c>
      <c r="G30" s="90">
        <v>0.583333333333333</v>
      </c>
      <c r="H30" s="68" t="s">
        <v>324</v>
      </c>
      <c r="I30" s="68" t="s">
        <v>169</v>
      </c>
      <c r="J30" s="67" t="s">
        <v>159</v>
      </c>
      <c r="K30" s="63" t="s">
        <v>9</v>
      </c>
      <c r="L30" s="64">
        <v>75367</v>
      </c>
      <c r="M30" s="64">
        <v>43522</v>
      </c>
      <c r="N30" s="69" t="s">
        <v>11</v>
      </c>
      <c r="O30" s="69" t="s">
        <v>11</v>
      </c>
      <c r="P30" t="b">
        <f>L30=VLOOKUP(N30,'[1]Harga Unit Price'!$F$6:$H$69,2,0)</f>
        <v>1</v>
      </c>
      <c r="Q30" t="b">
        <f>M30=VLOOKUP(O30,'[1]Harga Unit Price'!$F$6:$H$69,3,0)</f>
        <v>1</v>
      </c>
    </row>
    <row r="31" ht="15.75" spans="1:17">
      <c r="A31" s="29"/>
      <c r="B31" s="29"/>
      <c r="C31" s="29"/>
      <c r="D31" s="29"/>
      <c r="E31" s="29"/>
      <c r="F31" s="29"/>
      <c r="G31" s="29"/>
      <c r="H31" s="29"/>
      <c r="I31" s="29"/>
      <c r="J31" s="67" t="s">
        <v>159</v>
      </c>
      <c r="K31" s="63" t="s">
        <v>29</v>
      </c>
      <c r="L31" s="64">
        <v>8492</v>
      </c>
      <c r="M31" s="64">
        <v>26538</v>
      </c>
      <c r="N31" s="69" t="s">
        <v>31</v>
      </c>
      <c r="O31" s="69" t="s">
        <v>31</v>
      </c>
      <c r="P31" t="b">
        <f>L31=VLOOKUP(N31,'[1]Harga Unit Price'!$F$6:$H$69,2,0)</f>
        <v>1</v>
      </c>
      <c r="Q31" t="b">
        <f>M31=VLOOKUP(O31,'[1]Harga Unit Price'!$F$6:$H$69,3,0)</f>
        <v>1</v>
      </c>
    </row>
    <row r="32" ht="15.75" spans="1:17">
      <c r="A32" s="29"/>
      <c r="B32" s="29"/>
      <c r="C32" s="29"/>
      <c r="D32" s="29"/>
      <c r="E32" s="29"/>
      <c r="F32" s="29"/>
      <c r="G32" s="29"/>
      <c r="H32" s="40"/>
      <c r="I32" s="68"/>
      <c r="J32" s="67" t="s">
        <v>159</v>
      </c>
      <c r="K32" s="63" t="s">
        <v>45</v>
      </c>
      <c r="L32" s="64">
        <v>7720</v>
      </c>
      <c r="M32" s="64">
        <v>25573</v>
      </c>
      <c r="N32" s="65" t="s">
        <v>46</v>
      </c>
      <c r="O32" s="65" t="s">
        <v>46</v>
      </c>
      <c r="P32" t="b">
        <f>L32=VLOOKUP(N32,'[1]Harga Unit Price'!$F$6:$H$69,2,0)</f>
        <v>1</v>
      </c>
      <c r="Q32" t="b">
        <f>M32=VLOOKUP(O32,'[1]Harga Unit Price'!$F$6:$H$69,3,0)</f>
        <v>1</v>
      </c>
    </row>
    <row r="33" ht="15.75" spans="1:17">
      <c r="A33" s="29"/>
      <c r="B33" s="29"/>
      <c r="C33" s="29"/>
      <c r="D33" s="29"/>
      <c r="E33" s="29"/>
      <c r="F33" s="29"/>
      <c r="G33" s="29"/>
      <c r="H33" s="39"/>
      <c r="I33" s="68"/>
      <c r="J33" s="67" t="s">
        <v>159</v>
      </c>
      <c r="K33" s="63" t="s">
        <v>123</v>
      </c>
      <c r="L33" s="64">
        <v>10615</v>
      </c>
      <c r="M33" s="64">
        <v>0</v>
      </c>
      <c r="N33" s="70" t="s">
        <v>124</v>
      </c>
      <c r="O33" s="70" t="s">
        <v>124</v>
      </c>
      <c r="P33" t="b">
        <f>L33=VLOOKUP(N33,'[1]Harga Unit Price'!$F$6:$H$69,2,0)</f>
        <v>1</v>
      </c>
      <c r="Q33" t="b">
        <f>M33=VLOOKUP(O33,'[1]Harga Unit Price'!$F$6:$H$69,3,0)</f>
        <v>1</v>
      </c>
    </row>
    <row r="34" ht="15.75" spans="1:17">
      <c r="A34" s="44"/>
      <c r="B34" s="95"/>
      <c r="C34" s="88"/>
      <c r="D34" s="88"/>
      <c r="E34" s="94"/>
      <c r="F34" s="93"/>
      <c r="G34" s="90"/>
      <c r="H34" s="96"/>
      <c r="I34" s="66"/>
      <c r="J34" s="67" t="s">
        <v>159</v>
      </c>
      <c r="K34" s="63" t="s">
        <v>29</v>
      </c>
      <c r="L34" s="64">
        <v>8492</v>
      </c>
      <c r="M34" s="64">
        <v>26538</v>
      </c>
      <c r="N34" s="69" t="s">
        <v>31</v>
      </c>
      <c r="O34" s="69" t="s">
        <v>31</v>
      </c>
      <c r="P34" t="b">
        <f>L34=VLOOKUP(N34,'[1]Harga Unit Price'!$F$6:$H$69,2,0)</f>
        <v>1</v>
      </c>
      <c r="Q34" t="b">
        <f>M34=VLOOKUP(O34,'[1]Harga Unit Price'!$F$6:$H$69,3,0)</f>
        <v>1</v>
      </c>
    </row>
    <row r="35" ht="15.75" spans="1:17">
      <c r="A35" s="44"/>
      <c r="B35" s="44"/>
      <c r="C35" s="87"/>
      <c r="D35" s="88"/>
      <c r="E35" s="84"/>
      <c r="F35" s="89"/>
      <c r="G35" s="90"/>
      <c r="H35" s="68" t="s">
        <v>325</v>
      </c>
      <c r="I35" s="68" t="s">
        <v>326</v>
      </c>
      <c r="J35" s="67" t="s">
        <v>159</v>
      </c>
      <c r="K35" s="63" t="s">
        <v>9</v>
      </c>
      <c r="L35" s="64">
        <v>75367</v>
      </c>
      <c r="M35" s="64">
        <v>43522</v>
      </c>
      <c r="N35" s="69" t="s">
        <v>11</v>
      </c>
      <c r="O35" s="69" t="s">
        <v>11</v>
      </c>
      <c r="P35" t="b">
        <f>L35=VLOOKUP(N35,'[1]Harga Unit Price'!$F$6:$H$69,2,0)</f>
        <v>1</v>
      </c>
      <c r="Q35" t="b">
        <f>M35=VLOOKUP(O35,'[1]Harga Unit Price'!$F$6:$H$69,3,0)</f>
        <v>1</v>
      </c>
    </row>
    <row r="36" ht="15.75" spans="1:17">
      <c r="A36" s="44"/>
      <c r="B36" s="97"/>
      <c r="C36" s="88"/>
      <c r="D36" s="88"/>
      <c r="E36" s="98"/>
      <c r="F36" s="84"/>
      <c r="G36" s="99"/>
      <c r="H36" s="39"/>
      <c r="I36" s="68"/>
      <c r="J36" s="67" t="s">
        <v>159</v>
      </c>
      <c r="K36" s="63" t="s">
        <v>123</v>
      </c>
      <c r="L36" s="64">
        <v>10615</v>
      </c>
      <c r="M36" s="64">
        <v>0</v>
      </c>
      <c r="N36" s="70" t="s">
        <v>124</v>
      </c>
      <c r="O36" s="70" t="s">
        <v>124</v>
      </c>
      <c r="P36" t="b">
        <f>L36=VLOOKUP(N36,'[1]Harga Unit Price'!$F$6:$H$69,2,0)</f>
        <v>1</v>
      </c>
      <c r="Q36" t="b">
        <f>M36=VLOOKUP(O36,'[1]Harga Unit Price'!$F$6:$H$69,3,0)</f>
        <v>1</v>
      </c>
    </row>
    <row r="37" ht="15.75" spans="1:17">
      <c r="A37" s="100"/>
      <c r="B37" s="100"/>
      <c r="C37" s="101"/>
      <c r="D37" s="101"/>
      <c r="E37" s="62"/>
      <c r="F37" s="102"/>
      <c r="G37" s="90"/>
      <c r="H37" s="40"/>
      <c r="I37" s="68"/>
      <c r="J37" s="67" t="s">
        <v>159</v>
      </c>
      <c r="K37" s="63" t="s">
        <v>29</v>
      </c>
      <c r="L37" s="64">
        <v>8492</v>
      </c>
      <c r="M37" s="64">
        <v>26538</v>
      </c>
      <c r="N37" s="69" t="s">
        <v>31</v>
      </c>
      <c r="O37" s="69" t="s">
        <v>31</v>
      </c>
      <c r="P37" t="b">
        <f>L37=VLOOKUP(N37,'[1]Harga Unit Price'!$F$6:$H$69,2,0)</f>
        <v>1</v>
      </c>
      <c r="Q37" t="b">
        <f>M37=VLOOKUP(O37,'[1]Harga Unit Price'!$F$6:$H$69,3,0)</f>
        <v>1</v>
      </c>
    </row>
    <row r="38" ht="15.75" spans="1:17">
      <c r="A38" s="88"/>
      <c r="B38" s="88"/>
      <c r="C38" s="101"/>
      <c r="D38" s="101"/>
      <c r="E38" s="62"/>
      <c r="F38" s="102"/>
      <c r="G38" s="90"/>
      <c r="H38" s="68" t="s">
        <v>327</v>
      </c>
      <c r="I38" s="68" t="s">
        <v>163</v>
      </c>
      <c r="J38" s="67" t="s">
        <v>159</v>
      </c>
      <c r="K38" s="63" t="s">
        <v>9</v>
      </c>
      <c r="L38" s="64">
        <v>75367</v>
      </c>
      <c r="M38" s="64">
        <v>43522</v>
      </c>
      <c r="N38" s="69" t="s">
        <v>11</v>
      </c>
      <c r="O38" s="69" t="s">
        <v>11</v>
      </c>
      <c r="P38" t="b">
        <f>L38=VLOOKUP(N38,'[1]Harga Unit Price'!$F$6:$H$69,2,0)</f>
        <v>1</v>
      </c>
      <c r="Q38" t="b">
        <f>M38=VLOOKUP(O38,'[1]Harga Unit Price'!$F$6:$H$69,3,0)</f>
        <v>1</v>
      </c>
    </row>
    <row r="39" ht="15.75" spans="1:17">
      <c r="A39" s="44"/>
      <c r="B39" s="95"/>
      <c r="C39" s="88"/>
      <c r="D39" s="88"/>
      <c r="E39" s="89"/>
      <c r="F39" s="84"/>
      <c r="G39" s="103"/>
      <c r="H39" s="40"/>
      <c r="I39" s="68"/>
      <c r="J39" s="67" t="s">
        <v>159</v>
      </c>
      <c r="K39" s="63" t="s">
        <v>14</v>
      </c>
      <c r="L39" s="64">
        <v>8757</v>
      </c>
      <c r="M39" s="64">
        <v>13800</v>
      </c>
      <c r="N39" s="69" t="s">
        <v>16</v>
      </c>
      <c r="O39" s="69" t="s">
        <v>16</v>
      </c>
      <c r="P39" t="b">
        <f>L39=VLOOKUP(N39,'[1]Harga Unit Price'!$F$6:$H$69,2,0)</f>
        <v>1</v>
      </c>
      <c r="Q39" t="b">
        <f>M39=VLOOKUP(O39,'[1]Harga Unit Price'!$F$6:$H$69,3,0)</f>
        <v>1</v>
      </c>
    </row>
    <row r="40" ht="15.75" spans="1:17">
      <c r="A40" s="44"/>
      <c r="B40" s="95"/>
      <c r="C40" s="88"/>
      <c r="D40" s="88"/>
      <c r="E40" s="89"/>
      <c r="F40" s="84"/>
      <c r="G40" s="103"/>
      <c r="H40" s="40"/>
      <c r="I40" s="66"/>
      <c r="J40" s="67" t="s">
        <v>159</v>
      </c>
      <c r="K40" s="63" t="s">
        <v>175</v>
      </c>
      <c r="L40" s="64">
        <v>22292</v>
      </c>
      <c r="M40" s="64">
        <v>36091</v>
      </c>
      <c r="N40" s="69" t="s">
        <v>25</v>
      </c>
      <c r="O40" s="69" t="s">
        <v>25</v>
      </c>
      <c r="P40" t="b">
        <f>L40=VLOOKUP(N40,'[1]Harga Unit Price'!$F$6:$H$69,2,0)</f>
        <v>1</v>
      </c>
      <c r="Q40" t="b">
        <f>M40=VLOOKUP(O40,'[1]Harga Unit Price'!$F$6:$H$69,3,0)</f>
        <v>1</v>
      </c>
    </row>
    <row r="41" ht="15.75" spans="1:17">
      <c r="A41" s="44"/>
      <c r="B41" s="95"/>
      <c r="C41" s="88"/>
      <c r="D41" s="88"/>
      <c r="E41" s="89"/>
      <c r="F41" s="84"/>
      <c r="G41" s="103"/>
      <c r="H41" s="39"/>
      <c r="I41" s="68"/>
      <c r="J41" s="67" t="s">
        <v>159</v>
      </c>
      <c r="K41" s="63" t="s">
        <v>45</v>
      </c>
      <c r="L41" s="64">
        <v>7720</v>
      </c>
      <c r="M41" s="64">
        <v>25573</v>
      </c>
      <c r="N41" s="65" t="s">
        <v>46</v>
      </c>
      <c r="O41" s="65" t="s">
        <v>46</v>
      </c>
      <c r="P41" t="b">
        <f>L41=VLOOKUP(N41,'[1]Harga Unit Price'!$F$6:$H$69,2,0)</f>
        <v>1</v>
      </c>
      <c r="Q41" t="b">
        <f>M41=VLOOKUP(O41,'[1]Harga Unit Price'!$F$6:$H$69,3,0)</f>
        <v>1</v>
      </c>
    </row>
    <row r="42" s="26" customFormat="1" ht="15.75" spans="1:17">
      <c r="A42" s="104"/>
      <c r="B42" s="105"/>
      <c r="C42" s="106"/>
      <c r="D42" s="106"/>
      <c r="E42" s="58"/>
      <c r="F42" s="107"/>
      <c r="G42" s="108"/>
      <c r="H42" s="109"/>
      <c r="I42" s="57"/>
      <c r="J42" s="58" t="s">
        <v>159</v>
      </c>
      <c r="K42" s="59" t="s">
        <v>176</v>
      </c>
      <c r="L42" s="60"/>
      <c r="M42" s="60">
        <v>25000</v>
      </c>
      <c r="N42" s="61" t="s">
        <v>171</v>
      </c>
      <c r="O42" s="61" t="s">
        <v>171</v>
      </c>
      <c r="P42" s="26" t="e">
        <f>L42=VLOOKUP(N42,'[1]Harga Unit Price'!$F$6:$H$69,2,0)</f>
        <v>#N/A</v>
      </c>
      <c r="Q42" s="26" t="e">
        <f>M42=VLOOKUP(O42,'[1]Harga Unit Price'!$F$6:$H$69,3,0)</f>
        <v>#N/A</v>
      </c>
    </row>
    <row r="43" ht="15.75" spans="1:17">
      <c r="A43" s="44"/>
      <c r="B43" s="95"/>
      <c r="C43" s="88"/>
      <c r="D43" s="88"/>
      <c r="E43" s="89"/>
      <c r="F43" s="84"/>
      <c r="G43" s="103"/>
      <c r="H43" s="39"/>
      <c r="I43" s="66"/>
      <c r="J43" s="67" t="s">
        <v>159</v>
      </c>
      <c r="K43" s="63" t="s">
        <v>79</v>
      </c>
      <c r="L43" s="64">
        <v>16984</v>
      </c>
      <c r="M43" s="64">
        <v>33437</v>
      </c>
      <c r="N43" s="69" t="s">
        <v>80</v>
      </c>
      <c r="O43" s="69" t="s">
        <v>80</v>
      </c>
      <c r="P43" t="b">
        <f>L43=VLOOKUP(N43,'[1]Harga Unit Price'!$F$6:$H$69,2,0)</f>
        <v>1</v>
      </c>
      <c r="Q43" t="b">
        <f>M43=VLOOKUP(O43,'[1]Harga Unit Price'!$F$6:$H$69,3,0)</f>
        <v>1</v>
      </c>
    </row>
    <row r="44" ht="15.75" spans="1:17">
      <c r="A44" s="44"/>
      <c r="B44" s="95"/>
      <c r="C44" s="88"/>
      <c r="D44" s="88"/>
      <c r="E44" s="89"/>
      <c r="F44" s="84"/>
      <c r="G44" s="103"/>
      <c r="H44" s="68" t="s">
        <v>328</v>
      </c>
      <c r="I44" s="68" t="s">
        <v>261</v>
      </c>
      <c r="J44" s="67" t="s">
        <v>159</v>
      </c>
      <c r="K44" s="63" t="s">
        <v>9</v>
      </c>
      <c r="L44" s="64">
        <v>75367</v>
      </c>
      <c r="M44" s="64">
        <v>45645</v>
      </c>
      <c r="N44" s="65" t="s">
        <v>85</v>
      </c>
      <c r="O44" s="65" t="s">
        <v>85</v>
      </c>
      <c r="P44" t="b">
        <f>L44=VLOOKUP(N44,'[1]Harga Unit Price'!$F$6:$H$69,2,0)</f>
        <v>1</v>
      </c>
      <c r="Q44" t="b">
        <f>M44=VLOOKUP(O44,'[1]Harga Unit Price'!$F$6:$H$69,3,0)</f>
        <v>1</v>
      </c>
    </row>
    <row r="45" ht="15.75" spans="1:17">
      <c r="A45" s="44"/>
      <c r="B45" s="95"/>
      <c r="C45" s="88"/>
      <c r="D45" s="88"/>
      <c r="E45" s="89"/>
      <c r="F45" s="84"/>
      <c r="G45" s="103"/>
      <c r="H45" s="39"/>
      <c r="I45" s="68"/>
      <c r="J45" s="67" t="s">
        <v>159</v>
      </c>
      <c r="K45" s="63" t="s">
        <v>88</v>
      </c>
      <c r="L45" s="64">
        <v>5308</v>
      </c>
      <c r="M45" s="64">
        <v>13800</v>
      </c>
      <c r="N45" s="65" t="s">
        <v>89</v>
      </c>
      <c r="O45" s="65" t="s">
        <v>89</v>
      </c>
      <c r="P45" t="b">
        <f>L45=VLOOKUP(N45,'[1]Harga Unit Price'!$F$6:$H$69,2,0)</f>
        <v>1</v>
      </c>
      <c r="Q45" t="b">
        <f>M45=VLOOKUP(O45,'[1]Harga Unit Price'!$F$6:$H$69,3,0)</f>
        <v>1</v>
      </c>
    </row>
    <row r="46" ht="15.75" spans="1:17">
      <c r="A46" s="44"/>
      <c r="B46" s="95"/>
      <c r="C46" s="88"/>
      <c r="D46" s="88"/>
      <c r="E46" s="89"/>
      <c r="F46" s="84"/>
      <c r="G46" s="103"/>
      <c r="H46" s="39"/>
      <c r="I46" s="68"/>
      <c r="J46" s="67" t="s">
        <v>159</v>
      </c>
      <c r="K46" s="63" t="s">
        <v>175</v>
      </c>
      <c r="L46" s="64">
        <v>22292</v>
      </c>
      <c r="M46" s="64">
        <v>50952</v>
      </c>
      <c r="N46" s="65" t="s">
        <v>92</v>
      </c>
      <c r="O46" s="65" t="s">
        <v>92</v>
      </c>
      <c r="P46" t="b">
        <f>L46=VLOOKUP(N46,'[1]Harga Unit Price'!$F$6:$H$69,2,0)</f>
        <v>1</v>
      </c>
      <c r="Q46" t="b">
        <f>M46=VLOOKUP(O46,'[1]Harga Unit Price'!$F$6:$H$69,3,0)</f>
        <v>1</v>
      </c>
    </row>
    <row r="47" ht="15.75" spans="1:17">
      <c r="A47" s="44"/>
      <c r="B47" s="95"/>
      <c r="C47" s="88"/>
      <c r="D47" s="88"/>
      <c r="E47" s="89"/>
      <c r="F47" s="84"/>
      <c r="G47" s="103"/>
      <c r="H47" s="39"/>
      <c r="I47" s="68"/>
      <c r="J47" s="67" t="s">
        <v>159</v>
      </c>
      <c r="K47" s="63" t="s">
        <v>45</v>
      </c>
      <c r="L47" s="64">
        <v>7720</v>
      </c>
      <c r="M47" s="64">
        <v>25573</v>
      </c>
      <c r="N47" s="65" t="s">
        <v>46</v>
      </c>
      <c r="O47" s="65" t="s">
        <v>46</v>
      </c>
      <c r="P47" t="b">
        <f>L47=VLOOKUP(N47,'[1]Harga Unit Price'!$F$6:$H$69,2,0)</f>
        <v>1</v>
      </c>
      <c r="Q47" t="b">
        <f>M47=VLOOKUP(O47,'[1]Harga Unit Price'!$F$6:$H$69,3,0)</f>
        <v>1</v>
      </c>
    </row>
    <row r="48" s="26" customFormat="1" ht="15.75" spans="1:17">
      <c r="A48" s="30"/>
      <c r="B48" s="110"/>
      <c r="C48" s="111"/>
      <c r="D48" s="111"/>
      <c r="E48" s="112"/>
      <c r="F48" s="113"/>
      <c r="G48" s="114"/>
      <c r="H48" s="115"/>
      <c r="I48" s="116"/>
      <c r="J48" s="58" t="s">
        <v>159</v>
      </c>
      <c r="K48" s="59" t="s">
        <v>329</v>
      </c>
      <c r="L48" s="60">
        <v>34000</v>
      </c>
      <c r="M48" s="60"/>
      <c r="N48" s="61" t="s">
        <v>171</v>
      </c>
      <c r="O48" s="61" t="s">
        <v>171</v>
      </c>
      <c r="P48" s="26" t="e">
        <f>L48=VLOOKUP(N48,'[1]Harga Unit Price'!$F$6:$H$69,2,0)</f>
        <v>#N/A</v>
      </c>
      <c r="Q48" s="26" t="e">
        <f>M48=VLOOKUP(O48,'[1]Harga Unit Price'!$F$6:$H$69,3,0)</f>
        <v>#N/A</v>
      </c>
    </row>
    <row r="49" ht="15.75" spans="1:17">
      <c r="A49" s="44"/>
      <c r="B49" s="95"/>
      <c r="C49" s="88"/>
      <c r="D49" s="88"/>
      <c r="E49" s="89"/>
      <c r="F49" s="84"/>
      <c r="G49" s="103"/>
      <c r="H49" s="68" t="s">
        <v>330</v>
      </c>
      <c r="I49" s="68" t="s">
        <v>182</v>
      </c>
      <c r="J49" s="67" t="s">
        <v>159</v>
      </c>
      <c r="K49" s="63" t="s">
        <v>9</v>
      </c>
      <c r="L49" s="64">
        <v>75367</v>
      </c>
      <c r="M49" s="64">
        <v>43522</v>
      </c>
      <c r="N49" s="69" t="s">
        <v>11</v>
      </c>
      <c r="O49" s="69" t="s">
        <v>11</v>
      </c>
      <c r="P49" t="b">
        <f>L49=VLOOKUP(N49,'[1]Harga Unit Price'!$F$6:$H$69,2,0)</f>
        <v>1</v>
      </c>
      <c r="Q49" t="b">
        <f>M49=VLOOKUP(O49,'[1]Harga Unit Price'!$F$6:$H$69,3,0)</f>
        <v>1</v>
      </c>
    </row>
    <row r="50" ht="15.75" spans="1:17">
      <c r="A50" s="44"/>
      <c r="B50" s="95"/>
      <c r="C50" s="88"/>
      <c r="D50" s="88"/>
      <c r="E50" s="89"/>
      <c r="F50" s="84"/>
      <c r="G50" s="103"/>
      <c r="H50" s="39"/>
      <c r="I50" s="68"/>
      <c r="J50" s="67" t="s">
        <v>159</v>
      </c>
      <c r="K50" s="63" t="s">
        <v>123</v>
      </c>
      <c r="L50" s="64">
        <v>10615</v>
      </c>
      <c r="M50" s="64">
        <v>0</v>
      </c>
      <c r="N50" s="70" t="s">
        <v>124</v>
      </c>
      <c r="O50" s="70" t="s">
        <v>124</v>
      </c>
      <c r="P50" t="b">
        <f>L50=VLOOKUP(N50,'[1]Harga Unit Price'!$F$6:$H$69,2,0)</f>
        <v>1</v>
      </c>
      <c r="Q50" t="b">
        <f>M50=VLOOKUP(O50,'[1]Harga Unit Price'!$F$6:$H$69,3,0)</f>
        <v>1</v>
      </c>
    </row>
    <row r="51" ht="15.75" spans="1:17">
      <c r="A51" s="44"/>
      <c r="B51" s="95"/>
      <c r="C51" s="88"/>
      <c r="D51" s="88"/>
      <c r="E51" s="89"/>
      <c r="F51" s="84"/>
      <c r="G51" s="103"/>
      <c r="H51" s="39"/>
      <c r="I51" s="68"/>
      <c r="J51" s="67" t="s">
        <v>159</v>
      </c>
      <c r="K51" s="63" t="s">
        <v>29</v>
      </c>
      <c r="L51" s="64">
        <v>8492</v>
      </c>
      <c r="M51" s="64">
        <v>26538</v>
      </c>
      <c r="N51" s="69" t="s">
        <v>31</v>
      </c>
      <c r="O51" s="69" t="s">
        <v>31</v>
      </c>
      <c r="P51" t="b">
        <f>L51=VLOOKUP(N51,'[1]Harga Unit Price'!$F$6:$H$69,2,0)</f>
        <v>1</v>
      </c>
      <c r="Q51" t="b">
        <f>M51=VLOOKUP(O51,'[1]Harga Unit Price'!$F$6:$H$69,3,0)</f>
        <v>1</v>
      </c>
    </row>
    <row r="52" ht="15.75" spans="1:17">
      <c r="A52" s="44"/>
      <c r="B52" s="95"/>
      <c r="C52" s="88"/>
      <c r="D52" s="88"/>
      <c r="E52" s="89"/>
      <c r="F52" s="84"/>
      <c r="G52" s="103"/>
      <c r="H52" s="68" t="s">
        <v>331</v>
      </c>
      <c r="I52" s="68" t="s">
        <v>163</v>
      </c>
      <c r="J52" s="67" t="s">
        <v>159</v>
      </c>
      <c r="K52" s="63" t="s">
        <v>9</v>
      </c>
      <c r="L52" s="64">
        <v>75367</v>
      </c>
      <c r="M52" s="64">
        <v>43522</v>
      </c>
      <c r="N52" s="69" t="s">
        <v>11</v>
      </c>
      <c r="O52" s="69" t="s">
        <v>11</v>
      </c>
      <c r="P52" t="b">
        <f>L52=VLOOKUP(N52,'[1]Harga Unit Price'!$F$6:$H$69,2,0)</f>
        <v>1</v>
      </c>
      <c r="Q52" t="b">
        <f>M52=VLOOKUP(O52,'[1]Harga Unit Price'!$F$6:$H$69,3,0)</f>
        <v>1</v>
      </c>
    </row>
    <row r="53" ht="15.75" spans="1:17">
      <c r="A53" s="44"/>
      <c r="B53" s="95"/>
      <c r="C53" s="88"/>
      <c r="D53" s="88"/>
      <c r="E53" s="89"/>
      <c r="F53" s="84"/>
      <c r="G53" s="103"/>
      <c r="H53" s="39"/>
      <c r="I53" s="68"/>
      <c r="J53" s="67" t="s">
        <v>159</v>
      </c>
      <c r="K53" s="63" t="s">
        <v>90</v>
      </c>
      <c r="L53" s="64">
        <v>22292</v>
      </c>
      <c r="M53" s="64">
        <v>49360</v>
      </c>
      <c r="N53" s="65" t="s">
        <v>23</v>
      </c>
      <c r="O53" s="65" t="s">
        <v>23</v>
      </c>
      <c r="P53" t="b">
        <f>L53=VLOOKUP(N53,'[1]Harga Unit Price'!$F$6:$H$69,2,0)</f>
        <v>1</v>
      </c>
      <c r="Q53" t="b">
        <f>M53=VLOOKUP(O53,'[1]Harga Unit Price'!$F$6:$H$69,3,0)</f>
        <v>1</v>
      </c>
    </row>
    <row r="54" ht="15.75" spans="1:17">
      <c r="A54" s="44"/>
      <c r="B54" s="95"/>
      <c r="C54" s="88"/>
      <c r="D54" s="88"/>
      <c r="E54" s="89"/>
      <c r="F54" s="84"/>
      <c r="G54" s="103"/>
      <c r="H54" s="39"/>
      <c r="I54" s="68"/>
      <c r="J54" s="67" t="s">
        <v>159</v>
      </c>
      <c r="K54" s="63" t="s">
        <v>45</v>
      </c>
      <c r="L54" s="64">
        <v>7720</v>
      </c>
      <c r="M54" s="64">
        <v>25573</v>
      </c>
      <c r="N54" s="65" t="s">
        <v>46</v>
      </c>
      <c r="O54" s="65" t="s">
        <v>46</v>
      </c>
      <c r="P54" t="b">
        <f>L54=VLOOKUP(N54,'[1]Harga Unit Price'!$F$6:$H$69,2,0)</f>
        <v>1</v>
      </c>
      <c r="Q54" t="b">
        <f>M54=VLOOKUP(O54,'[1]Harga Unit Price'!$F$6:$H$69,3,0)</f>
        <v>1</v>
      </c>
    </row>
    <row r="55" ht="15.75" spans="1:17">
      <c r="A55" s="44"/>
      <c r="B55" s="95"/>
      <c r="C55" s="88"/>
      <c r="D55" s="88"/>
      <c r="E55" s="89"/>
      <c r="F55" s="84"/>
      <c r="G55" s="103"/>
      <c r="H55" s="39"/>
      <c r="I55" s="68"/>
      <c r="J55" s="67" t="s">
        <v>159</v>
      </c>
      <c r="K55" s="63" t="s">
        <v>123</v>
      </c>
      <c r="L55" s="64">
        <v>10615</v>
      </c>
      <c r="M55" s="64">
        <v>0</v>
      </c>
      <c r="N55" s="70" t="s">
        <v>124</v>
      </c>
      <c r="O55" s="70" t="s">
        <v>124</v>
      </c>
      <c r="P55" t="b">
        <f>L55=VLOOKUP(N55,'[1]Harga Unit Price'!$F$6:$H$69,2,0)</f>
        <v>1</v>
      </c>
      <c r="Q55" t="b">
        <f>M55=VLOOKUP(O55,'[1]Harga Unit Price'!$F$6:$H$69,3,0)</f>
        <v>1</v>
      </c>
    </row>
    <row r="56" ht="15.75" spans="1:17">
      <c r="A56" s="44"/>
      <c r="B56" s="95"/>
      <c r="C56" s="88"/>
      <c r="D56" s="88"/>
      <c r="E56" s="89"/>
      <c r="F56" s="84"/>
      <c r="G56" s="103"/>
      <c r="H56" s="39"/>
      <c r="I56" s="68"/>
      <c r="J56" s="67" t="s">
        <v>159</v>
      </c>
      <c r="K56" s="63" t="s">
        <v>29</v>
      </c>
      <c r="L56" s="64">
        <v>8492</v>
      </c>
      <c r="M56" s="64">
        <v>26538</v>
      </c>
      <c r="N56" s="69" t="s">
        <v>31</v>
      </c>
      <c r="O56" s="69" t="s">
        <v>31</v>
      </c>
      <c r="P56" t="b">
        <f>L56=VLOOKUP(N56,'[1]Harga Unit Price'!$F$6:$H$69,2,0)</f>
        <v>1</v>
      </c>
      <c r="Q56" t="b">
        <f>M56=VLOOKUP(O56,'[1]Harga Unit Price'!$F$6:$H$69,3,0)</f>
        <v>1</v>
      </c>
    </row>
    <row r="57" ht="15.75" spans="1:17">
      <c r="A57" s="44"/>
      <c r="B57" s="95"/>
      <c r="C57" s="88"/>
      <c r="D57" s="88"/>
      <c r="E57" s="89"/>
      <c r="F57" s="84"/>
      <c r="G57" s="103"/>
      <c r="H57" s="68" t="s">
        <v>332</v>
      </c>
      <c r="I57" s="68" t="s">
        <v>261</v>
      </c>
      <c r="J57" s="67" t="s">
        <v>159</v>
      </c>
      <c r="K57" s="63" t="s">
        <v>9</v>
      </c>
      <c r="L57" s="64">
        <v>75367</v>
      </c>
      <c r="M57" s="64">
        <v>45645</v>
      </c>
      <c r="N57" s="65" t="s">
        <v>85</v>
      </c>
      <c r="O57" s="65" t="s">
        <v>85</v>
      </c>
      <c r="P57" t="b">
        <f>L57=VLOOKUP(N57,'[1]Harga Unit Price'!$F$6:$H$69,2,0)</f>
        <v>1</v>
      </c>
      <c r="Q57" t="b">
        <f>M57=VLOOKUP(O57,'[1]Harga Unit Price'!$F$6:$H$69,3,0)</f>
        <v>1</v>
      </c>
    </row>
    <row r="58" ht="15.75" spans="1:17">
      <c r="A58" s="44"/>
      <c r="B58" s="95"/>
      <c r="C58" s="88"/>
      <c r="D58" s="88"/>
      <c r="E58" s="89"/>
      <c r="F58" s="84"/>
      <c r="G58" s="103"/>
      <c r="H58" s="39"/>
      <c r="I58" s="68"/>
      <c r="J58" s="67" t="s">
        <v>159</v>
      </c>
      <c r="K58" s="63" t="s">
        <v>88</v>
      </c>
      <c r="L58" s="64">
        <v>5308</v>
      </c>
      <c r="M58" s="64">
        <v>13800</v>
      </c>
      <c r="N58" s="65" t="s">
        <v>89</v>
      </c>
      <c r="O58" s="65" t="s">
        <v>89</v>
      </c>
      <c r="P58" t="b">
        <f>L58=VLOOKUP(N58,'[1]Harga Unit Price'!$F$6:$H$69,2,0)</f>
        <v>1</v>
      </c>
      <c r="Q58" t="b">
        <f>M58=VLOOKUP(O58,'[1]Harga Unit Price'!$F$6:$H$69,3,0)</f>
        <v>1</v>
      </c>
    </row>
    <row r="59" ht="15.75" spans="1:17">
      <c r="A59" s="44"/>
      <c r="B59" s="95"/>
      <c r="C59" s="88"/>
      <c r="D59" s="88"/>
      <c r="E59" s="89"/>
      <c r="F59" s="84"/>
      <c r="G59" s="103"/>
      <c r="H59" s="39"/>
      <c r="I59" s="68"/>
      <c r="J59" s="67" t="s">
        <v>159</v>
      </c>
      <c r="K59" s="63" t="s">
        <v>175</v>
      </c>
      <c r="L59" s="64">
        <v>22292</v>
      </c>
      <c r="M59" s="64">
        <v>50952</v>
      </c>
      <c r="N59" s="65" t="s">
        <v>92</v>
      </c>
      <c r="O59" s="65" t="s">
        <v>92</v>
      </c>
      <c r="P59" t="b">
        <f>L59=VLOOKUP(N59,'[1]Harga Unit Price'!$F$6:$H$69,2,0)</f>
        <v>1</v>
      </c>
      <c r="Q59" t="b">
        <f>M59=VLOOKUP(O59,'[1]Harga Unit Price'!$F$6:$H$69,3,0)</f>
        <v>1</v>
      </c>
    </row>
    <row r="60" ht="15.75" spans="1:17">
      <c r="A60" s="44"/>
      <c r="B60" s="95"/>
      <c r="C60" s="88"/>
      <c r="D60" s="88"/>
      <c r="E60" s="89"/>
      <c r="F60" s="84"/>
      <c r="G60" s="103"/>
      <c r="H60" s="39"/>
      <c r="I60" s="68"/>
      <c r="J60" s="67" t="s">
        <v>159</v>
      </c>
      <c r="K60" s="63" t="s">
        <v>45</v>
      </c>
      <c r="L60" s="64">
        <v>7720</v>
      </c>
      <c r="M60" s="64">
        <v>25573</v>
      </c>
      <c r="N60" s="65" t="s">
        <v>46</v>
      </c>
      <c r="O60" s="65" t="s">
        <v>46</v>
      </c>
      <c r="P60" t="b">
        <f>L60=VLOOKUP(N60,'[1]Harga Unit Price'!$F$6:$H$69,2,0)</f>
        <v>1</v>
      </c>
      <c r="Q60" t="b">
        <f>M60=VLOOKUP(O60,'[1]Harga Unit Price'!$F$6:$H$69,3,0)</f>
        <v>1</v>
      </c>
    </row>
    <row r="61" ht="15.75" spans="1:17">
      <c r="A61" s="44"/>
      <c r="B61" s="95"/>
      <c r="C61" s="88"/>
      <c r="D61" s="88"/>
      <c r="E61" s="89"/>
      <c r="F61" s="84"/>
      <c r="G61" s="103"/>
      <c r="H61" s="39"/>
      <c r="I61" s="68"/>
      <c r="J61" s="67" t="s">
        <v>159</v>
      </c>
      <c r="K61" s="63" t="s">
        <v>26</v>
      </c>
      <c r="L61" s="64">
        <v>10615</v>
      </c>
      <c r="M61" s="64">
        <v>67550</v>
      </c>
      <c r="N61" s="70" t="s">
        <v>93</v>
      </c>
      <c r="O61" s="70" t="s">
        <v>93</v>
      </c>
      <c r="P61" t="b">
        <f>L61=VLOOKUP(N61,'[1]Harga Unit Price'!$F$6:$H$69,2,0)</f>
        <v>1</v>
      </c>
      <c r="Q61" t="b">
        <f>M61=VLOOKUP(O61,'[1]Harga Unit Price'!$F$6:$H$69,3,0)</f>
        <v>1</v>
      </c>
    </row>
    <row r="62" ht="15.75" spans="1:17">
      <c r="A62" s="44"/>
      <c r="B62" s="95"/>
      <c r="C62" s="88"/>
      <c r="D62" s="88"/>
      <c r="E62" s="89"/>
      <c r="F62" s="84"/>
      <c r="G62" s="103"/>
      <c r="H62" s="39"/>
      <c r="I62" s="68"/>
      <c r="J62" s="67" t="s">
        <v>159</v>
      </c>
      <c r="K62" s="63" t="s">
        <v>79</v>
      </c>
      <c r="L62" s="64">
        <v>16984</v>
      </c>
      <c r="M62" s="64">
        <v>33437</v>
      </c>
      <c r="N62" s="65" t="s">
        <v>127</v>
      </c>
      <c r="O62" s="65" t="s">
        <v>127</v>
      </c>
      <c r="P62" t="b">
        <f>L62=VLOOKUP(N62,'[1]Harga Unit Price'!$F$6:$H$69,2,0)</f>
        <v>1</v>
      </c>
      <c r="Q62" t="b">
        <f>M62=VLOOKUP(O62,'[1]Harga Unit Price'!$F$6:$H$69,3,0)</f>
        <v>1</v>
      </c>
    </row>
    <row r="63" ht="15.75" spans="1:17">
      <c r="A63" s="44"/>
      <c r="B63" s="95"/>
      <c r="C63" s="88"/>
      <c r="D63" s="88"/>
      <c r="E63" s="89"/>
      <c r="F63" s="84"/>
      <c r="G63" s="103"/>
      <c r="H63" s="68" t="s">
        <v>333</v>
      </c>
      <c r="I63" s="68" t="s">
        <v>182</v>
      </c>
      <c r="J63" s="67" t="s">
        <v>159</v>
      </c>
      <c r="K63" s="63" t="s">
        <v>9</v>
      </c>
      <c r="L63" s="64">
        <v>75367</v>
      </c>
      <c r="M63" s="64">
        <v>43522</v>
      </c>
      <c r="N63" s="69" t="s">
        <v>11</v>
      </c>
      <c r="O63" s="69" t="s">
        <v>11</v>
      </c>
      <c r="P63" t="b">
        <f>L63=VLOOKUP(N63,'[1]Harga Unit Price'!$F$6:$H$69,2,0)</f>
        <v>1</v>
      </c>
      <c r="Q63" t="b">
        <f>M63=VLOOKUP(O63,'[1]Harga Unit Price'!$F$6:$H$69,3,0)</f>
        <v>1</v>
      </c>
    </row>
    <row r="64" ht="15.75" spans="1:17">
      <c r="A64" s="44"/>
      <c r="B64" s="95"/>
      <c r="C64" s="88"/>
      <c r="D64" s="88"/>
      <c r="E64" s="89"/>
      <c r="F64" s="84"/>
      <c r="G64" s="103"/>
      <c r="H64" s="39"/>
      <c r="I64" s="68"/>
      <c r="J64" s="67" t="s">
        <v>159</v>
      </c>
      <c r="K64" s="63" t="s">
        <v>123</v>
      </c>
      <c r="L64" s="64">
        <v>10615</v>
      </c>
      <c r="M64" s="64">
        <v>0</v>
      </c>
      <c r="N64" s="70" t="s">
        <v>124</v>
      </c>
      <c r="O64" s="70" t="s">
        <v>124</v>
      </c>
      <c r="P64" t="b">
        <f>L64=VLOOKUP(N64,'[1]Harga Unit Price'!$F$6:$H$69,2,0)</f>
        <v>1</v>
      </c>
      <c r="Q64" t="b">
        <f>M64=VLOOKUP(O64,'[1]Harga Unit Price'!$F$6:$H$69,3,0)</f>
        <v>1</v>
      </c>
    </row>
    <row r="65" ht="15.75" spans="1:17">
      <c r="A65" s="44"/>
      <c r="B65" s="95"/>
      <c r="C65" s="88"/>
      <c r="D65" s="88"/>
      <c r="E65" s="89"/>
      <c r="F65" s="84"/>
      <c r="G65" s="103"/>
      <c r="H65" s="39"/>
      <c r="I65" s="68"/>
      <c r="J65" s="67" t="s">
        <v>159</v>
      </c>
      <c r="K65" s="63" t="s">
        <v>29</v>
      </c>
      <c r="L65" s="64">
        <v>8492</v>
      </c>
      <c r="M65" s="64">
        <v>26538</v>
      </c>
      <c r="N65" s="69" t="s">
        <v>31</v>
      </c>
      <c r="O65" s="69" t="s">
        <v>31</v>
      </c>
      <c r="P65" t="b">
        <f>L65=VLOOKUP(N65,'[1]Harga Unit Price'!$F$6:$H$69,2,0)</f>
        <v>1</v>
      </c>
      <c r="Q65" t="b">
        <f>M65=VLOOKUP(O65,'[1]Harga Unit Price'!$F$6:$H$69,3,0)</f>
        <v>1</v>
      </c>
    </row>
    <row r="66" ht="15.75" spans="1:17">
      <c r="A66" s="44" t="s">
        <v>334</v>
      </c>
      <c r="B66" s="44" t="s">
        <v>335</v>
      </c>
      <c r="C66" s="80" t="s">
        <v>307</v>
      </c>
      <c r="D66" s="80" t="s">
        <v>308</v>
      </c>
      <c r="E66" s="81"/>
      <c r="F66" s="117">
        <v>43874</v>
      </c>
      <c r="G66" s="82">
        <v>0.497222222222222</v>
      </c>
      <c r="H66" s="68" t="s">
        <v>336</v>
      </c>
      <c r="I66" s="68" t="s">
        <v>261</v>
      </c>
      <c r="J66" s="67" t="s">
        <v>159</v>
      </c>
      <c r="K66" s="63" t="s">
        <v>9</v>
      </c>
      <c r="L66" s="64">
        <v>75367</v>
      </c>
      <c r="M66" s="64">
        <v>45645</v>
      </c>
      <c r="N66" s="65" t="s">
        <v>85</v>
      </c>
      <c r="O66" s="65" t="s">
        <v>85</v>
      </c>
      <c r="P66" t="b">
        <f>L66=VLOOKUP(N66,'[1]Harga Unit Price'!$F$6:$H$69,2,0)</f>
        <v>1</v>
      </c>
      <c r="Q66" t="b">
        <f>M66=VLOOKUP(O66,'[1]Harga Unit Price'!$F$6:$H$69,3,0)</f>
        <v>1</v>
      </c>
    </row>
    <row r="67" ht="15.75" spans="1:17">
      <c r="A67" s="44"/>
      <c r="B67" s="95"/>
      <c r="C67" s="88"/>
      <c r="D67" s="88"/>
      <c r="E67" s="89"/>
      <c r="F67" s="84"/>
      <c r="G67" s="103"/>
      <c r="H67" s="39"/>
      <c r="I67" s="68"/>
      <c r="J67" s="67" t="s">
        <v>159</v>
      </c>
      <c r="K67" s="63" t="s">
        <v>29</v>
      </c>
      <c r="L67" s="64">
        <v>8492</v>
      </c>
      <c r="M67" s="64">
        <v>26538</v>
      </c>
      <c r="N67" s="65" t="s">
        <v>99</v>
      </c>
      <c r="O67" s="65" t="s">
        <v>99</v>
      </c>
      <c r="P67" t="b">
        <f>L67=VLOOKUP(N67,'[1]Harga Unit Price'!$F$6:$H$69,2,0)</f>
        <v>1</v>
      </c>
      <c r="Q67" t="b">
        <f>M67=VLOOKUP(O67,'[1]Harga Unit Price'!$F$6:$H$69,3,0)</f>
        <v>1</v>
      </c>
    </row>
    <row r="68" ht="15.75" spans="1:17">
      <c r="A68" s="44"/>
      <c r="B68" s="95"/>
      <c r="C68" s="88"/>
      <c r="D68" s="88"/>
      <c r="E68" s="89"/>
      <c r="F68" s="84"/>
      <c r="G68" s="103"/>
      <c r="H68" s="39"/>
      <c r="I68" s="68"/>
      <c r="J68" s="67" t="s">
        <v>159</v>
      </c>
      <c r="K68" s="63" t="s">
        <v>26</v>
      </c>
      <c r="L68" s="64">
        <v>10615</v>
      </c>
      <c r="M68" s="64">
        <v>67550</v>
      </c>
      <c r="N68" s="70" t="s">
        <v>93</v>
      </c>
      <c r="O68" s="70" t="s">
        <v>93</v>
      </c>
      <c r="P68" t="b">
        <f>L68=VLOOKUP(N68,'[1]Harga Unit Price'!$F$6:$H$69,2,0)</f>
        <v>1</v>
      </c>
      <c r="Q68" t="b">
        <f>M68=VLOOKUP(O68,'[1]Harga Unit Price'!$F$6:$H$69,3,0)</f>
        <v>1</v>
      </c>
    </row>
    <row r="69" ht="15.75" spans="1:17">
      <c r="A69" s="44"/>
      <c r="B69" s="95"/>
      <c r="C69" s="88"/>
      <c r="D69" s="88"/>
      <c r="E69" s="89"/>
      <c r="F69" s="84"/>
      <c r="G69" s="103"/>
      <c r="H69" s="68" t="s">
        <v>337</v>
      </c>
      <c r="I69" s="68" t="s">
        <v>217</v>
      </c>
      <c r="J69" s="67" t="s">
        <v>159</v>
      </c>
      <c r="K69" s="63" t="s">
        <v>9</v>
      </c>
      <c r="L69" s="64">
        <v>75367</v>
      </c>
      <c r="M69" s="64">
        <v>45645</v>
      </c>
      <c r="N69" s="65" t="s">
        <v>85</v>
      </c>
      <c r="O69" s="65" t="s">
        <v>85</v>
      </c>
      <c r="P69" t="b">
        <f>L69=VLOOKUP(N69,'[1]Harga Unit Price'!$F$6:$H$69,2,0)</f>
        <v>1</v>
      </c>
      <c r="Q69" t="b">
        <f>M69=VLOOKUP(O69,'[1]Harga Unit Price'!$F$6:$H$69,3,0)</f>
        <v>1</v>
      </c>
    </row>
    <row r="70" ht="15.75" spans="1:17">
      <c r="A70" s="44"/>
      <c r="B70" s="95"/>
      <c r="C70" s="88"/>
      <c r="D70" s="88"/>
      <c r="E70" s="89"/>
      <c r="F70" s="84"/>
      <c r="G70" s="103"/>
      <c r="H70" s="39"/>
      <c r="I70" s="68"/>
      <c r="J70" s="67" t="s">
        <v>159</v>
      </c>
      <c r="K70" s="63" t="s">
        <v>26</v>
      </c>
      <c r="L70" s="64">
        <v>10615</v>
      </c>
      <c r="M70" s="64">
        <v>67550</v>
      </c>
      <c r="N70" s="70" t="s">
        <v>93</v>
      </c>
      <c r="O70" s="70" t="s">
        <v>93</v>
      </c>
      <c r="P70" t="b">
        <f>L70=VLOOKUP(N70,'[1]Harga Unit Price'!$F$6:$H$69,2,0)</f>
        <v>1</v>
      </c>
      <c r="Q70" t="b">
        <f>M70=VLOOKUP(O70,'[1]Harga Unit Price'!$F$6:$H$69,3,0)</f>
        <v>1</v>
      </c>
    </row>
    <row r="71" ht="15.75" spans="1:17">
      <c r="A71" s="44"/>
      <c r="B71" s="95"/>
      <c r="C71" s="88"/>
      <c r="D71" s="88"/>
      <c r="E71" s="89"/>
      <c r="F71" s="84"/>
      <c r="G71" s="103"/>
      <c r="H71" s="68" t="s">
        <v>338</v>
      </c>
      <c r="I71" s="68" t="s">
        <v>217</v>
      </c>
      <c r="J71" s="67" t="s">
        <v>159</v>
      </c>
      <c r="K71" s="63" t="s">
        <v>9</v>
      </c>
      <c r="L71" s="64">
        <v>75367</v>
      </c>
      <c r="M71" s="64">
        <v>45645</v>
      </c>
      <c r="N71" s="65" t="s">
        <v>85</v>
      </c>
      <c r="O71" s="65" t="s">
        <v>85</v>
      </c>
      <c r="P71" t="b">
        <f>L71=VLOOKUP(N71,'[1]Harga Unit Price'!$F$6:$H$69,2,0)</f>
        <v>1</v>
      </c>
      <c r="Q71" t="b">
        <f>M71=VLOOKUP(O71,'[1]Harga Unit Price'!$F$6:$H$69,3,0)</f>
        <v>1</v>
      </c>
    </row>
    <row r="72" ht="15.75" spans="1:17">
      <c r="A72" s="44"/>
      <c r="B72" s="95"/>
      <c r="C72" s="88"/>
      <c r="D72" s="88"/>
      <c r="E72" s="89"/>
      <c r="F72" s="84"/>
      <c r="G72" s="103"/>
      <c r="H72" s="39"/>
      <c r="I72" s="68"/>
      <c r="J72" s="67" t="s">
        <v>159</v>
      </c>
      <c r="K72" s="63" t="s">
        <v>90</v>
      </c>
      <c r="L72" s="64">
        <v>22292</v>
      </c>
      <c r="M72" s="64">
        <v>54667</v>
      </c>
      <c r="N72" s="70" t="s">
        <v>91</v>
      </c>
      <c r="O72" s="70" t="s">
        <v>91</v>
      </c>
      <c r="P72" t="b">
        <f>L72=VLOOKUP(N72,'[1]Harga Unit Price'!$F$6:$H$69,2,0)</f>
        <v>1</v>
      </c>
      <c r="Q72" t="b">
        <f>M72=VLOOKUP(O72,'[1]Harga Unit Price'!$F$6:$H$69,3,0)</f>
        <v>1</v>
      </c>
    </row>
    <row r="73" ht="15.75" spans="1:17">
      <c r="A73" s="44"/>
      <c r="B73" s="95"/>
      <c r="C73" s="88"/>
      <c r="D73" s="88"/>
      <c r="E73" s="89"/>
      <c r="F73" s="84"/>
      <c r="G73" s="103"/>
      <c r="H73" s="39"/>
      <c r="I73" s="68"/>
      <c r="J73" s="67" t="s">
        <v>159</v>
      </c>
      <c r="K73" s="63" t="s">
        <v>123</v>
      </c>
      <c r="L73" s="64">
        <v>10615</v>
      </c>
      <c r="M73" s="64">
        <v>0</v>
      </c>
      <c r="N73" s="70" t="s">
        <v>124</v>
      </c>
      <c r="O73" s="70" t="s">
        <v>124</v>
      </c>
      <c r="P73" t="b">
        <f>L73=VLOOKUP(N73,'[1]Harga Unit Price'!$F$6:$H$69,2,0)</f>
        <v>1</v>
      </c>
      <c r="Q73" t="b">
        <f>M73=VLOOKUP(O73,'[1]Harga Unit Price'!$F$6:$H$69,3,0)</f>
        <v>1</v>
      </c>
    </row>
    <row r="74" s="26" customFormat="1" ht="15.75" spans="1:17">
      <c r="A74" s="30"/>
      <c r="B74" s="110"/>
      <c r="C74" s="111"/>
      <c r="D74" s="111"/>
      <c r="E74" s="112"/>
      <c r="F74" s="113"/>
      <c r="G74" s="114"/>
      <c r="H74" s="115"/>
      <c r="I74" s="116"/>
      <c r="J74" s="58" t="s">
        <v>159</v>
      </c>
      <c r="K74" s="59" t="s">
        <v>329</v>
      </c>
      <c r="L74" s="60">
        <v>34000</v>
      </c>
      <c r="M74" s="60"/>
      <c r="N74" s="61" t="s">
        <v>171</v>
      </c>
      <c r="O74" s="61" t="s">
        <v>171</v>
      </c>
      <c r="P74" s="26" t="e">
        <f>L74=VLOOKUP(N74,'[1]Harga Unit Price'!$F$6:$H$69,2,0)</f>
        <v>#N/A</v>
      </c>
      <c r="Q74" s="26" t="e">
        <f>M74=VLOOKUP(O74,'[1]Harga Unit Price'!$F$6:$H$69,3,0)</f>
        <v>#N/A</v>
      </c>
    </row>
    <row r="75" ht="15.75" spans="1:17">
      <c r="A75" s="44"/>
      <c r="B75" s="95"/>
      <c r="C75" s="88"/>
      <c r="D75" s="88"/>
      <c r="E75" s="89"/>
      <c r="F75" s="84"/>
      <c r="G75" s="103"/>
      <c r="H75" s="68" t="s">
        <v>339</v>
      </c>
      <c r="I75" s="68" t="s">
        <v>182</v>
      </c>
      <c r="J75" s="67" t="s">
        <v>159</v>
      </c>
      <c r="K75" s="63" t="s">
        <v>9</v>
      </c>
      <c r="L75" s="64">
        <v>75367</v>
      </c>
      <c r="M75" s="64">
        <v>43522</v>
      </c>
      <c r="N75" s="69" t="s">
        <v>11</v>
      </c>
      <c r="O75" s="69" t="s">
        <v>11</v>
      </c>
      <c r="P75" t="b">
        <f>L75=VLOOKUP(N75,'[1]Harga Unit Price'!$F$6:$H$69,2,0)</f>
        <v>1</v>
      </c>
      <c r="Q75" t="b">
        <f>M75=VLOOKUP(O75,'[1]Harga Unit Price'!$F$6:$H$69,3,0)</f>
        <v>1</v>
      </c>
    </row>
    <row r="76" ht="15.75" spans="1:17">
      <c r="A76" s="44"/>
      <c r="B76" s="95"/>
      <c r="C76" s="88"/>
      <c r="D76" s="88"/>
      <c r="E76" s="89"/>
      <c r="F76" s="84"/>
      <c r="G76" s="103"/>
      <c r="H76" s="39"/>
      <c r="I76" s="68"/>
      <c r="J76" s="67" t="s">
        <v>159</v>
      </c>
      <c r="K76" s="63" t="s">
        <v>178</v>
      </c>
      <c r="L76" s="64">
        <v>16984</v>
      </c>
      <c r="M76" s="64">
        <v>154979</v>
      </c>
      <c r="N76" s="65" t="s">
        <v>37</v>
      </c>
      <c r="O76" s="65" t="s">
        <v>37</v>
      </c>
      <c r="P76" t="b">
        <f>L76=VLOOKUP(N76,'[1]Harga Unit Price'!$F$6:$H$69,2,0)</f>
        <v>1</v>
      </c>
      <c r="Q76" t="b">
        <f>M76=VLOOKUP(O76,'[1]Harga Unit Price'!$F$6:$H$69,3,0)</f>
        <v>1</v>
      </c>
    </row>
    <row r="77" ht="15.75" spans="1:17">
      <c r="A77" s="44"/>
      <c r="B77" s="95"/>
      <c r="C77" s="88"/>
      <c r="D77" s="88"/>
      <c r="E77" s="89"/>
      <c r="F77" s="84"/>
      <c r="G77" s="103"/>
      <c r="H77" s="39"/>
      <c r="I77" s="68"/>
      <c r="J77" s="67" t="s">
        <v>159</v>
      </c>
      <c r="K77" s="63" t="s">
        <v>123</v>
      </c>
      <c r="L77" s="64">
        <v>10615</v>
      </c>
      <c r="M77" s="64">
        <v>0</v>
      </c>
      <c r="N77" s="70" t="s">
        <v>124</v>
      </c>
      <c r="O77" s="70" t="s">
        <v>124</v>
      </c>
      <c r="P77" t="b">
        <f>L77=VLOOKUP(N77,'[1]Harga Unit Price'!$F$6:$H$69,2,0)</f>
        <v>1</v>
      </c>
      <c r="Q77" t="b">
        <f>M77=VLOOKUP(O77,'[1]Harga Unit Price'!$F$6:$H$69,3,0)</f>
        <v>1</v>
      </c>
    </row>
    <row r="78" ht="15.75" spans="1:17">
      <c r="A78" s="44"/>
      <c r="B78" s="95"/>
      <c r="C78" s="88"/>
      <c r="D78" s="88"/>
      <c r="E78" s="89"/>
      <c r="F78" s="84"/>
      <c r="G78" s="103"/>
      <c r="H78" s="39"/>
      <c r="I78" s="68"/>
      <c r="J78" s="67" t="s">
        <v>159</v>
      </c>
      <c r="K78" s="63" t="s">
        <v>29</v>
      </c>
      <c r="L78" s="64">
        <v>8492</v>
      </c>
      <c r="M78" s="64">
        <v>26538</v>
      </c>
      <c r="N78" s="69" t="s">
        <v>31</v>
      </c>
      <c r="O78" s="69" t="s">
        <v>31</v>
      </c>
      <c r="P78" t="b">
        <f>L78=VLOOKUP(N78,'[1]Harga Unit Price'!$F$6:$H$69,2,0)</f>
        <v>1</v>
      </c>
      <c r="Q78" t="b">
        <f>M78=VLOOKUP(O78,'[1]Harga Unit Price'!$F$6:$H$69,3,0)</f>
        <v>1</v>
      </c>
    </row>
    <row r="79" ht="15.75" spans="1:17">
      <c r="A79" s="44" t="s">
        <v>340</v>
      </c>
      <c r="B79" s="44" t="s">
        <v>341</v>
      </c>
      <c r="C79" s="80" t="s">
        <v>307</v>
      </c>
      <c r="D79" s="80" t="s">
        <v>308</v>
      </c>
      <c r="E79" s="81"/>
      <c r="F79" s="117">
        <v>43874</v>
      </c>
      <c r="G79" s="82">
        <v>0.605555555555556</v>
      </c>
      <c r="H79" s="68" t="s">
        <v>342</v>
      </c>
      <c r="I79" s="68" t="s">
        <v>261</v>
      </c>
      <c r="J79" s="67" t="s">
        <v>159</v>
      </c>
      <c r="K79" s="63" t="s">
        <v>9</v>
      </c>
      <c r="L79" s="64">
        <v>75367</v>
      </c>
      <c r="M79" s="64">
        <v>45645</v>
      </c>
      <c r="N79" s="65" t="s">
        <v>85</v>
      </c>
      <c r="O79" s="65" t="s">
        <v>85</v>
      </c>
      <c r="P79" t="b">
        <f>L79=VLOOKUP(N79,'[1]Harga Unit Price'!$F$6:$H$69,2,0)</f>
        <v>1</v>
      </c>
      <c r="Q79" t="b">
        <f>M79=VLOOKUP(O79,'[1]Harga Unit Price'!$F$6:$H$69,3,0)</f>
        <v>1</v>
      </c>
    </row>
    <row r="80" ht="15.75" spans="1:17">
      <c r="A80" s="44"/>
      <c r="B80" s="95"/>
      <c r="C80" s="88"/>
      <c r="D80" s="88"/>
      <c r="E80" s="89"/>
      <c r="F80" s="84"/>
      <c r="G80" s="103"/>
      <c r="H80" s="39"/>
      <c r="I80" s="68"/>
      <c r="J80" s="67" t="s">
        <v>159</v>
      </c>
      <c r="K80" s="63" t="s">
        <v>26</v>
      </c>
      <c r="L80" s="64">
        <v>10615</v>
      </c>
      <c r="M80" s="64">
        <v>67550</v>
      </c>
      <c r="N80" s="70" t="s">
        <v>93</v>
      </c>
      <c r="O80" s="70" t="s">
        <v>93</v>
      </c>
      <c r="P80" t="b">
        <f>L80=VLOOKUP(N80,'[1]Harga Unit Price'!$F$6:$H$69,2,0)</f>
        <v>1</v>
      </c>
      <c r="Q80" t="b">
        <f>M80=VLOOKUP(O80,'[1]Harga Unit Price'!$F$6:$H$69,3,0)</f>
        <v>1</v>
      </c>
    </row>
    <row r="81" ht="15.75" spans="1:17">
      <c r="A81" s="44"/>
      <c r="B81" s="95"/>
      <c r="C81" s="88"/>
      <c r="D81" s="88"/>
      <c r="E81" s="89"/>
      <c r="F81" s="84"/>
      <c r="G81" s="103"/>
      <c r="H81" s="68" t="s">
        <v>343</v>
      </c>
      <c r="I81" s="68" t="s">
        <v>163</v>
      </c>
      <c r="J81" s="67" t="s">
        <v>159</v>
      </c>
      <c r="K81" s="63" t="s">
        <v>9</v>
      </c>
      <c r="L81" s="64">
        <v>75367</v>
      </c>
      <c r="M81" s="64">
        <v>43522</v>
      </c>
      <c r="N81" s="69" t="s">
        <v>11</v>
      </c>
      <c r="O81" s="69" t="s">
        <v>11</v>
      </c>
      <c r="P81" t="b">
        <f>L81=VLOOKUP(N81,'[1]Harga Unit Price'!$F$6:$H$69,2,0)</f>
        <v>1</v>
      </c>
      <c r="Q81" t="b">
        <f>M81=VLOOKUP(O81,'[1]Harga Unit Price'!$F$6:$H$69,3,0)</f>
        <v>1</v>
      </c>
    </row>
    <row r="82" ht="15.75" spans="1:17">
      <c r="A82" s="44"/>
      <c r="B82" s="95"/>
      <c r="C82" s="88"/>
      <c r="D82" s="88"/>
      <c r="E82" s="89"/>
      <c r="F82" s="84"/>
      <c r="G82" s="103"/>
      <c r="H82" s="39"/>
      <c r="I82" s="68"/>
      <c r="J82" s="67" t="s">
        <v>159</v>
      </c>
      <c r="K82" s="63" t="s">
        <v>90</v>
      </c>
      <c r="L82" s="64">
        <v>22292</v>
      </c>
      <c r="M82" s="64">
        <v>49360</v>
      </c>
      <c r="N82" s="65" t="s">
        <v>23</v>
      </c>
      <c r="O82" s="65" t="s">
        <v>23</v>
      </c>
      <c r="P82" t="b">
        <f>L82=VLOOKUP(N82,'[1]Harga Unit Price'!$F$6:$H$69,2,0)</f>
        <v>1</v>
      </c>
      <c r="Q82" t="b">
        <f>M82=VLOOKUP(O82,'[1]Harga Unit Price'!$F$6:$H$69,3,0)</f>
        <v>1</v>
      </c>
    </row>
    <row r="83" ht="15.75" spans="1:17">
      <c r="A83" s="44"/>
      <c r="B83" s="95"/>
      <c r="C83" s="88"/>
      <c r="D83" s="88"/>
      <c r="E83" s="89"/>
      <c r="F83" s="84"/>
      <c r="G83" s="103"/>
      <c r="H83" s="39"/>
      <c r="I83" s="68"/>
      <c r="J83" s="67" t="s">
        <v>159</v>
      </c>
      <c r="K83" s="63" t="s">
        <v>175</v>
      </c>
      <c r="L83" s="64">
        <v>22292</v>
      </c>
      <c r="M83" s="64">
        <v>36091</v>
      </c>
      <c r="N83" s="69" t="s">
        <v>25</v>
      </c>
      <c r="O83" s="69" t="s">
        <v>25</v>
      </c>
      <c r="P83" t="b">
        <f>L83=VLOOKUP(N83,'[1]Harga Unit Price'!$F$6:$H$69,2,0)</f>
        <v>1</v>
      </c>
      <c r="Q83" t="b">
        <f>M83=VLOOKUP(O83,'[1]Harga Unit Price'!$F$6:$H$69,3,0)</f>
        <v>1</v>
      </c>
    </row>
    <row r="84" ht="15.75" spans="1:17">
      <c r="A84" s="44"/>
      <c r="B84" s="95"/>
      <c r="C84" s="88"/>
      <c r="D84" s="88"/>
      <c r="E84" s="89"/>
      <c r="F84" s="84"/>
      <c r="G84" s="103"/>
      <c r="H84" s="39"/>
      <c r="I84" s="68"/>
      <c r="J84" s="67" t="s">
        <v>159</v>
      </c>
      <c r="K84" s="63" t="s">
        <v>123</v>
      </c>
      <c r="L84" s="64">
        <v>10615</v>
      </c>
      <c r="M84" s="64">
        <v>0</v>
      </c>
      <c r="N84" s="70" t="s">
        <v>124</v>
      </c>
      <c r="O84" s="70" t="s">
        <v>124</v>
      </c>
      <c r="P84" t="b">
        <f>L84=VLOOKUP(N84,'[1]Harga Unit Price'!$F$6:$H$69,2,0)</f>
        <v>1</v>
      </c>
      <c r="Q84" t="b">
        <f>M84=VLOOKUP(O84,'[1]Harga Unit Price'!$F$6:$H$69,3,0)</f>
        <v>1</v>
      </c>
    </row>
    <row r="85" s="26" customFormat="1" ht="15.75" spans="1:17">
      <c r="A85" s="104"/>
      <c r="B85" s="105"/>
      <c r="C85" s="106"/>
      <c r="D85" s="106"/>
      <c r="E85" s="58"/>
      <c r="F85" s="107"/>
      <c r="G85" s="108"/>
      <c r="H85" s="109"/>
      <c r="I85" s="57"/>
      <c r="J85" s="58" t="s">
        <v>159</v>
      </c>
      <c r="K85" s="59" t="s">
        <v>176</v>
      </c>
      <c r="L85" s="60"/>
      <c r="M85" s="60">
        <v>25000</v>
      </c>
      <c r="N85" s="61" t="s">
        <v>171</v>
      </c>
      <c r="O85" s="61" t="s">
        <v>171</v>
      </c>
      <c r="P85" s="26" t="e">
        <f>L85=VLOOKUP(N85,'[1]Harga Unit Price'!$F$6:$H$69,2,0)</f>
        <v>#N/A</v>
      </c>
      <c r="Q85" s="26" t="e">
        <f>M85=VLOOKUP(O85,'[1]Harga Unit Price'!$F$6:$H$69,3,0)</f>
        <v>#N/A</v>
      </c>
    </row>
    <row r="86" ht="15.75" spans="1:17">
      <c r="A86" s="44"/>
      <c r="B86" s="95"/>
      <c r="C86" s="88"/>
      <c r="D86" s="88"/>
      <c r="E86" s="89"/>
      <c r="F86" s="84"/>
      <c r="G86" s="103"/>
      <c r="H86" s="68" t="s">
        <v>344</v>
      </c>
      <c r="I86" s="68" t="s">
        <v>158</v>
      </c>
      <c r="J86" s="67" t="s">
        <v>159</v>
      </c>
      <c r="K86" s="63" t="s">
        <v>9</v>
      </c>
      <c r="L86" s="64">
        <v>75367</v>
      </c>
      <c r="M86" s="64">
        <v>43522</v>
      </c>
      <c r="N86" s="69" t="s">
        <v>11</v>
      </c>
      <c r="O86" s="69" t="s">
        <v>11</v>
      </c>
      <c r="P86" t="b">
        <f>L86=VLOOKUP(N86,'[1]Harga Unit Price'!$F$6:$H$69,2,0)</f>
        <v>1</v>
      </c>
      <c r="Q86" t="b">
        <f>M86=VLOOKUP(O86,'[1]Harga Unit Price'!$F$6:$H$69,3,0)</f>
        <v>1</v>
      </c>
    </row>
    <row r="87" ht="15.75" spans="1:17">
      <c r="A87" s="44"/>
      <c r="B87" s="95"/>
      <c r="C87" s="88"/>
      <c r="D87" s="88"/>
      <c r="E87" s="89"/>
      <c r="F87" s="84"/>
      <c r="G87" s="103"/>
      <c r="H87" s="39"/>
      <c r="I87" s="68"/>
      <c r="J87" s="67" t="s">
        <v>159</v>
      </c>
      <c r="K87" s="63" t="s">
        <v>45</v>
      </c>
      <c r="L87" s="64">
        <v>7720</v>
      </c>
      <c r="M87" s="64">
        <v>25573</v>
      </c>
      <c r="N87" s="65" t="s">
        <v>46</v>
      </c>
      <c r="O87" s="65" t="s">
        <v>46</v>
      </c>
      <c r="P87" t="b">
        <f>L87=VLOOKUP(N87,'[1]Harga Unit Price'!$F$6:$H$69,2,0)</f>
        <v>1</v>
      </c>
      <c r="Q87" t="b">
        <f>M87=VLOOKUP(O87,'[1]Harga Unit Price'!$F$6:$H$69,3,0)</f>
        <v>1</v>
      </c>
    </row>
    <row r="88" ht="15.75" spans="1:17">
      <c r="A88" s="44"/>
      <c r="B88" s="95"/>
      <c r="C88" s="88"/>
      <c r="D88" s="88"/>
      <c r="E88" s="89"/>
      <c r="F88" s="84"/>
      <c r="G88" s="103"/>
      <c r="H88" s="39"/>
      <c r="I88" s="68"/>
      <c r="J88" s="67" t="s">
        <v>159</v>
      </c>
      <c r="K88" s="63" t="s">
        <v>123</v>
      </c>
      <c r="L88" s="64">
        <v>10615</v>
      </c>
      <c r="M88" s="64">
        <v>0</v>
      </c>
      <c r="N88" s="70" t="s">
        <v>124</v>
      </c>
      <c r="O88" s="70" t="s">
        <v>124</v>
      </c>
      <c r="P88" t="b">
        <f>L88=VLOOKUP(N88,'[1]Harga Unit Price'!$F$6:$H$69,2,0)</f>
        <v>1</v>
      </c>
      <c r="Q88" t="b">
        <f>M88=VLOOKUP(O88,'[1]Harga Unit Price'!$F$6:$H$69,3,0)</f>
        <v>1</v>
      </c>
    </row>
    <row r="89" ht="15.75" spans="1:17">
      <c r="A89" s="44"/>
      <c r="B89" s="95"/>
      <c r="C89" s="88"/>
      <c r="D89" s="88"/>
      <c r="E89" s="89"/>
      <c r="F89" s="84"/>
      <c r="G89" s="103"/>
      <c r="H89" s="39"/>
      <c r="I89" s="68"/>
      <c r="J89" s="67" t="s">
        <v>159</v>
      </c>
      <c r="K89" s="63" t="s">
        <v>29</v>
      </c>
      <c r="L89" s="64">
        <v>8492</v>
      </c>
      <c r="M89" s="64">
        <v>26538</v>
      </c>
      <c r="N89" s="69" t="s">
        <v>31</v>
      </c>
      <c r="O89" s="69" t="s">
        <v>31</v>
      </c>
      <c r="P89" t="b">
        <f>L89=VLOOKUP(N89,'[1]Harga Unit Price'!$F$6:$H$69,2,0)</f>
        <v>1</v>
      </c>
      <c r="Q89" t="b">
        <f>M89=VLOOKUP(O89,'[1]Harga Unit Price'!$F$6:$H$69,3,0)</f>
        <v>1</v>
      </c>
    </row>
    <row r="90" ht="15.75" spans="1:17">
      <c r="A90" s="44"/>
      <c r="B90" s="95"/>
      <c r="C90" s="88"/>
      <c r="D90" s="88"/>
      <c r="E90" s="89"/>
      <c r="F90" s="84"/>
      <c r="G90" s="103"/>
      <c r="H90" s="39"/>
      <c r="I90" s="68"/>
      <c r="J90" s="67" t="s">
        <v>159</v>
      </c>
      <c r="K90" s="63" t="s">
        <v>79</v>
      </c>
      <c r="L90" s="64">
        <v>16984</v>
      </c>
      <c r="M90" s="64">
        <v>33437</v>
      </c>
      <c r="N90" s="69" t="s">
        <v>80</v>
      </c>
      <c r="O90" s="69" t="s">
        <v>80</v>
      </c>
      <c r="P90" t="b">
        <f>L90=VLOOKUP(N90,'[1]Harga Unit Price'!$F$6:$H$69,2,0)</f>
        <v>1</v>
      </c>
      <c r="Q90" t="b">
        <f>M90=VLOOKUP(O90,'[1]Harga Unit Price'!$F$6:$H$69,3,0)</f>
        <v>1</v>
      </c>
    </row>
    <row r="91" ht="15.75" spans="1:17">
      <c r="A91" s="44"/>
      <c r="B91" s="95"/>
      <c r="C91" s="88"/>
      <c r="D91" s="88"/>
      <c r="E91" s="89"/>
      <c r="F91" s="84"/>
      <c r="G91" s="103"/>
      <c r="H91" s="68" t="s">
        <v>345</v>
      </c>
      <c r="I91" s="68" t="s">
        <v>158</v>
      </c>
      <c r="J91" s="67" t="s">
        <v>159</v>
      </c>
      <c r="K91" s="63" t="s">
        <v>9</v>
      </c>
      <c r="L91" s="64">
        <v>75367</v>
      </c>
      <c r="M91" s="64">
        <v>43522</v>
      </c>
      <c r="N91" s="69" t="s">
        <v>11</v>
      </c>
      <c r="O91" s="69" t="s">
        <v>11</v>
      </c>
      <c r="P91" t="b">
        <f>L91=VLOOKUP(N91,'[1]Harga Unit Price'!$F$6:$H$69,2,0)</f>
        <v>1</v>
      </c>
      <c r="Q91" t="b">
        <f>M91=VLOOKUP(O91,'[1]Harga Unit Price'!$F$6:$H$69,3,0)</f>
        <v>1</v>
      </c>
    </row>
    <row r="92" ht="15.75" spans="1:17">
      <c r="A92" s="44"/>
      <c r="B92" s="95"/>
      <c r="C92" s="88"/>
      <c r="D92" s="88"/>
      <c r="E92" s="89"/>
      <c r="F92" s="84"/>
      <c r="G92" s="103"/>
      <c r="H92" s="39"/>
      <c r="I92" s="68"/>
      <c r="J92" s="67" t="s">
        <v>159</v>
      </c>
      <c r="K92" s="63" t="s">
        <v>29</v>
      </c>
      <c r="L92" s="64">
        <v>8492</v>
      </c>
      <c r="M92" s="64">
        <v>26538</v>
      </c>
      <c r="N92" s="69" t="s">
        <v>31</v>
      </c>
      <c r="O92" s="69" t="s">
        <v>31</v>
      </c>
      <c r="P92" t="b">
        <f>L92=VLOOKUP(N92,'[1]Harga Unit Price'!$F$6:$H$69,2,0)</f>
        <v>1</v>
      </c>
      <c r="Q92" t="b">
        <f>M92=VLOOKUP(O92,'[1]Harga Unit Price'!$F$6:$H$69,3,0)</f>
        <v>1</v>
      </c>
    </row>
    <row r="93" ht="15.75" spans="1:17">
      <c r="A93" s="44"/>
      <c r="B93" s="95"/>
      <c r="C93" s="88"/>
      <c r="D93" s="88"/>
      <c r="E93" s="89"/>
      <c r="F93" s="84"/>
      <c r="G93" s="103"/>
      <c r="H93" s="39"/>
      <c r="I93" s="68"/>
      <c r="J93" s="67" t="s">
        <v>159</v>
      </c>
      <c r="K93" s="63" t="s">
        <v>45</v>
      </c>
      <c r="L93" s="64">
        <v>7720</v>
      </c>
      <c r="M93" s="64">
        <v>25573</v>
      </c>
      <c r="N93" s="65" t="s">
        <v>46</v>
      </c>
      <c r="O93" s="65" t="s">
        <v>46</v>
      </c>
      <c r="P93" t="b">
        <f>L93=VLOOKUP(N93,'[1]Harga Unit Price'!$F$6:$H$69,2,0)</f>
        <v>1</v>
      </c>
      <c r="Q93" t="b">
        <f>M93=VLOOKUP(O93,'[1]Harga Unit Price'!$F$6:$H$69,3,0)</f>
        <v>1</v>
      </c>
    </row>
    <row r="94" ht="15.75" spans="1:17">
      <c r="A94" s="44"/>
      <c r="B94" s="95"/>
      <c r="C94" s="88"/>
      <c r="D94" s="88"/>
      <c r="E94" s="89"/>
      <c r="F94" s="84"/>
      <c r="G94" s="103"/>
      <c r="H94" s="39"/>
      <c r="I94" s="68"/>
      <c r="J94" s="67" t="s">
        <v>159</v>
      </c>
      <c r="K94" s="63" t="s">
        <v>123</v>
      </c>
      <c r="L94" s="64">
        <v>10615</v>
      </c>
      <c r="M94" s="64">
        <v>0</v>
      </c>
      <c r="N94" s="70" t="s">
        <v>124</v>
      </c>
      <c r="O94" s="70" t="s">
        <v>124</v>
      </c>
      <c r="P94" t="b">
        <f>L94=VLOOKUP(N94,'[1]Harga Unit Price'!$F$6:$H$69,2,0)</f>
        <v>1</v>
      </c>
      <c r="Q94" t="b">
        <f>M94=VLOOKUP(O94,'[1]Harga Unit Price'!$F$6:$H$69,3,0)</f>
        <v>1</v>
      </c>
    </row>
    <row r="95" ht="15.75" spans="1:17">
      <c r="A95" s="44"/>
      <c r="B95" s="95"/>
      <c r="C95" s="88"/>
      <c r="D95" s="88"/>
      <c r="E95" s="89"/>
      <c r="F95" s="84"/>
      <c r="G95" s="103"/>
      <c r="H95" s="68" t="s">
        <v>346</v>
      </c>
      <c r="I95" s="68" t="s">
        <v>261</v>
      </c>
      <c r="J95" s="67" t="s">
        <v>159</v>
      </c>
      <c r="K95" s="63" t="s">
        <v>9</v>
      </c>
      <c r="L95" s="64">
        <v>75367</v>
      </c>
      <c r="M95" s="64">
        <v>45645</v>
      </c>
      <c r="N95" s="65" t="s">
        <v>85</v>
      </c>
      <c r="O95" s="65" t="s">
        <v>85</v>
      </c>
      <c r="P95" t="b">
        <f>L95=VLOOKUP(N95,'[1]Harga Unit Price'!$F$6:$H$69,2,0)</f>
        <v>1</v>
      </c>
      <c r="Q95" t="b">
        <f>M95=VLOOKUP(O95,'[1]Harga Unit Price'!$F$6:$H$69,3,0)</f>
        <v>1</v>
      </c>
    </row>
    <row r="96" ht="15.75" spans="1:17">
      <c r="A96" s="44"/>
      <c r="B96" s="95"/>
      <c r="C96" s="88"/>
      <c r="D96" s="88"/>
      <c r="E96" s="89"/>
      <c r="F96" s="84"/>
      <c r="G96" s="103"/>
      <c r="H96" s="39"/>
      <c r="I96" s="68"/>
      <c r="J96" s="67" t="s">
        <v>159</v>
      </c>
      <c r="K96" s="63" t="s">
        <v>88</v>
      </c>
      <c r="L96" s="64">
        <v>5308</v>
      </c>
      <c r="M96" s="64">
        <v>13800</v>
      </c>
      <c r="N96" s="65" t="s">
        <v>89</v>
      </c>
      <c r="O96" s="65" t="s">
        <v>89</v>
      </c>
      <c r="P96" t="b">
        <f>L96=VLOOKUP(N96,'[1]Harga Unit Price'!$F$6:$H$69,2,0)</f>
        <v>1</v>
      </c>
      <c r="Q96" t="b">
        <f>M96=VLOOKUP(O96,'[1]Harga Unit Price'!$F$6:$H$69,3,0)</f>
        <v>1</v>
      </c>
    </row>
    <row r="97" ht="15.75" spans="1:17">
      <c r="A97" s="44"/>
      <c r="B97" s="95"/>
      <c r="C97" s="88"/>
      <c r="D97" s="88"/>
      <c r="E97" s="89"/>
      <c r="F97" s="84"/>
      <c r="G97" s="103"/>
      <c r="H97" s="39"/>
      <c r="I97" s="68"/>
      <c r="J97" s="67" t="s">
        <v>159</v>
      </c>
      <c r="K97" s="63" t="s">
        <v>90</v>
      </c>
      <c r="L97" s="64">
        <v>22292</v>
      </c>
      <c r="M97" s="64">
        <v>54667</v>
      </c>
      <c r="N97" s="70" t="s">
        <v>91</v>
      </c>
      <c r="O97" s="70" t="s">
        <v>91</v>
      </c>
      <c r="P97" t="b">
        <f>L97=VLOOKUP(N97,'[1]Harga Unit Price'!$F$6:$H$69,2,0)</f>
        <v>1</v>
      </c>
      <c r="Q97" t="b">
        <f>M97=VLOOKUP(O97,'[1]Harga Unit Price'!$F$6:$H$69,3,0)</f>
        <v>1</v>
      </c>
    </row>
    <row r="98" ht="15.75" spans="1:17">
      <c r="A98" s="44"/>
      <c r="B98" s="95"/>
      <c r="C98" s="88"/>
      <c r="D98" s="88"/>
      <c r="E98" s="89"/>
      <c r="F98" s="84"/>
      <c r="G98" s="103"/>
      <c r="H98" s="39"/>
      <c r="I98" s="68"/>
      <c r="J98" s="67" t="s">
        <v>159</v>
      </c>
      <c r="K98" s="63" t="s">
        <v>29</v>
      </c>
      <c r="L98" s="64">
        <v>8492</v>
      </c>
      <c r="M98" s="64">
        <v>26538</v>
      </c>
      <c r="N98" s="65" t="s">
        <v>99</v>
      </c>
      <c r="O98" s="65" t="s">
        <v>99</v>
      </c>
      <c r="P98" t="b">
        <f>L98=VLOOKUP(N98,'[1]Harga Unit Price'!$F$6:$H$69,2,0)</f>
        <v>1</v>
      </c>
      <c r="Q98" t="b">
        <f>M98=VLOOKUP(O98,'[1]Harga Unit Price'!$F$6:$H$69,3,0)</f>
        <v>1</v>
      </c>
    </row>
    <row r="99" s="26" customFormat="1" ht="15.75" spans="1:17">
      <c r="A99" s="30"/>
      <c r="B99" s="110"/>
      <c r="C99" s="111"/>
      <c r="D99" s="111"/>
      <c r="E99" s="112"/>
      <c r="F99" s="113"/>
      <c r="G99" s="114"/>
      <c r="H99" s="115"/>
      <c r="I99" s="116"/>
      <c r="J99" s="58" t="s">
        <v>159</v>
      </c>
      <c r="K99" s="59" t="s">
        <v>347</v>
      </c>
      <c r="L99" s="60"/>
      <c r="M99" s="60">
        <v>45000</v>
      </c>
      <c r="N99" s="61" t="s">
        <v>171</v>
      </c>
      <c r="O99" s="61" t="s">
        <v>171</v>
      </c>
      <c r="P99" s="26" t="e">
        <f>L99=VLOOKUP(N99,'[1]Harga Unit Price'!$F$6:$H$69,2,0)</f>
        <v>#N/A</v>
      </c>
      <c r="Q99" s="26" t="e">
        <f>M99=VLOOKUP(O99,'[1]Harga Unit Price'!$F$6:$H$69,3,0)</f>
        <v>#N/A</v>
      </c>
    </row>
    <row r="100" ht="15.75" spans="1:17">
      <c r="A100" s="44"/>
      <c r="B100" s="95"/>
      <c r="C100" s="88"/>
      <c r="D100" s="88"/>
      <c r="E100" s="89"/>
      <c r="F100" s="84"/>
      <c r="G100" s="103"/>
      <c r="H100" s="39"/>
      <c r="I100" s="68"/>
      <c r="J100" s="67" t="s">
        <v>159</v>
      </c>
      <c r="K100" s="63" t="s">
        <v>29</v>
      </c>
      <c r="L100" s="64">
        <v>8492</v>
      </c>
      <c r="M100" s="64">
        <v>26538</v>
      </c>
      <c r="N100" s="65" t="s">
        <v>99</v>
      </c>
      <c r="O100" s="65" t="s">
        <v>99</v>
      </c>
      <c r="P100" t="b">
        <f>L100=VLOOKUP(N100,'[1]Harga Unit Price'!$F$6:$H$69,2,0)</f>
        <v>1</v>
      </c>
      <c r="Q100" t="b">
        <f>M100=VLOOKUP(O100,'[1]Harga Unit Price'!$F$6:$H$69,3,0)</f>
        <v>1</v>
      </c>
    </row>
    <row r="101" ht="15.75" spans="1:17">
      <c r="A101" s="44"/>
      <c r="B101" s="95"/>
      <c r="C101" s="88"/>
      <c r="D101" s="88"/>
      <c r="E101" s="89"/>
      <c r="F101" s="84"/>
      <c r="G101" s="103"/>
      <c r="H101" s="39"/>
      <c r="I101" s="68"/>
      <c r="J101" s="67" t="s">
        <v>159</v>
      </c>
      <c r="K101" s="63" t="s">
        <v>26</v>
      </c>
      <c r="L101" s="64">
        <v>10615</v>
      </c>
      <c r="M101" s="64">
        <v>67550</v>
      </c>
      <c r="N101" s="70" t="s">
        <v>93</v>
      </c>
      <c r="O101" s="70" t="s">
        <v>93</v>
      </c>
      <c r="P101" t="b">
        <f>L101=VLOOKUP(N101,'[1]Harga Unit Price'!$F$6:$H$69,2,0)</f>
        <v>1</v>
      </c>
      <c r="Q101" t="b">
        <f>M101=VLOOKUP(O101,'[1]Harga Unit Price'!$F$6:$H$69,3,0)</f>
        <v>1</v>
      </c>
    </row>
    <row r="102" ht="15.75" spans="1:17">
      <c r="A102" s="44"/>
      <c r="B102" s="95"/>
      <c r="C102" s="88"/>
      <c r="D102" s="88"/>
      <c r="E102" s="89"/>
      <c r="F102" s="84"/>
      <c r="G102" s="103"/>
      <c r="H102" s="68" t="s">
        <v>348</v>
      </c>
      <c r="I102" s="68" t="s">
        <v>158</v>
      </c>
      <c r="J102" s="67" t="s">
        <v>159</v>
      </c>
      <c r="K102" s="63" t="s">
        <v>9</v>
      </c>
      <c r="L102" s="64">
        <v>75367</v>
      </c>
      <c r="M102" s="64">
        <v>43522</v>
      </c>
      <c r="N102" s="69" t="s">
        <v>11</v>
      </c>
      <c r="O102" s="69" t="s">
        <v>11</v>
      </c>
      <c r="P102" t="b">
        <f>L102=VLOOKUP(N102,'[1]Harga Unit Price'!$F$6:$H$69,2,0)</f>
        <v>1</v>
      </c>
      <c r="Q102" t="b">
        <f>M102=VLOOKUP(O102,'[1]Harga Unit Price'!$F$6:$H$69,3,0)</f>
        <v>1</v>
      </c>
    </row>
    <row r="103" ht="15.75" spans="1:17">
      <c r="A103" s="44"/>
      <c r="B103" s="95"/>
      <c r="C103" s="88"/>
      <c r="D103" s="88"/>
      <c r="E103" s="89"/>
      <c r="F103" s="84"/>
      <c r="G103" s="103"/>
      <c r="H103" s="39"/>
      <c r="I103" s="68"/>
      <c r="J103" s="67" t="s">
        <v>159</v>
      </c>
      <c r="K103" s="63" t="s">
        <v>45</v>
      </c>
      <c r="L103" s="64">
        <v>7720</v>
      </c>
      <c r="M103" s="64">
        <v>25573</v>
      </c>
      <c r="N103" s="65" t="s">
        <v>46</v>
      </c>
      <c r="O103" s="65" t="s">
        <v>46</v>
      </c>
      <c r="P103" t="b">
        <f>L103=VLOOKUP(N103,'[1]Harga Unit Price'!$F$6:$H$69,2,0)</f>
        <v>1</v>
      </c>
      <c r="Q103" t="b">
        <f>M103=VLOOKUP(O103,'[1]Harga Unit Price'!$F$6:$H$69,3,0)</f>
        <v>1</v>
      </c>
    </row>
    <row r="104" ht="15.75" spans="1:17">
      <c r="A104" s="44"/>
      <c r="B104" s="95"/>
      <c r="C104" s="88"/>
      <c r="D104" s="88"/>
      <c r="E104" s="89"/>
      <c r="F104" s="84"/>
      <c r="G104" s="103"/>
      <c r="H104" s="39"/>
      <c r="I104" s="68"/>
      <c r="J104" s="67" t="s">
        <v>159</v>
      </c>
      <c r="K104" s="63" t="s">
        <v>123</v>
      </c>
      <c r="L104" s="64">
        <v>10615</v>
      </c>
      <c r="M104" s="64">
        <v>0</v>
      </c>
      <c r="N104" s="70" t="s">
        <v>124</v>
      </c>
      <c r="O104" s="70" t="s">
        <v>124</v>
      </c>
      <c r="P104" t="b">
        <f>L104=VLOOKUP(N104,'[1]Harga Unit Price'!$F$6:$H$69,2,0)</f>
        <v>1</v>
      </c>
      <c r="Q104" t="b">
        <f>M104=VLOOKUP(O104,'[1]Harga Unit Price'!$F$6:$H$69,3,0)</f>
        <v>1</v>
      </c>
    </row>
    <row r="105" ht="15.75" spans="1:17">
      <c r="A105" s="44"/>
      <c r="B105" s="95"/>
      <c r="C105" s="88"/>
      <c r="D105" s="88"/>
      <c r="E105" s="89"/>
      <c r="F105" s="84"/>
      <c r="G105" s="103"/>
      <c r="H105" s="39"/>
      <c r="I105" s="68"/>
      <c r="J105" s="67" t="s">
        <v>159</v>
      </c>
      <c r="K105" s="63" t="s">
        <v>29</v>
      </c>
      <c r="L105" s="64">
        <v>8492</v>
      </c>
      <c r="M105" s="64">
        <v>26538</v>
      </c>
      <c r="N105" s="69" t="s">
        <v>31</v>
      </c>
      <c r="O105" s="69" t="s">
        <v>31</v>
      </c>
      <c r="P105" t="b">
        <f>L105=VLOOKUP(N105,'[1]Harga Unit Price'!$F$6:$H$69,2,0)</f>
        <v>1</v>
      </c>
      <c r="Q105" t="b">
        <f>M105=VLOOKUP(O105,'[1]Harga Unit Price'!$F$6:$H$69,3,0)</f>
        <v>1</v>
      </c>
    </row>
    <row r="106" ht="15.75" spans="1:17">
      <c r="A106" s="44"/>
      <c r="B106" s="95"/>
      <c r="C106" s="88"/>
      <c r="D106" s="88"/>
      <c r="E106" s="89"/>
      <c r="F106" s="84"/>
      <c r="G106" s="103"/>
      <c r="H106" s="39"/>
      <c r="I106" s="68"/>
      <c r="J106" s="67" t="s">
        <v>159</v>
      </c>
      <c r="K106" s="63" t="s">
        <v>71</v>
      </c>
      <c r="L106" s="64">
        <v>16984</v>
      </c>
      <c r="M106" s="64">
        <v>47333</v>
      </c>
      <c r="N106" s="69" t="s">
        <v>72</v>
      </c>
      <c r="O106" s="69" t="s">
        <v>72</v>
      </c>
      <c r="P106" t="b">
        <f>L106=VLOOKUP(N106,'[1]Harga Unit Price'!$F$6:$H$69,2,0)</f>
        <v>1</v>
      </c>
      <c r="Q106" t="b">
        <f>M106=VLOOKUP(O106,'[1]Harga Unit Price'!$F$6:$H$69,3,0)</f>
        <v>1</v>
      </c>
    </row>
    <row r="107" ht="15.75" spans="1:17">
      <c r="A107" s="44"/>
      <c r="B107" s="95"/>
      <c r="C107" s="88"/>
      <c r="D107" s="88"/>
      <c r="E107" s="89"/>
      <c r="F107" s="84"/>
      <c r="G107" s="103"/>
      <c r="H107" s="68" t="s">
        <v>349</v>
      </c>
      <c r="I107" s="68" t="s">
        <v>182</v>
      </c>
      <c r="J107" s="67" t="s">
        <v>159</v>
      </c>
      <c r="K107" s="63" t="s">
        <v>9</v>
      </c>
      <c r="L107" s="64">
        <v>75367</v>
      </c>
      <c r="M107" s="64">
        <v>43522</v>
      </c>
      <c r="N107" s="69" t="s">
        <v>11</v>
      </c>
      <c r="O107" s="69" t="s">
        <v>11</v>
      </c>
      <c r="P107" t="b">
        <f>L107=VLOOKUP(N107,'[1]Harga Unit Price'!$F$6:$H$69,2,0)</f>
        <v>1</v>
      </c>
      <c r="Q107" t="b">
        <f>M107=VLOOKUP(O107,'[1]Harga Unit Price'!$F$6:$H$69,3,0)</f>
        <v>1</v>
      </c>
    </row>
    <row r="108" ht="15.75" spans="1:17">
      <c r="A108" s="44"/>
      <c r="B108" s="95"/>
      <c r="C108" s="88"/>
      <c r="D108" s="88"/>
      <c r="E108" s="89"/>
      <c r="F108" s="84"/>
      <c r="G108" s="103"/>
      <c r="H108" s="39"/>
      <c r="I108" s="68"/>
      <c r="J108" s="67" t="s">
        <v>159</v>
      </c>
      <c r="K108" s="63" t="s">
        <v>45</v>
      </c>
      <c r="L108" s="64">
        <v>7720</v>
      </c>
      <c r="M108" s="64">
        <v>25573</v>
      </c>
      <c r="N108" s="65" t="s">
        <v>46</v>
      </c>
      <c r="O108" s="65" t="s">
        <v>46</v>
      </c>
      <c r="P108" t="b">
        <f>L108=VLOOKUP(N108,'[1]Harga Unit Price'!$F$6:$H$69,2,0)</f>
        <v>1</v>
      </c>
      <c r="Q108" t="b">
        <f>M108=VLOOKUP(O108,'[1]Harga Unit Price'!$F$6:$H$69,3,0)</f>
        <v>1</v>
      </c>
    </row>
    <row r="109" ht="15.75" spans="1:17">
      <c r="A109" s="44"/>
      <c r="B109" s="95"/>
      <c r="C109" s="88"/>
      <c r="D109" s="88"/>
      <c r="E109" s="89"/>
      <c r="F109" s="84"/>
      <c r="G109" s="103"/>
      <c r="H109" s="39"/>
      <c r="I109" s="68"/>
      <c r="J109" s="67" t="s">
        <v>159</v>
      </c>
      <c r="K109" s="63" t="s">
        <v>123</v>
      </c>
      <c r="L109" s="64">
        <v>10615</v>
      </c>
      <c r="M109" s="64">
        <v>0</v>
      </c>
      <c r="N109" s="70" t="s">
        <v>124</v>
      </c>
      <c r="O109" s="70" t="s">
        <v>124</v>
      </c>
      <c r="P109" t="b">
        <f>L109=VLOOKUP(N109,'[1]Harga Unit Price'!$F$6:$H$69,2,0)</f>
        <v>1</v>
      </c>
      <c r="Q109" t="b">
        <f>M109=VLOOKUP(O109,'[1]Harga Unit Price'!$F$6:$H$69,3,0)</f>
        <v>1</v>
      </c>
    </row>
    <row r="110" ht="15.75" spans="1:17">
      <c r="A110" s="44"/>
      <c r="B110" s="95"/>
      <c r="C110" s="88"/>
      <c r="D110" s="88"/>
      <c r="E110" s="89"/>
      <c r="F110" s="84"/>
      <c r="G110" s="103"/>
      <c r="H110" s="39"/>
      <c r="I110" s="68"/>
      <c r="J110" s="67" t="s">
        <v>159</v>
      </c>
      <c r="K110" s="63" t="s">
        <v>29</v>
      </c>
      <c r="L110" s="64">
        <v>8492</v>
      </c>
      <c r="M110" s="64">
        <v>26538</v>
      </c>
      <c r="N110" s="69" t="s">
        <v>31</v>
      </c>
      <c r="O110" s="69" t="s">
        <v>31</v>
      </c>
      <c r="P110" t="b">
        <f>L110=VLOOKUP(N110,'[1]Harga Unit Price'!$F$6:$H$69,2,0)</f>
        <v>1</v>
      </c>
      <c r="Q110" t="b">
        <f>M110=VLOOKUP(O110,'[1]Harga Unit Price'!$F$6:$H$69,3,0)</f>
        <v>1</v>
      </c>
    </row>
    <row r="111" ht="15.75" spans="1:17">
      <c r="A111" s="44"/>
      <c r="B111" s="95"/>
      <c r="C111" s="88"/>
      <c r="D111" s="88"/>
      <c r="E111" s="89"/>
      <c r="F111" s="84"/>
      <c r="G111" s="103"/>
      <c r="H111" s="68" t="s">
        <v>350</v>
      </c>
      <c r="I111" s="68" t="s">
        <v>182</v>
      </c>
      <c r="J111" s="67" t="s">
        <v>159</v>
      </c>
      <c r="K111" s="63" t="s">
        <v>9</v>
      </c>
      <c r="L111" s="64">
        <v>75367</v>
      </c>
      <c r="M111" s="64">
        <v>43522</v>
      </c>
      <c r="N111" s="69" t="s">
        <v>11</v>
      </c>
      <c r="O111" s="69" t="s">
        <v>11</v>
      </c>
      <c r="P111" t="b">
        <f>L111=VLOOKUP(N111,'[1]Harga Unit Price'!$F$6:$H$69,2,0)</f>
        <v>1</v>
      </c>
      <c r="Q111" t="b">
        <f>M111=VLOOKUP(O111,'[1]Harga Unit Price'!$F$6:$H$69,3,0)</f>
        <v>1</v>
      </c>
    </row>
    <row r="112" ht="15.75" spans="1:17">
      <c r="A112" s="44"/>
      <c r="B112" s="95"/>
      <c r="C112" s="88"/>
      <c r="D112" s="88"/>
      <c r="E112" s="89"/>
      <c r="F112" s="84"/>
      <c r="G112" s="103"/>
      <c r="H112" s="39"/>
      <c r="I112" s="68"/>
      <c r="J112" s="67" t="s">
        <v>159</v>
      </c>
      <c r="K112" s="63" t="s">
        <v>90</v>
      </c>
      <c r="L112" s="64">
        <v>22292</v>
      </c>
      <c r="M112" s="64">
        <v>49360</v>
      </c>
      <c r="N112" s="65" t="s">
        <v>23</v>
      </c>
      <c r="O112" s="65" t="s">
        <v>23</v>
      </c>
      <c r="P112" t="b">
        <f>L112=VLOOKUP(N112,'[1]Harga Unit Price'!$F$6:$H$69,2,0)</f>
        <v>1</v>
      </c>
      <c r="Q112" t="b">
        <f>M112=VLOOKUP(O112,'[1]Harga Unit Price'!$F$6:$H$69,3,0)</f>
        <v>1</v>
      </c>
    </row>
    <row r="113" ht="15.75" spans="1:17">
      <c r="A113" s="44"/>
      <c r="B113" s="95"/>
      <c r="C113" s="88"/>
      <c r="D113" s="88"/>
      <c r="E113" s="89"/>
      <c r="F113" s="84"/>
      <c r="G113" s="103"/>
      <c r="H113" s="39"/>
      <c r="I113" s="68"/>
      <c r="J113" s="67" t="s">
        <v>159</v>
      </c>
      <c r="K113" s="63" t="s">
        <v>123</v>
      </c>
      <c r="L113" s="64">
        <v>10615</v>
      </c>
      <c r="M113" s="64">
        <v>0</v>
      </c>
      <c r="N113" s="70" t="s">
        <v>124</v>
      </c>
      <c r="O113" s="70" t="s">
        <v>124</v>
      </c>
      <c r="P113" t="b">
        <f>L113=VLOOKUP(N113,'[1]Harga Unit Price'!$F$6:$H$69,2,0)</f>
        <v>1</v>
      </c>
      <c r="Q113" t="b">
        <f>M113=VLOOKUP(O113,'[1]Harga Unit Price'!$F$6:$H$69,3,0)</f>
        <v>1</v>
      </c>
    </row>
    <row r="114" ht="15.75" spans="1:17">
      <c r="A114" s="44"/>
      <c r="B114" s="95"/>
      <c r="C114" s="88"/>
      <c r="D114" s="88"/>
      <c r="E114" s="89"/>
      <c r="F114" s="84"/>
      <c r="G114" s="103"/>
      <c r="H114" s="39"/>
      <c r="I114" s="68"/>
      <c r="J114" s="67" t="s">
        <v>159</v>
      </c>
      <c r="K114" s="63" t="s">
        <v>29</v>
      </c>
      <c r="L114" s="64">
        <v>8492</v>
      </c>
      <c r="M114" s="64">
        <v>26538</v>
      </c>
      <c r="N114" s="69" t="s">
        <v>31</v>
      </c>
      <c r="O114" s="69" t="s">
        <v>31</v>
      </c>
      <c r="P114" t="b">
        <f>L114=VLOOKUP(N114,'[1]Harga Unit Price'!$F$6:$H$69,2,0)</f>
        <v>1</v>
      </c>
      <c r="Q114" t="b">
        <f>M114=VLOOKUP(O114,'[1]Harga Unit Price'!$F$6:$H$69,3,0)</f>
        <v>1</v>
      </c>
    </row>
    <row r="115" ht="15.75" spans="1:17">
      <c r="A115" s="44" t="s">
        <v>351</v>
      </c>
      <c r="B115" s="44" t="s">
        <v>352</v>
      </c>
      <c r="C115" s="80" t="s">
        <v>307</v>
      </c>
      <c r="D115" s="80" t="s">
        <v>308</v>
      </c>
      <c r="E115" s="81"/>
      <c r="F115" s="117">
        <v>43874</v>
      </c>
      <c r="G115" s="82">
        <v>0.727083333333333</v>
      </c>
      <c r="H115" s="68" t="s">
        <v>353</v>
      </c>
      <c r="I115" s="68" t="s">
        <v>182</v>
      </c>
      <c r="J115" s="67" t="s">
        <v>159</v>
      </c>
      <c r="K115" s="63" t="s">
        <v>9</v>
      </c>
      <c r="L115" s="64">
        <v>75367</v>
      </c>
      <c r="M115" s="64">
        <v>43522</v>
      </c>
      <c r="N115" s="69" t="s">
        <v>11</v>
      </c>
      <c r="O115" s="69" t="s">
        <v>11</v>
      </c>
      <c r="P115" t="b">
        <f>L115=VLOOKUP(N115,'[1]Harga Unit Price'!$F$6:$H$69,2,0)</f>
        <v>1</v>
      </c>
      <c r="Q115" t="b">
        <f>M115=VLOOKUP(O115,'[1]Harga Unit Price'!$F$6:$H$69,3,0)</f>
        <v>1</v>
      </c>
    </row>
    <row r="116" ht="15.75" spans="1:17">
      <c r="A116" s="44"/>
      <c r="B116" s="95"/>
      <c r="C116" s="88"/>
      <c r="D116" s="88"/>
      <c r="E116" s="89"/>
      <c r="F116" s="84"/>
      <c r="G116" s="103"/>
      <c r="H116" s="39"/>
      <c r="I116" s="68"/>
      <c r="J116" s="67" t="s">
        <v>159</v>
      </c>
      <c r="K116" s="63" t="s">
        <v>123</v>
      </c>
      <c r="L116" s="64">
        <v>10615</v>
      </c>
      <c r="M116" s="64">
        <v>0</v>
      </c>
      <c r="N116" s="70" t="s">
        <v>124</v>
      </c>
      <c r="O116" s="70" t="s">
        <v>124</v>
      </c>
      <c r="P116" t="b">
        <f>L116=VLOOKUP(N116,'[1]Harga Unit Price'!$F$6:$H$69,2,0)</f>
        <v>1</v>
      </c>
      <c r="Q116" t="b">
        <f>M116=VLOOKUP(O116,'[1]Harga Unit Price'!$F$6:$H$69,3,0)</f>
        <v>1</v>
      </c>
    </row>
    <row r="117" ht="15.75" spans="1:17">
      <c r="A117" s="44"/>
      <c r="B117" s="95"/>
      <c r="C117" s="88"/>
      <c r="D117" s="88"/>
      <c r="E117" s="89"/>
      <c r="F117" s="84"/>
      <c r="G117" s="103"/>
      <c r="H117" s="39"/>
      <c r="I117" s="68"/>
      <c r="J117" s="67" t="s">
        <v>159</v>
      </c>
      <c r="K117" s="63" t="s">
        <v>29</v>
      </c>
      <c r="L117" s="64">
        <v>8492</v>
      </c>
      <c r="M117" s="64">
        <v>26538</v>
      </c>
      <c r="N117" s="69" t="s">
        <v>31</v>
      </c>
      <c r="O117" s="69" t="s">
        <v>31</v>
      </c>
      <c r="P117" t="b">
        <f>L117=VLOOKUP(N117,'[1]Harga Unit Price'!$F$6:$H$69,2,0)</f>
        <v>1</v>
      </c>
      <c r="Q117" t="b">
        <f>M117=VLOOKUP(O117,'[1]Harga Unit Price'!$F$6:$H$69,3,0)</f>
        <v>1</v>
      </c>
    </row>
    <row r="118" ht="15.75" spans="1:17">
      <c r="A118" s="44"/>
      <c r="B118" s="95"/>
      <c r="C118" s="88"/>
      <c r="D118" s="88"/>
      <c r="E118" s="89"/>
      <c r="F118" s="84"/>
      <c r="G118" s="103"/>
      <c r="H118" s="68" t="s">
        <v>354</v>
      </c>
      <c r="I118" s="68" t="s">
        <v>182</v>
      </c>
      <c r="J118" s="67" t="s">
        <v>159</v>
      </c>
      <c r="K118" s="63" t="s">
        <v>9</v>
      </c>
      <c r="L118" s="64">
        <v>75367</v>
      </c>
      <c r="M118" s="64">
        <v>43522</v>
      </c>
      <c r="N118" s="69" t="s">
        <v>11</v>
      </c>
      <c r="O118" s="69" t="s">
        <v>11</v>
      </c>
      <c r="P118" t="b">
        <f>L118=VLOOKUP(N118,'[1]Harga Unit Price'!$F$6:$H$69,2,0)</f>
        <v>1</v>
      </c>
      <c r="Q118" t="b">
        <f>M118=VLOOKUP(O118,'[1]Harga Unit Price'!$F$6:$H$69,3,0)</f>
        <v>1</v>
      </c>
    </row>
    <row r="119" ht="15.75" spans="1:17">
      <c r="A119" s="44"/>
      <c r="B119" s="95"/>
      <c r="C119" s="88"/>
      <c r="D119" s="88"/>
      <c r="E119" s="89"/>
      <c r="F119" s="84"/>
      <c r="G119" s="103"/>
      <c r="H119" s="39"/>
      <c r="I119" s="68"/>
      <c r="J119" s="67" t="s">
        <v>159</v>
      </c>
      <c r="K119" s="63" t="s">
        <v>123</v>
      </c>
      <c r="L119" s="64">
        <v>10615</v>
      </c>
      <c r="M119" s="64">
        <v>0</v>
      </c>
      <c r="N119" s="70" t="s">
        <v>124</v>
      </c>
      <c r="O119" s="70" t="s">
        <v>124</v>
      </c>
      <c r="P119" t="b">
        <f>L119=VLOOKUP(N119,'[1]Harga Unit Price'!$F$6:$H$69,2,0)</f>
        <v>1</v>
      </c>
      <c r="Q119" t="b">
        <f>M119=VLOOKUP(O119,'[1]Harga Unit Price'!$F$6:$H$69,3,0)</f>
        <v>1</v>
      </c>
    </row>
    <row r="120" ht="15.75" spans="1:17">
      <c r="A120" s="44"/>
      <c r="B120" s="95"/>
      <c r="C120" s="88"/>
      <c r="D120" s="88"/>
      <c r="E120" s="89"/>
      <c r="F120" s="84"/>
      <c r="G120" s="103"/>
      <c r="H120" s="39"/>
      <c r="I120" s="68"/>
      <c r="J120" s="67" t="s">
        <v>159</v>
      </c>
      <c r="K120" s="63" t="s">
        <v>29</v>
      </c>
      <c r="L120" s="64">
        <v>8492</v>
      </c>
      <c r="M120" s="64">
        <v>26538</v>
      </c>
      <c r="N120" s="69" t="s">
        <v>31</v>
      </c>
      <c r="O120" s="69" t="s">
        <v>31</v>
      </c>
      <c r="P120" t="b">
        <f>L120=VLOOKUP(N120,'[1]Harga Unit Price'!$F$6:$H$69,2,0)</f>
        <v>1</v>
      </c>
      <c r="Q120" t="b">
        <f>M120=VLOOKUP(O120,'[1]Harga Unit Price'!$F$6:$H$69,3,0)</f>
        <v>1</v>
      </c>
    </row>
    <row r="121" ht="15.75" spans="1:17">
      <c r="A121" s="44"/>
      <c r="B121" s="95"/>
      <c r="C121" s="88"/>
      <c r="D121" s="88"/>
      <c r="E121" s="89"/>
      <c r="F121" s="84"/>
      <c r="G121" s="103"/>
      <c r="H121" s="68" t="s">
        <v>355</v>
      </c>
      <c r="I121" s="68" t="s">
        <v>182</v>
      </c>
      <c r="J121" s="67" t="s">
        <v>159</v>
      </c>
      <c r="K121" s="63" t="s">
        <v>9</v>
      </c>
      <c r="L121" s="64">
        <v>75367</v>
      </c>
      <c r="M121" s="64">
        <v>43522</v>
      </c>
      <c r="N121" s="69" t="s">
        <v>11</v>
      </c>
      <c r="O121" s="69" t="s">
        <v>11</v>
      </c>
      <c r="P121" t="b">
        <f>L121=VLOOKUP(N121,'[1]Harga Unit Price'!$F$6:$H$69,2,0)</f>
        <v>1</v>
      </c>
      <c r="Q121" t="b">
        <f>M121=VLOOKUP(O121,'[1]Harga Unit Price'!$F$6:$H$69,3,0)</f>
        <v>1</v>
      </c>
    </row>
    <row r="122" ht="15.75" spans="1:17">
      <c r="A122" s="44"/>
      <c r="B122" s="95"/>
      <c r="C122" s="88"/>
      <c r="D122" s="88"/>
      <c r="E122" s="89"/>
      <c r="F122" s="84"/>
      <c r="G122" s="103"/>
      <c r="H122" s="39"/>
      <c r="I122" s="68"/>
      <c r="J122" s="67" t="s">
        <v>159</v>
      </c>
      <c r="K122" s="63" t="s">
        <v>123</v>
      </c>
      <c r="L122" s="64">
        <v>10615</v>
      </c>
      <c r="M122" s="64">
        <v>0</v>
      </c>
      <c r="N122" s="70" t="s">
        <v>124</v>
      </c>
      <c r="O122" s="70" t="s">
        <v>124</v>
      </c>
      <c r="P122" t="b">
        <f>L122=VLOOKUP(N122,'[1]Harga Unit Price'!$F$6:$H$69,2,0)</f>
        <v>1</v>
      </c>
      <c r="Q122" t="b">
        <f>M122=VLOOKUP(O122,'[1]Harga Unit Price'!$F$6:$H$69,3,0)</f>
        <v>1</v>
      </c>
    </row>
    <row r="123" ht="15.75" spans="1:17">
      <c r="A123" s="44"/>
      <c r="B123" s="95"/>
      <c r="C123" s="88"/>
      <c r="D123" s="88"/>
      <c r="E123" s="89"/>
      <c r="F123" s="84"/>
      <c r="G123" s="103"/>
      <c r="H123" s="39"/>
      <c r="I123" s="68"/>
      <c r="J123" s="67" t="s">
        <v>159</v>
      </c>
      <c r="K123" s="63" t="s">
        <v>29</v>
      </c>
      <c r="L123" s="64">
        <v>8492</v>
      </c>
      <c r="M123" s="64">
        <v>26538</v>
      </c>
      <c r="N123" s="69" t="s">
        <v>31</v>
      </c>
      <c r="O123" s="69" t="s">
        <v>31</v>
      </c>
      <c r="P123" t="b">
        <f>L123=VLOOKUP(N123,'[1]Harga Unit Price'!$F$6:$H$69,2,0)</f>
        <v>1</v>
      </c>
      <c r="Q123" t="b">
        <f>M123=VLOOKUP(O123,'[1]Harga Unit Price'!$F$6:$H$69,3,0)</f>
        <v>1</v>
      </c>
    </row>
    <row r="124" ht="15.75" spans="1:17">
      <c r="A124" s="44"/>
      <c r="B124" s="95"/>
      <c r="C124" s="88"/>
      <c r="D124" s="88"/>
      <c r="E124" s="89"/>
      <c r="F124" s="84"/>
      <c r="G124" s="103"/>
      <c r="H124" s="68" t="s">
        <v>356</v>
      </c>
      <c r="I124" s="68" t="s">
        <v>182</v>
      </c>
      <c r="J124" s="67" t="s">
        <v>159</v>
      </c>
      <c r="K124" s="63" t="s">
        <v>9</v>
      </c>
      <c r="L124" s="64">
        <v>75367</v>
      </c>
      <c r="M124" s="64">
        <v>43522</v>
      </c>
      <c r="N124" s="69" t="s">
        <v>11</v>
      </c>
      <c r="O124" s="69" t="s">
        <v>11</v>
      </c>
      <c r="P124" t="b">
        <f>L124=VLOOKUP(N124,'[1]Harga Unit Price'!$F$6:$H$69,2,0)</f>
        <v>1</v>
      </c>
      <c r="Q124" t="b">
        <f>M124=VLOOKUP(O124,'[1]Harga Unit Price'!$F$6:$H$69,3,0)</f>
        <v>1</v>
      </c>
    </row>
    <row r="125" ht="15.75" spans="1:17">
      <c r="A125" s="44"/>
      <c r="B125" s="95"/>
      <c r="C125" s="88"/>
      <c r="D125" s="88"/>
      <c r="E125" s="89"/>
      <c r="F125" s="84"/>
      <c r="G125" s="103"/>
      <c r="H125" s="39"/>
      <c r="I125" s="68"/>
      <c r="J125" s="67" t="s">
        <v>159</v>
      </c>
      <c r="K125" s="63" t="s">
        <v>123</v>
      </c>
      <c r="L125" s="64">
        <v>10615</v>
      </c>
      <c r="M125" s="64">
        <v>0</v>
      </c>
      <c r="N125" s="70" t="s">
        <v>124</v>
      </c>
      <c r="O125" s="70" t="s">
        <v>124</v>
      </c>
      <c r="P125" t="b">
        <f>L125=VLOOKUP(N125,'[1]Harga Unit Price'!$F$6:$H$69,2,0)</f>
        <v>1</v>
      </c>
      <c r="Q125" t="b">
        <f>M125=VLOOKUP(O125,'[1]Harga Unit Price'!$F$6:$H$69,3,0)</f>
        <v>1</v>
      </c>
    </row>
    <row r="126" ht="15.75" spans="1:17">
      <c r="A126" s="44"/>
      <c r="B126" s="95"/>
      <c r="C126" s="88"/>
      <c r="D126" s="88"/>
      <c r="E126" s="89"/>
      <c r="F126" s="84"/>
      <c r="G126" s="103"/>
      <c r="H126" s="39"/>
      <c r="I126" s="68"/>
      <c r="J126" s="67" t="s">
        <v>159</v>
      </c>
      <c r="K126" s="63" t="s">
        <v>29</v>
      </c>
      <c r="L126" s="64">
        <v>8492</v>
      </c>
      <c r="M126" s="64">
        <v>26538</v>
      </c>
      <c r="N126" s="69" t="s">
        <v>31</v>
      </c>
      <c r="O126" s="69" t="s">
        <v>31</v>
      </c>
      <c r="P126" t="b">
        <f>L126=VLOOKUP(N126,'[1]Harga Unit Price'!$F$6:$H$69,2,0)</f>
        <v>1</v>
      </c>
      <c r="Q126" t="b">
        <f>M126=VLOOKUP(O126,'[1]Harga Unit Price'!$F$6:$H$69,3,0)</f>
        <v>1</v>
      </c>
    </row>
    <row r="127" ht="15.75" spans="1:17">
      <c r="A127" s="44"/>
      <c r="B127" s="95"/>
      <c r="C127" s="88"/>
      <c r="D127" s="88"/>
      <c r="E127" s="89"/>
      <c r="F127" s="84"/>
      <c r="G127" s="103"/>
      <c r="H127" s="68" t="s">
        <v>357</v>
      </c>
      <c r="I127" s="68" t="s">
        <v>163</v>
      </c>
      <c r="J127" s="67" t="s">
        <v>159</v>
      </c>
      <c r="K127" s="63" t="s">
        <v>9</v>
      </c>
      <c r="L127" s="64">
        <v>75367</v>
      </c>
      <c r="M127" s="64">
        <v>43522</v>
      </c>
      <c r="N127" s="69" t="s">
        <v>11</v>
      </c>
      <c r="O127" s="69" t="s">
        <v>11</v>
      </c>
      <c r="P127" t="b">
        <f>L127=VLOOKUP(N127,'[1]Harga Unit Price'!$F$6:$H$69,2,0)</f>
        <v>1</v>
      </c>
      <c r="Q127" t="b">
        <f>M127=VLOOKUP(O127,'[1]Harga Unit Price'!$F$6:$H$69,3,0)</f>
        <v>1</v>
      </c>
    </row>
    <row r="128" ht="15.75" spans="1:17">
      <c r="A128" s="44"/>
      <c r="B128" s="95"/>
      <c r="C128" s="88"/>
      <c r="D128" s="88"/>
      <c r="E128" s="89"/>
      <c r="F128" s="84"/>
      <c r="G128" s="103"/>
      <c r="H128" s="39"/>
      <c r="I128" s="68"/>
      <c r="J128" s="67" t="s">
        <v>159</v>
      </c>
      <c r="K128" s="63" t="s">
        <v>175</v>
      </c>
      <c r="L128" s="64">
        <v>22292</v>
      </c>
      <c r="M128" s="64">
        <v>36091</v>
      </c>
      <c r="N128" s="69" t="s">
        <v>25</v>
      </c>
      <c r="O128" s="69" t="s">
        <v>25</v>
      </c>
      <c r="P128" t="b">
        <f>L128=VLOOKUP(N128,'[1]Harga Unit Price'!$F$6:$H$69,2,0)</f>
        <v>1</v>
      </c>
      <c r="Q128" t="b">
        <f>M128=VLOOKUP(O128,'[1]Harga Unit Price'!$F$6:$H$69,3,0)</f>
        <v>1</v>
      </c>
    </row>
    <row r="129" ht="15.75" spans="1:17">
      <c r="A129" s="44"/>
      <c r="B129" s="95"/>
      <c r="C129" s="88"/>
      <c r="D129" s="88"/>
      <c r="E129" s="89"/>
      <c r="F129" s="84"/>
      <c r="G129" s="103"/>
      <c r="H129" s="39"/>
      <c r="I129" s="68"/>
      <c r="J129" s="67" t="s">
        <v>159</v>
      </c>
      <c r="K129" s="63" t="s">
        <v>29</v>
      </c>
      <c r="L129" s="64">
        <v>8492</v>
      </c>
      <c r="M129" s="64">
        <v>26538</v>
      </c>
      <c r="N129" s="69" t="s">
        <v>31</v>
      </c>
      <c r="O129" s="69" t="s">
        <v>31</v>
      </c>
      <c r="P129" t="b">
        <f>L129=VLOOKUP(N129,'[1]Harga Unit Price'!$F$6:$H$69,2,0)</f>
        <v>1</v>
      </c>
      <c r="Q129" t="b">
        <f>M129=VLOOKUP(O129,'[1]Harga Unit Price'!$F$6:$H$69,3,0)</f>
        <v>1</v>
      </c>
    </row>
    <row r="130" ht="15.75" spans="1:17">
      <c r="A130" s="44"/>
      <c r="B130" s="95"/>
      <c r="C130" s="88"/>
      <c r="D130" s="88"/>
      <c r="E130" s="89"/>
      <c r="F130" s="84"/>
      <c r="G130" s="103"/>
      <c r="H130" s="39"/>
      <c r="I130" s="68"/>
      <c r="J130" s="67" t="s">
        <v>159</v>
      </c>
      <c r="K130" s="63" t="s">
        <v>123</v>
      </c>
      <c r="L130" s="64">
        <v>10615</v>
      </c>
      <c r="M130" s="64">
        <v>0</v>
      </c>
      <c r="N130" s="70" t="s">
        <v>124</v>
      </c>
      <c r="O130" s="70" t="s">
        <v>124</v>
      </c>
      <c r="P130" t="b">
        <f>L130=VLOOKUP(N130,'[1]Harga Unit Price'!$F$6:$H$69,2,0)</f>
        <v>1</v>
      </c>
      <c r="Q130" t="b">
        <f>M130=VLOOKUP(O130,'[1]Harga Unit Price'!$F$6:$H$69,3,0)</f>
        <v>1</v>
      </c>
    </row>
    <row r="131" ht="15.75" spans="1:17">
      <c r="A131" s="44"/>
      <c r="B131" s="95"/>
      <c r="C131" s="88"/>
      <c r="D131" s="88"/>
      <c r="E131" s="89"/>
      <c r="F131" s="84"/>
      <c r="G131" s="103"/>
      <c r="H131" s="39"/>
      <c r="I131" s="68"/>
      <c r="J131" s="67" t="s">
        <v>159</v>
      </c>
      <c r="K131" s="63" t="s">
        <v>79</v>
      </c>
      <c r="L131" s="64">
        <v>16984</v>
      </c>
      <c r="M131" s="64">
        <v>33437</v>
      </c>
      <c r="N131" s="69" t="s">
        <v>80</v>
      </c>
      <c r="O131" s="69" t="s">
        <v>80</v>
      </c>
      <c r="P131" t="b">
        <f>L131=VLOOKUP(N131,'[1]Harga Unit Price'!$F$6:$H$69,2,0)</f>
        <v>1</v>
      </c>
      <c r="Q131" t="b">
        <f>M131=VLOOKUP(O131,'[1]Harga Unit Price'!$F$6:$H$69,3,0)</f>
        <v>1</v>
      </c>
    </row>
    <row r="132" ht="15.75" spans="1:17">
      <c r="A132" s="44"/>
      <c r="B132" s="95"/>
      <c r="C132" s="88"/>
      <c r="D132" s="88"/>
      <c r="E132" s="89"/>
      <c r="F132" s="84"/>
      <c r="G132" s="103"/>
      <c r="H132" s="68" t="s">
        <v>358</v>
      </c>
      <c r="I132" s="68" t="s">
        <v>217</v>
      </c>
      <c r="J132" s="67" t="s">
        <v>159</v>
      </c>
      <c r="K132" s="63" t="s">
        <v>9</v>
      </c>
      <c r="L132" s="64">
        <v>75367</v>
      </c>
      <c r="M132" s="64">
        <v>45645</v>
      </c>
      <c r="N132" s="65" t="s">
        <v>85</v>
      </c>
      <c r="O132" s="65" t="s">
        <v>85</v>
      </c>
      <c r="P132" t="b">
        <f>L132=VLOOKUP(N132,'[1]Harga Unit Price'!$F$6:$H$69,2,0)</f>
        <v>1</v>
      </c>
      <c r="Q132" t="b">
        <f>M132=VLOOKUP(O132,'[1]Harga Unit Price'!$F$6:$H$69,3,0)</f>
        <v>1</v>
      </c>
    </row>
    <row r="133" ht="15.75" spans="1:17">
      <c r="A133" s="44"/>
      <c r="B133" s="95"/>
      <c r="C133" s="88"/>
      <c r="D133" s="88"/>
      <c r="E133" s="89"/>
      <c r="F133" s="84"/>
      <c r="G133" s="103"/>
      <c r="H133" s="39"/>
      <c r="I133" s="68"/>
      <c r="J133" s="67" t="s">
        <v>159</v>
      </c>
      <c r="K133" s="63" t="s">
        <v>88</v>
      </c>
      <c r="L133" s="64">
        <v>5308</v>
      </c>
      <c r="M133" s="64">
        <v>13800</v>
      </c>
      <c r="N133" s="65" t="s">
        <v>89</v>
      </c>
      <c r="O133" s="65" t="s">
        <v>89</v>
      </c>
      <c r="P133" t="b">
        <f>L133=VLOOKUP(N133,'[1]Harga Unit Price'!$F$6:$H$69,2,0)</f>
        <v>1</v>
      </c>
      <c r="Q133" t="b">
        <f>M133=VLOOKUP(O133,'[1]Harga Unit Price'!$F$6:$H$69,3,0)</f>
        <v>1</v>
      </c>
    </row>
    <row r="134" ht="15.75" spans="1:17">
      <c r="A134" s="44"/>
      <c r="B134" s="95"/>
      <c r="C134" s="88"/>
      <c r="D134" s="88"/>
      <c r="E134" s="89"/>
      <c r="F134" s="84"/>
      <c r="G134" s="103"/>
      <c r="H134" s="39"/>
      <c r="I134" s="68"/>
      <c r="J134" s="67" t="s">
        <v>159</v>
      </c>
      <c r="K134" s="63" t="s">
        <v>26</v>
      </c>
      <c r="L134" s="64">
        <v>10615</v>
      </c>
      <c r="M134" s="64">
        <v>67550</v>
      </c>
      <c r="N134" s="70" t="s">
        <v>93</v>
      </c>
      <c r="O134" s="70" t="s">
        <v>93</v>
      </c>
      <c r="P134" t="b">
        <f>L134=VLOOKUP(N134,'[1]Harga Unit Price'!$F$6:$H$69,2,0)</f>
        <v>1</v>
      </c>
      <c r="Q134" t="b">
        <f>M134=VLOOKUP(O134,'[1]Harga Unit Price'!$F$6:$H$69,3,0)</f>
        <v>1</v>
      </c>
    </row>
    <row r="135" ht="15.75" spans="1:17">
      <c r="A135" s="44"/>
      <c r="B135" s="95"/>
      <c r="C135" s="88"/>
      <c r="D135" s="88"/>
      <c r="E135" s="89"/>
      <c r="F135" s="84"/>
      <c r="G135" s="103"/>
      <c r="H135" s="39"/>
      <c r="I135" s="68"/>
      <c r="J135" s="67" t="s">
        <v>159</v>
      </c>
      <c r="K135" s="63" t="s">
        <v>29</v>
      </c>
      <c r="L135" s="64">
        <v>8492</v>
      </c>
      <c r="M135" s="64">
        <v>26538</v>
      </c>
      <c r="N135" s="65" t="s">
        <v>99</v>
      </c>
      <c r="O135" s="65" t="s">
        <v>99</v>
      </c>
      <c r="P135" t="b">
        <f>L135=VLOOKUP(N135,'[1]Harga Unit Price'!$F$6:$H$69,2,0)</f>
        <v>1</v>
      </c>
      <c r="Q135" t="b">
        <f>M135=VLOOKUP(O135,'[1]Harga Unit Price'!$F$6:$H$69,3,0)</f>
        <v>1</v>
      </c>
    </row>
    <row r="136" ht="15.75" spans="1:17">
      <c r="A136" s="44"/>
      <c r="B136" s="95"/>
      <c r="C136" s="88"/>
      <c r="D136" s="88"/>
      <c r="E136" s="89"/>
      <c r="F136" s="84"/>
      <c r="G136" s="103"/>
      <c r="H136" s="68" t="s">
        <v>359</v>
      </c>
      <c r="I136" s="68" t="s">
        <v>158</v>
      </c>
      <c r="J136" s="67" t="s">
        <v>159</v>
      </c>
      <c r="K136" s="63" t="s">
        <v>9</v>
      </c>
      <c r="L136" s="64">
        <v>75367</v>
      </c>
      <c r="M136" s="64">
        <v>43522</v>
      </c>
      <c r="N136" s="69" t="s">
        <v>11</v>
      </c>
      <c r="O136" s="69" t="s">
        <v>11</v>
      </c>
      <c r="P136" t="b">
        <f>L136=VLOOKUP(N136,'[1]Harga Unit Price'!$F$6:$H$69,2,0)</f>
        <v>1</v>
      </c>
      <c r="Q136" t="b">
        <f>M136=VLOOKUP(O136,'[1]Harga Unit Price'!$F$6:$H$69,3,0)</f>
        <v>1</v>
      </c>
    </row>
    <row r="137" ht="15.75" spans="1:17">
      <c r="A137" s="44"/>
      <c r="B137" s="95"/>
      <c r="C137" s="88"/>
      <c r="D137" s="88"/>
      <c r="E137" s="89"/>
      <c r="F137" s="84"/>
      <c r="G137" s="103"/>
      <c r="H137" s="39"/>
      <c r="I137" s="68"/>
      <c r="J137" s="67" t="s">
        <v>159</v>
      </c>
      <c r="K137" s="63" t="s">
        <v>29</v>
      </c>
      <c r="L137" s="64">
        <v>8492</v>
      </c>
      <c r="M137" s="64">
        <v>26538</v>
      </c>
      <c r="N137" s="69" t="s">
        <v>31</v>
      </c>
      <c r="O137" s="69" t="s">
        <v>31</v>
      </c>
      <c r="P137" t="b">
        <f>L137=VLOOKUP(N137,'[1]Harga Unit Price'!$F$6:$H$69,2,0)</f>
        <v>1</v>
      </c>
      <c r="Q137" t="b">
        <f>M137=VLOOKUP(O137,'[1]Harga Unit Price'!$F$6:$H$69,3,0)</f>
        <v>1</v>
      </c>
    </row>
    <row r="138" ht="15.75" spans="1:17">
      <c r="A138" s="44"/>
      <c r="B138" s="95"/>
      <c r="C138" s="88"/>
      <c r="D138" s="88"/>
      <c r="E138" s="89"/>
      <c r="F138" s="84"/>
      <c r="G138" s="103"/>
      <c r="H138" s="39"/>
      <c r="I138" s="68"/>
      <c r="J138" s="67" t="s">
        <v>159</v>
      </c>
      <c r="K138" s="63" t="s">
        <v>123</v>
      </c>
      <c r="L138" s="64">
        <v>10615</v>
      </c>
      <c r="M138" s="64">
        <v>0</v>
      </c>
      <c r="N138" s="70" t="s">
        <v>124</v>
      </c>
      <c r="O138" s="70" t="s">
        <v>124</v>
      </c>
      <c r="P138" t="b">
        <f>L138=VLOOKUP(N138,'[1]Harga Unit Price'!$F$6:$H$69,2,0)</f>
        <v>1</v>
      </c>
      <c r="Q138" t="b">
        <f>M138=VLOOKUP(O138,'[1]Harga Unit Price'!$F$6:$H$69,3,0)</f>
        <v>1</v>
      </c>
    </row>
    <row r="139" ht="15.75" spans="1:17">
      <c r="A139" s="44"/>
      <c r="B139" s="95"/>
      <c r="C139" s="88"/>
      <c r="D139" s="88"/>
      <c r="E139" s="89"/>
      <c r="F139" s="84"/>
      <c r="G139" s="103"/>
      <c r="H139" s="68" t="s">
        <v>360</v>
      </c>
      <c r="I139" s="68" t="s">
        <v>163</v>
      </c>
      <c r="J139" s="67" t="s">
        <v>159</v>
      </c>
      <c r="K139" s="63" t="s">
        <v>9</v>
      </c>
      <c r="L139" s="64">
        <v>75367</v>
      </c>
      <c r="M139" s="64">
        <v>43522</v>
      </c>
      <c r="N139" s="69" t="s">
        <v>11</v>
      </c>
      <c r="O139" s="69" t="s">
        <v>11</v>
      </c>
      <c r="P139" t="b">
        <f>L139=VLOOKUP(N139,'[1]Harga Unit Price'!$F$6:$H$69,2,0)</f>
        <v>1</v>
      </c>
      <c r="Q139" t="b">
        <f>M139=VLOOKUP(O139,'[1]Harga Unit Price'!$F$6:$H$69,3,0)</f>
        <v>1</v>
      </c>
    </row>
    <row r="140" ht="15.75" spans="1:17">
      <c r="A140" s="44"/>
      <c r="B140" s="95"/>
      <c r="C140" s="88"/>
      <c r="D140" s="88"/>
      <c r="E140" s="89"/>
      <c r="F140" s="84"/>
      <c r="G140" s="103"/>
      <c r="H140" s="39"/>
      <c r="I140" s="68"/>
      <c r="J140" s="67" t="s">
        <v>159</v>
      </c>
      <c r="K140" s="63" t="s">
        <v>175</v>
      </c>
      <c r="L140" s="64">
        <v>22292</v>
      </c>
      <c r="M140" s="64">
        <v>36091</v>
      </c>
      <c r="N140" s="69" t="s">
        <v>25</v>
      </c>
      <c r="O140" s="69" t="s">
        <v>25</v>
      </c>
      <c r="P140" t="b">
        <f>L140=VLOOKUP(N140,'[1]Harga Unit Price'!$F$6:$H$69,2,0)</f>
        <v>1</v>
      </c>
      <c r="Q140" t="b">
        <f>M140=VLOOKUP(O140,'[1]Harga Unit Price'!$F$6:$H$69,3,0)</f>
        <v>1</v>
      </c>
    </row>
    <row r="141" ht="15.75" spans="1:17">
      <c r="A141" s="44"/>
      <c r="B141" s="95"/>
      <c r="C141" s="88"/>
      <c r="D141" s="88"/>
      <c r="E141" s="89"/>
      <c r="F141" s="84"/>
      <c r="G141" s="103"/>
      <c r="H141" s="39"/>
      <c r="I141" s="68"/>
      <c r="J141" s="67" t="s">
        <v>159</v>
      </c>
      <c r="K141" s="63" t="s">
        <v>45</v>
      </c>
      <c r="L141" s="64">
        <v>7720</v>
      </c>
      <c r="M141" s="64">
        <v>25573</v>
      </c>
      <c r="N141" s="65" t="s">
        <v>46</v>
      </c>
      <c r="O141" s="65" t="s">
        <v>46</v>
      </c>
      <c r="P141" t="b">
        <f>L141=VLOOKUP(N141,'[1]Harga Unit Price'!$F$6:$H$69,2,0)</f>
        <v>1</v>
      </c>
      <c r="Q141" t="b">
        <f>M141=VLOOKUP(O141,'[1]Harga Unit Price'!$F$6:$H$69,3,0)</f>
        <v>1</v>
      </c>
    </row>
    <row r="142" ht="15.75" spans="1:17">
      <c r="A142" s="44"/>
      <c r="B142" s="95"/>
      <c r="C142" s="88"/>
      <c r="D142" s="88"/>
      <c r="E142" s="89"/>
      <c r="F142" s="84"/>
      <c r="G142" s="103"/>
      <c r="H142" s="39"/>
      <c r="I142" s="68"/>
      <c r="J142" s="67" t="s">
        <v>159</v>
      </c>
      <c r="K142" s="63" t="s">
        <v>123</v>
      </c>
      <c r="L142" s="64">
        <v>10615</v>
      </c>
      <c r="M142" s="64">
        <v>0</v>
      </c>
      <c r="N142" s="70" t="s">
        <v>124</v>
      </c>
      <c r="O142" s="70" t="s">
        <v>124</v>
      </c>
      <c r="P142" t="b">
        <f>L142=VLOOKUP(N142,'[1]Harga Unit Price'!$F$6:$H$69,2,0)</f>
        <v>1</v>
      </c>
      <c r="Q142" t="b">
        <f>M142=VLOOKUP(O142,'[1]Harga Unit Price'!$F$6:$H$69,3,0)</f>
        <v>1</v>
      </c>
    </row>
    <row r="143" ht="15.75" spans="1:17">
      <c r="A143" s="44"/>
      <c r="B143" s="95"/>
      <c r="C143" s="88"/>
      <c r="D143" s="88"/>
      <c r="E143" s="89"/>
      <c r="F143" s="84"/>
      <c r="G143" s="103"/>
      <c r="H143" s="39"/>
      <c r="I143" s="68"/>
      <c r="J143" s="67" t="s">
        <v>159</v>
      </c>
      <c r="K143" s="63" t="s">
        <v>29</v>
      </c>
      <c r="L143" s="64">
        <v>8492</v>
      </c>
      <c r="M143" s="64">
        <v>26538</v>
      </c>
      <c r="N143" s="69" t="s">
        <v>31</v>
      </c>
      <c r="O143" s="69" t="s">
        <v>31</v>
      </c>
      <c r="P143" t="b">
        <f>L143=VLOOKUP(N143,'[1]Harga Unit Price'!$F$6:$H$69,2,0)</f>
        <v>1</v>
      </c>
      <c r="Q143" t="b">
        <f>M143=VLOOKUP(O143,'[1]Harga Unit Price'!$F$6:$H$69,3,0)</f>
        <v>1</v>
      </c>
    </row>
    <row r="144" ht="15.75" spans="1:17">
      <c r="A144" s="44"/>
      <c r="B144" s="95"/>
      <c r="C144" s="88"/>
      <c r="D144" s="88"/>
      <c r="E144" s="89"/>
      <c r="F144" s="84"/>
      <c r="G144" s="103"/>
      <c r="H144" s="68" t="s">
        <v>361</v>
      </c>
      <c r="I144" s="68" t="s">
        <v>158</v>
      </c>
      <c r="J144" s="67" t="s">
        <v>159</v>
      </c>
      <c r="K144" s="63" t="s">
        <v>9</v>
      </c>
      <c r="L144" s="64">
        <v>75367</v>
      </c>
      <c r="M144" s="64">
        <v>43522</v>
      </c>
      <c r="N144" s="69" t="s">
        <v>11</v>
      </c>
      <c r="O144" s="69" t="s">
        <v>11</v>
      </c>
      <c r="P144" t="b">
        <f>L144=VLOOKUP(N144,'[1]Harga Unit Price'!$F$6:$H$69,2,0)</f>
        <v>1</v>
      </c>
      <c r="Q144" t="b">
        <f>M144=VLOOKUP(O144,'[1]Harga Unit Price'!$F$6:$H$69,3,0)</f>
        <v>1</v>
      </c>
    </row>
    <row r="145" ht="15.75" spans="1:17">
      <c r="A145" s="44"/>
      <c r="B145" s="95"/>
      <c r="C145" s="88"/>
      <c r="D145" s="88"/>
      <c r="E145" s="89"/>
      <c r="F145" s="84"/>
      <c r="G145" s="103"/>
      <c r="H145" s="39"/>
      <c r="I145" s="68"/>
      <c r="J145" s="67" t="s">
        <v>159</v>
      </c>
      <c r="K145" s="63" t="s">
        <v>29</v>
      </c>
      <c r="L145" s="64">
        <v>8492</v>
      </c>
      <c r="M145" s="64">
        <v>26538</v>
      </c>
      <c r="N145" s="69" t="s">
        <v>31</v>
      </c>
      <c r="O145" s="69" t="s">
        <v>31</v>
      </c>
      <c r="P145" t="b">
        <f>L145=VLOOKUP(N145,'[1]Harga Unit Price'!$F$6:$H$69,2,0)</f>
        <v>1</v>
      </c>
      <c r="Q145" t="b">
        <f>M145=VLOOKUP(O145,'[1]Harga Unit Price'!$F$6:$H$69,3,0)</f>
        <v>1</v>
      </c>
    </row>
    <row r="146" ht="15.75" spans="1:17">
      <c r="A146" s="44"/>
      <c r="B146" s="95"/>
      <c r="C146" s="88"/>
      <c r="D146" s="88"/>
      <c r="E146" s="89"/>
      <c r="F146" s="84"/>
      <c r="G146" s="103"/>
      <c r="H146" s="39"/>
      <c r="I146" s="68"/>
      <c r="J146" s="67" t="s">
        <v>159</v>
      </c>
      <c r="K146" s="63" t="s">
        <v>123</v>
      </c>
      <c r="L146" s="64">
        <v>10615</v>
      </c>
      <c r="M146" s="64">
        <v>0</v>
      </c>
      <c r="N146" s="70" t="s">
        <v>124</v>
      </c>
      <c r="O146" s="70" t="s">
        <v>124</v>
      </c>
      <c r="P146" t="b">
        <f>L146=VLOOKUP(N146,'[1]Harga Unit Price'!$F$6:$H$69,2,0)</f>
        <v>1</v>
      </c>
      <c r="Q146" t="b">
        <f>M146=VLOOKUP(O146,'[1]Harga Unit Price'!$F$6:$H$69,3,0)</f>
        <v>1</v>
      </c>
    </row>
    <row r="147" ht="15.75" spans="1:17">
      <c r="A147" s="44"/>
      <c r="B147" s="95"/>
      <c r="C147" s="88"/>
      <c r="D147" s="88"/>
      <c r="E147" s="89"/>
      <c r="F147" s="84"/>
      <c r="G147" s="103"/>
      <c r="H147" s="68" t="s">
        <v>362</v>
      </c>
      <c r="I147" s="68" t="s">
        <v>217</v>
      </c>
      <c r="J147" s="67" t="s">
        <v>159</v>
      </c>
      <c r="K147" s="63" t="s">
        <v>9</v>
      </c>
      <c r="L147" s="64">
        <v>75367</v>
      </c>
      <c r="M147" s="64">
        <v>45645</v>
      </c>
      <c r="N147" s="65" t="s">
        <v>85</v>
      </c>
      <c r="O147" s="65" t="s">
        <v>85</v>
      </c>
      <c r="P147" t="b">
        <f>L147=VLOOKUP(N147,'[1]Harga Unit Price'!$F$6:$H$69,2,0)</f>
        <v>1</v>
      </c>
      <c r="Q147" t="b">
        <f>M147=VLOOKUP(O147,'[1]Harga Unit Price'!$F$6:$H$69,3,0)</f>
        <v>1</v>
      </c>
    </row>
    <row r="148" ht="15.75" spans="1:17">
      <c r="A148" s="44"/>
      <c r="B148" s="95"/>
      <c r="C148" s="88"/>
      <c r="D148" s="88"/>
      <c r="E148" s="89"/>
      <c r="F148" s="84"/>
      <c r="G148" s="103"/>
      <c r="H148" s="39"/>
      <c r="I148" s="68"/>
      <c r="J148" s="67" t="s">
        <v>159</v>
      </c>
      <c r="K148" s="63" t="s">
        <v>88</v>
      </c>
      <c r="L148" s="64">
        <v>5308</v>
      </c>
      <c r="M148" s="64">
        <v>13800</v>
      </c>
      <c r="N148" s="65" t="s">
        <v>89</v>
      </c>
      <c r="O148" s="65" t="s">
        <v>89</v>
      </c>
      <c r="P148" t="b">
        <f>L148=VLOOKUP(N148,'[1]Harga Unit Price'!$F$6:$H$69,2,0)</f>
        <v>1</v>
      </c>
      <c r="Q148" t="b">
        <f>M148=VLOOKUP(O148,'[1]Harga Unit Price'!$F$6:$H$69,3,0)</f>
        <v>1</v>
      </c>
    </row>
    <row r="149" ht="15.75" spans="1:17">
      <c r="A149" s="44"/>
      <c r="B149" s="95"/>
      <c r="C149" s="88"/>
      <c r="D149" s="88"/>
      <c r="E149" s="89"/>
      <c r="F149" s="84"/>
      <c r="G149" s="103"/>
      <c r="H149" s="39"/>
      <c r="I149" s="68"/>
      <c r="J149" s="67" t="s">
        <v>159</v>
      </c>
      <c r="K149" s="63" t="s">
        <v>45</v>
      </c>
      <c r="L149" s="64">
        <v>7720</v>
      </c>
      <c r="M149" s="64">
        <v>25573</v>
      </c>
      <c r="N149" s="65" t="s">
        <v>46</v>
      </c>
      <c r="O149" s="65" t="s">
        <v>46</v>
      </c>
      <c r="P149" t="b">
        <f>L149=VLOOKUP(N149,'[1]Harga Unit Price'!$F$6:$H$69,2,0)</f>
        <v>1</v>
      </c>
      <c r="Q149" t="b">
        <f>M149=VLOOKUP(O149,'[1]Harga Unit Price'!$F$6:$H$69,3,0)</f>
        <v>1</v>
      </c>
    </row>
    <row r="150" ht="15.75" spans="1:17">
      <c r="A150" s="44"/>
      <c r="B150" s="95"/>
      <c r="C150" s="88"/>
      <c r="D150" s="88"/>
      <c r="E150" s="89"/>
      <c r="F150" s="84"/>
      <c r="G150" s="103"/>
      <c r="H150" s="39"/>
      <c r="I150" s="68"/>
      <c r="J150" s="67" t="s">
        <v>159</v>
      </c>
      <c r="K150" s="63" t="s">
        <v>26</v>
      </c>
      <c r="L150" s="64">
        <v>10615</v>
      </c>
      <c r="M150" s="64">
        <v>67550</v>
      </c>
      <c r="N150" s="70" t="s">
        <v>93</v>
      </c>
      <c r="O150" s="70" t="s">
        <v>93</v>
      </c>
      <c r="P150" t="b">
        <f>L150=VLOOKUP(N150,'[1]Harga Unit Price'!$F$6:$H$69,2,0)</f>
        <v>1</v>
      </c>
      <c r="Q150" t="b">
        <f>M150=VLOOKUP(O150,'[1]Harga Unit Price'!$F$6:$H$69,3,0)</f>
        <v>1</v>
      </c>
    </row>
    <row r="151" ht="15.75" spans="1:17">
      <c r="A151" s="44"/>
      <c r="B151" s="95"/>
      <c r="C151" s="88"/>
      <c r="D151" s="88"/>
      <c r="E151" s="89"/>
      <c r="F151" s="84"/>
      <c r="G151" s="103"/>
      <c r="H151" s="39"/>
      <c r="I151" s="68"/>
      <c r="J151" s="67" t="s">
        <v>159</v>
      </c>
      <c r="K151" s="63" t="s">
        <v>29</v>
      </c>
      <c r="L151" s="64">
        <v>8492</v>
      </c>
      <c r="M151" s="64">
        <v>26538</v>
      </c>
      <c r="N151" s="69" t="s">
        <v>31</v>
      </c>
      <c r="O151" s="69" t="s">
        <v>31</v>
      </c>
      <c r="P151" t="b">
        <f>L151=VLOOKUP(N151,'[1]Harga Unit Price'!$F$6:$H$69,2,0)</f>
        <v>1</v>
      </c>
      <c r="Q151" t="b">
        <f>M151=VLOOKUP(O151,'[1]Harga Unit Price'!$F$6:$H$69,3,0)</f>
        <v>1</v>
      </c>
    </row>
    <row r="152" ht="15.75" spans="1:17">
      <c r="A152" s="44" t="s">
        <v>363</v>
      </c>
      <c r="B152" s="44" t="s">
        <v>364</v>
      </c>
      <c r="C152" s="80" t="s">
        <v>307</v>
      </c>
      <c r="D152" s="80" t="s">
        <v>308</v>
      </c>
      <c r="E152" s="81"/>
      <c r="F152" s="117">
        <v>43875</v>
      </c>
      <c r="G152" s="82">
        <v>0.463888888888889</v>
      </c>
      <c r="H152" s="68" t="s">
        <v>365</v>
      </c>
      <c r="I152" s="68" t="s">
        <v>182</v>
      </c>
      <c r="J152" s="67" t="s">
        <v>159</v>
      </c>
      <c r="K152" s="63" t="s">
        <v>9</v>
      </c>
      <c r="L152" s="64">
        <v>75367</v>
      </c>
      <c r="M152" s="64">
        <v>43522</v>
      </c>
      <c r="N152" s="69" t="s">
        <v>11</v>
      </c>
      <c r="O152" s="69" t="s">
        <v>11</v>
      </c>
      <c r="P152" t="b">
        <f>L152=VLOOKUP(N152,'[1]Harga Unit Price'!$F$6:$H$69,2,0)</f>
        <v>1</v>
      </c>
      <c r="Q152" t="b">
        <f>M152=VLOOKUP(O152,'[1]Harga Unit Price'!$F$6:$H$69,3,0)</f>
        <v>1</v>
      </c>
    </row>
    <row r="153" ht="15.75" spans="1:17">
      <c r="A153" s="44"/>
      <c r="B153" s="95"/>
      <c r="C153" s="88"/>
      <c r="D153" s="88"/>
      <c r="E153" s="89"/>
      <c r="F153" s="84"/>
      <c r="G153" s="103"/>
      <c r="H153" s="39"/>
      <c r="I153" s="68"/>
      <c r="J153" s="67" t="s">
        <v>159</v>
      </c>
      <c r="K153" s="63" t="s">
        <v>45</v>
      </c>
      <c r="L153" s="64">
        <v>7720</v>
      </c>
      <c r="M153" s="64">
        <v>25573</v>
      </c>
      <c r="N153" s="65" t="s">
        <v>46</v>
      </c>
      <c r="O153" s="65" t="s">
        <v>46</v>
      </c>
      <c r="P153" t="b">
        <f>L153=VLOOKUP(N153,'[1]Harga Unit Price'!$F$6:$H$69,2,0)</f>
        <v>1</v>
      </c>
      <c r="Q153" t="b">
        <f>M153=VLOOKUP(O153,'[1]Harga Unit Price'!$F$6:$H$69,3,0)</f>
        <v>1</v>
      </c>
    </row>
    <row r="154" ht="15.75" spans="1:17">
      <c r="A154" s="44"/>
      <c r="B154" s="95"/>
      <c r="C154" s="88"/>
      <c r="D154" s="88"/>
      <c r="E154" s="89"/>
      <c r="F154" s="84"/>
      <c r="G154" s="103"/>
      <c r="H154" s="39"/>
      <c r="I154" s="68"/>
      <c r="J154" s="67" t="s">
        <v>159</v>
      </c>
      <c r="K154" s="63" t="s">
        <v>79</v>
      </c>
      <c r="L154" s="64">
        <v>16984</v>
      </c>
      <c r="M154" s="64">
        <v>33437</v>
      </c>
      <c r="N154" s="69" t="s">
        <v>80</v>
      </c>
      <c r="O154" s="69" t="s">
        <v>80</v>
      </c>
      <c r="P154" t="b">
        <f>L154=VLOOKUP(N154,'[1]Harga Unit Price'!$F$6:$H$69,2,0)</f>
        <v>1</v>
      </c>
      <c r="Q154" t="b">
        <f>M154=VLOOKUP(O154,'[1]Harga Unit Price'!$F$6:$H$69,3,0)</f>
        <v>1</v>
      </c>
    </row>
    <row r="155" ht="15.75" spans="1:17">
      <c r="A155" s="44"/>
      <c r="B155" s="95"/>
      <c r="C155" s="88"/>
      <c r="D155" s="88"/>
      <c r="E155" s="89"/>
      <c r="F155" s="84"/>
      <c r="G155" s="103"/>
      <c r="H155" s="39"/>
      <c r="I155" s="68"/>
      <c r="J155" s="67" t="s">
        <v>159</v>
      </c>
      <c r="K155" s="63" t="s">
        <v>123</v>
      </c>
      <c r="L155" s="64">
        <v>10615</v>
      </c>
      <c r="M155" s="64">
        <v>0</v>
      </c>
      <c r="N155" s="70" t="s">
        <v>124</v>
      </c>
      <c r="O155" s="70" t="s">
        <v>124</v>
      </c>
      <c r="P155" t="b">
        <f>L155=VLOOKUP(N155,'[1]Harga Unit Price'!$F$6:$H$69,2,0)</f>
        <v>1</v>
      </c>
      <c r="Q155" t="b">
        <f>M155=VLOOKUP(O155,'[1]Harga Unit Price'!$F$6:$H$69,3,0)</f>
        <v>1</v>
      </c>
    </row>
    <row r="156" ht="15.75" spans="1:17">
      <c r="A156" s="44"/>
      <c r="B156" s="95"/>
      <c r="C156" s="88"/>
      <c r="D156" s="88"/>
      <c r="E156" s="89"/>
      <c r="F156" s="84"/>
      <c r="G156" s="103"/>
      <c r="H156" s="39"/>
      <c r="I156" s="68"/>
      <c r="J156" s="67" t="s">
        <v>159</v>
      </c>
      <c r="K156" s="63" t="s">
        <v>29</v>
      </c>
      <c r="L156" s="64">
        <v>8492</v>
      </c>
      <c r="M156" s="64">
        <v>26538</v>
      </c>
      <c r="N156" s="69" t="s">
        <v>31</v>
      </c>
      <c r="O156" s="69" t="s">
        <v>31</v>
      </c>
      <c r="P156" t="b">
        <f>L156=VLOOKUP(N156,'[1]Harga Unit Price'!$F$6:$H$69,2,0)</f>
        <v>1</v>
      </c>
      <c r="Q156" t="b">
        <f>M156=VLOOKUP(O156,'[1]Harga Unit Price'!$F$6:$H$69,3,0)</f>
        <v>1</v>
      </c>
    </row>
    <row r="157" ht="15.75" spans="1:17">
      <c r="A157" s="44"/>
      <c r="B157" s="95"/>
      <c r="C157" s="88"/>
      <c r="D157" s="88"/>
      <c r="E157" s="89"/>
      <c r="F157" s="84"/>
      <c r="G157" s="103"/>
      <c r="H157" s="39"/>
      <c r="I157" s="68"/>
      <c r="J157" s="67" t="s">
        <v>159</v>
      </c>
      <c r="K157" s="63" t="s">
        <v>90</v>
      </c>
      <c r="L157" s="64">
        <v>22292</v>
      </c>
      <c r="M157" s="64">
        <v>49360</v>
      </c>
      <c r="N157" s="65" t="s">
        <v>23</v>
      </c>
      <c r="O157" s="65" t="s">
        <v>23</v>
      </c>
      <c r="P157" t="b">
        <f>L157=VLOOKUP(N157,'[1]Harga Unit Price'!$F$6:$H$69,2,0)</f>
        <v>1</v>
      </c>
      <c r="Q157" t="b">
        <f>M157=VLOOKUP(O157,'[1]Harga Unit Price'!$F$6:$H$69,3,0)</f>
        <v>1</v>
      </c>
    </row>
    <row r="158" ht="15.75" spans="1:17">
      <c r="A158" s="44"/>
      <c r="B158" s="95"/>
      <c r="C158" s="88"/>
      <c r="D158" s="88"/>
      <c r="E158" s="89"/>
      <c r="F158" s="84"/>
      <c r="G158" s="103"/>
      <c r="H158" s="68" t="s">
        <v>366</v>
      </c>
      <c r="I158" s="68" t="s">
        <v>326</v>
      </c>
      <c r="J158" s="67" t="s">
        <v>159</v>
      </c>
      <c r="K158" s="63" t="s">
        <v>9</v>
      </c>
      <c r="L158" s="64">
        <v>75367</v>
      </c>
      <c r="M158" s="64">
        <v>43522</v>
      </c>
      <c r="N158" s="69" t="s">
        <v>11</v>
      </c>
      <c r="O158" s="69" t="s">
        <v>11</v>
      </c>
      <c r="P158" t="b">
        <f>L158=VLOOKUP(N158,'[1]Harga Unit Price'!$F$6:$H$69,2,0)</f>
        <v>1</v>
      </c>
      <c r="Q158" t="b">
        <f>M158=VLOOKUP(O158,'[1]Harga Unit Price'!$F$6:$H$69,3,0)</f>
        <v>1</v>
      </c>
    </row>
    <row r="159" ht="15.75" spans="1:17">
      <c r="A159" s="44"/>
      <c r="B159" s="95"/>
      <c r="C159" s="88"/>
      <c r="D159" s="88"/>
      <c r="E159" s="89"/>
      <c r="F159" s="84"/>
      <c r="G159" s="103"/>
      <c r="H159" s="39"/>
      <c r="I159" s="68"/>
      <c r="J159" s="67" t="s">
        <v>159</v>
      </c>
      <c r="K159" s="63" t="s">
        <v>45</v>
      </c>
      <c r="L159" s="64">
        <v>7720</v>
      </c>
      <c r="M159" s="64">
        <v>25573</v>
      </c>
      <c r="N159" s="65" t="s">
        <v>46</v>
      </c>
      <c r="O159" s="65" t="s">
        <v>46</v>
      </c>
      <c r="P159" t="b">
        <f>L159=VLOOKUP(N159,'[1]Harga Unit Price'!$F$6:$H$69,2,0)</f>
        <v>1</v>
      </c>
      <c r="Q159" t="b">
        <f>M159=VLOOKUP(O159,'[1]Harga Unit Price'!$F$6:$H$69,3,0)</f>
        <v>1</v>
      </c>
    </row>
    <row r="160" ht="15.75" spans="1:17">
      <c r="A160" s="44"/>
      <c r="B160" s="95"/>
      <c r="C160" s="88"/>
      <c r="D160" s="88"/>
      <c r="E160" s="89"/>
      <c r="F160" s="84"/>
      <c r="G160" s="103"/>
      <c r="H160" s="39"/>
      <c r="I160" s="68"/>
      <c r="J160" s="67" t="s">
        <v>159</v>
      </c>
      <c r="K160" s="63" t="s">
        <v>123</v>
      </c>
      <c r="L160" s="64">
        <v>10615</v>
      </c>
      <c r="M160" s="64">
        <v>0</v>
      </c>
      <c r="N160" s="70" t="s">
        <v>124</v>
      </c>
      <c r="O160" s="70" t="s">
        <v>124</v>
      </c>
      <c r="P160" t="b">
        <f>L160=VLOOKUP(N160,'[1]Harga Unit Price'!$F$6:$H$69,2,0)</f>
        <v>1</v>
      </c>
      <c r="Q160" t="b">
        <f>M160=VLOOKUP(O160,'[1]Harga Unit Price'!$F$6:$H$69,3,0)</f>
        <v>1</v>
      </c>
    </row>
    <row r="161" ht="15.75" spans="1:17">
      <c r="A161" s="44"/>
      <c r="B161" s="95"/>
      <c r="C161" s="88"/>
      <c r="D161" s="88"/>
      <c r="E161" s="89"/>
      <c r="F161" s="84"/>
      <c r="G161" s="103"/>
      <c r="H161" s="39"/>
      <c r="I161" s="68"/>
      <c r="J161" s="67" t="s">
        <v>159</v>
      </c>
      <c r="K161" s="63" t="s">
        <v>29</v>
      </c>
      <c r="L161" s="64">
        <v>8492</v>
      </c>
      <c r="M161" s="64">
        <v>26538</v>
      </c>
      <c r="N161" s="69" t="s">
        <v>31</v>
      </c>
      <c r="O161" s="69" t="s">
        <v>31</v>
      </c>
      <c r="P161" t="b">
        <f>L161=VLOOKUP(N161,'[1]Harga Unit Price'!$F$6:$H$69,2,0)</f>
        <v>1</v>
      </c>
      <c r="Q161" t="b">
        <f>M161=VLOOKUP(O161,'[1]Harga Unit Price'!$F$6:$H$69,3,0)</f>
        <v>1</v>
      </c>
    </row>
    <row r="162" ht="15.75" spans="1:17">
      <c r="A162" s="44"/>
      <c r="B162" s="95"/>
      <c r="C162" s="88"/>
      <c r="D162" s="88"/>
      <c r="E162" s="89"/>
      <c r="F162" s="84"/>
      <c r="G162" s="103"/>
      <c r="H162" s="39"/>
      <c r="I162" s="68"/>
      <c r="J162" s="67" t="s">
        <v>159</v>
      </c>
      <c r="K162" s="63" t="s">
        <v>90</v>
      </c>
      <c r="L162" s="64">
        <v>22292</v>
      </c>
      <c r="M162" s="64">
        <v>49360</v>
      </c>
      <c r="N162" s="65" t="s">
        <v>23</v>
      </c>
      <c r="O162" s="65" t="s">
        <v>23</v>
      </c>
      <c r="P162" t="b">
        <f>L162=VLOOKUP(N162,'[1]Harga Unit Price'!$F$6:$H$69,2,0)</f>
        <v>1</v>
      </c>
      <c r="Q162" t="b">
        <f>M162=VLOOKUP(O162,'[1]Harga Unit Price'!$F$6:$H$69,3,0)</f>
        <v>1</v>
      </c>
    </row>
    <row r="163" ht="15.75" spans="1:17">
      <c r="A163" s="44"/>
      <c r="B163" s="95"/>
      <c r="C163" s="88"/>
      <c r="D163" s="88"/>
      <c r="E163" s="89"/>
      <c r="F163" s="84"/>
      <c r="G163" s="103"/>
      <c r="H163" s="68" t="s">
        <v>367</v>
      </c>
      <c r="I163" s="68" t="s">
        <v>326</v>
      </c>
      <c r="J163" s="67" t="s">
        <v>159</v>
      </c>
      <c r="K163" s="63" t="s">
        <v>9</v>
      </c>
      <c r="L163" s="64">
        <v>75367</v>
      </c>
      <c r="M163" s="64">
        <v>43522</v>
      </c>
      <c r="N163" s="69" t="s">
        <v>11</v>
      </c>
      <c r="O163" s="69" t="s">
        <v>11</v>
      </c>
      <c r="P163" t="b">
        <f>L163=VLOOKUP(N163,'[1]Harga Unit Price'!$F$6:$H$69,2,0)</f>
        <v>1</v>
      </c>
      <c r="Q163" t="b">
        <f>M163=VLOOKUP(O163,'[1]Harga Unit Price'!$F$6:$H$69,3,0)</f>
        <v>1</v>
      </c>
    </row>
    <row r="164" s="26" customFormat="1" ht="15.75" spans="1:17">
      <c r="A164" s="30"/>
      <c r="B164" s="110"/>
      <c r="C164" s="111"/>
      <c r="D164" s="111"/>
      <c r="E164" s="112"/>
      <c r="F164" s="113"/>
      <c r="G164" s="114"/>
      <c r="H164" s="115"/>
      <c r="I164" s="116"/>
      <c r="J164" s="58" t="s">
        <v>159</v>
      </c>
      <c r="K164" s="59" t="s">
        <v>288</v>
      </c>
      <c r="L164" s="60"/>
      <c r="M164" s="60">
        <v>25000</v>
      </c>
      <c r="N164" s="61" t="s">
        <v>171</v>
      </c>
      <c r="O164" s="61" t="s">
        <v>171</v>
      </c>
      <c r="P164" s="26" t="e">
        <f>L164=VLOOKUP(N164,'[1]Harga Unit Price'!$F$6:$H$69,2,0)</f>
        <v>#N/A</v>
      </c>
      <c r="Q164" s="26" t="e">
        <f>M164=VLOOKUP(O164,'[1]Harga Unit Price'!$F$6:$H$69,3,0)</f>
        <v>#N/A</v>
      </c>
    </row>
    <row r="165" ht="15.75" spans="1:17">
      <c r="A165" s="44"/>
      <c r="B165" s="95"/>
      <c r="C165" s="88"/>
      <c r="D165" s="88"/>
      <c r="E165" s="89"/>
      <c r="F165" s="84"/>
      <c r="G165" s="103"/>
      <c r="H165" s="39"/>
      <c r="I165" s="68"/>
      <c r="J165" s="67" t="s">
        <v>159</v>
      </c>
      <c r="K165" s="63" t="s">
        <v>123</v>
      </c>
      <c r="L165" s="64">
        <v>10615</v>
      </c>
      <c r="M165" s="64">
        <v>0</v>
      </c>
      <c r="N165" s="70" t="s">
        <v>124</v>
      </c>
      <c r="O165" s="70" t="s">
        <v>124</v>
      </c>
      <c r="P165" t="b">
        <f>L165=VLOOKUP(N165,'[1]Harga Unit Price'!$F$6:$H$69,2,0)</f>
        <v>1</v>
      </c>
      <c r="Q165" t="b">
        <f>M165=VLOOKUP(O165,'[1]Harga Unit Price'!$F$6:$H$69,3,0)</f>
        <v>1</v>
      </c>
    </row>
    <row r="166" ht="15.75" spans="1:17">
      <c r="A166" s="44"/>
      <c r="B166" s="95"/>
      <c r="C166" s="88"/>
      <c r="D166" s="88"/>
      <c r="E166" s="89"/>
      <c r="F166" s="84"/>
      <c r="G166" s="103"/>
      <c r="H166" s="39"/>
      <c r="I166" s="68"/>
      <c r="J166" s="67" t="s">
        <v>159</v>
      </c>
      <c r="K166" s="63" t="s">
        <v>29</v>
      </c>
      <c r="L166" s="64">
        <v>8492</v>
      </c>
      <c r="M166" s="64">
        <v>26538</v>
      </c>
      <c r="N166" s="69" t="s">
        <v>31</v>
      </c>
      <c r="O166" s="69" t="s">
        <v>31</v>
      </c>
      <c r="P166" t="b">
        <f>L166=VLOOKUP(N166,'[1]Harga Unit Price'!$F$6:$H$69,2,0)</f>
        <v>1</v>
      </c>
      <c r="Q166" t="b">
        <f>M166=VLOOKUP(O166,'[1]Harga Unit Price'!$F$6:$H$69,3,0)</f>
        <v>1</v>
      </c>
    </row>
    <row r="167" ht="15.75" spans="1:17">
      <c r="A167" s="44"/>
      <c r="B167" s="95"/>
      <c r="C167" s="88"/>
      <c r="D167" s="88"/>
      <c r="E167" s="89"/>
      <c r="F167" s="84"/>
      <c r="G167" s="103"/>
      <c r="H167" s="39"/>
      <c r="I167" s="68"/>
      <c r="J167" s="67" t="s">
        <v>159</v>
      </c>
      <c r="K167" s="63" t="s">
        <v>45</v>
      </c>
      <c r="L167" s="64">
        <v>7720</v>
      </c>
      <c r="M167" s="64">
        <v>25573</v>
      </c>
      <c r="N167" s="65" t="s">
        <v>46</v>
      </c>
      <c r="O167" s="65" t="s">
        <v>46</v>
      </c>
      <c r="P167" t="b">
        <f>L167=VLOOKUP(N167,'[1]Harga Unit Price'!$F$6:$H$69,2,0)</f>
        <v>1</v>
      </c>
      <c r="Q167" t="b">
        <f>M167=VLOOKUP(O167,'[1]Harga Unit Price'!$F$6:$H$69,3,0)</f>
        <v>1</v>
      </c>
    </row>
    <row r="168" ht="15.75" spans="1:17">
      <c r="A168" s="44"/>
      <c r="B168" s="95"/>
      <c r="C168" s="88"/>
      <c r="D168" s="88"/>
      <c r="E168" s="89"/>
      <c r="F168" s="84"/>
      <c r="G168" s="103"/>
      <c r="H168" s="39"/>
      <c r="I168" s="68"/>
      <c r="J168" s="67" t="s">
        <v>159</v>
      </c>
      <c r="K168" s="63" t="s">
        <v>79</v>
      </c>
      <c r="L168" s="64">
        <v>16984</v>
      </c>
      <c r="M168" s="64">
        <v>33437</v>
      </c>
      <c r="N168" s="69" t="s">
        <v>80</v>
      </c>
      <c r="O168" s="69" t="s">
        <v>80</v>
      </c>
      <c r="P168" t="b">
        <f>L168=VLOOKUP(N168,'[1]Harga Unit Price'!$F$6:$H$69,2,0)</f>
        <v>1</v>
      </c>
      <c r="Q168" t="b">
        <f>M168=VLOOKUP(O168,'[1]Harga Unit Price'!$F$6:$H$69,3,0)</f>
        <v>1</v>
      </c>
    </row>
    <row r="169" spans="1:15">
      <c r="A169" s="54"/>
      <c r="B169" s="54">
        <v>8</v>
      </c>
      <c r="C169" s="54"/>
      <c r="D169" s="54"/>
      <c r="E169" s="54"/>
      <c r="F169" s="54"/>
      <c r="G169" s="54"/>
      <c r="H169" s="54">
        <v>42</v>
      </c>
      <c r="I169" s="54"/>
      <c r="J169" s="54"/>
      <c r="K169" s="54"/>
      <c r="L169" s="71">
        <f>SUM(L6:L168)</f>
        <v>4525341</v>
      </c>
      <c r="M169" s="72">
        <f>SUM(M6:M168)</f>
        <v>4864229</v>
      </c>
      <c r="N169" s="54"/>
      <c r="O169" s="54"/>
    </row>
    <row r="170" spans="2:5">
      <c r="B170"/>
      <c r="E170"/>
    </row>
    <row r="171" spans="2:13">
      <c r="B171"/>
      <c r="E171"/>
      <c r="L171" s="19"/>
      <c r="M171" s="73" t="s">
        <v>229</v>
      </c>
    </row>
    <row r="172" spans="2:13">
      <c r="B172"/>
      <c r="E172"/>
      <c r="M172" s="19">
        <f>SUM(L169+M169)</f>
        <v>9389570</v>
      </c>
    </row>
  </sheetData>
  <autoFilter ref="B5:B169">
    <extLst/>
  </autoFilter>
  <mergeCells count="1">
    <mergeCell ref="A1:O1"/>
  </mergeCells>
  <conditionalFormatting sqref="A6">
    <cfRule type="duplicateValues" dxfId="0" priority="108" stopIfTrue="1"/>
    <cfRule type="duplicateValues" dxfId="0" priority="107" stopIfTrue="1"/>
    <cfRule type="duplicateValues" dxfId="0" priority="106" stopIfTrue="1"/>
    <cfRule type="duplicateValues" dxfId="0" priority="105" stopIfTrue="1"/>
    <cfRule type="duplicateValues" dxfId="0" priority="104" stopIfTrue="1"/>
    <cfRule type="duplicateValues" dxfId="0" priority="103" stopIfTrue="1"/>
    <cfRule type="duplicateValues" dxfId="0" priority="102" stopIfTrue="1"/>
    <cfRule type="duplicateValues" dxfId="0" priority="101" stopIfTrue="1"/>
    <cfRule type="duplicateValues" dxfId="0" priority="100" stopIfTrue="1"/>
    <cfRule type="duplicateValues" dxfId="0" priority="99" stopIfTrue="1"/>
    <cfRule type="duplicateValues" dxfId="0" priority="98" stopIfTrue="1"/>
    <cfRule type="duplicateValues" dxfId="0" priority="97" stopIfTrue="1"/>
    <cfRule type="duplicateValues" dxfId="0" priority="96" stopIfTrue="1"/>
    <cfRule type="duplicateValues" dxfId="0" priority="95" stopIfTrue="1"/>
    <cfRule type="duplicateValues" dxfId="0" priority="94" stopIfTrue="1"/>
    <cfRule type="duplicateValues" dxfId="0" priority="93" stopIfTrue="1"/>
  </conditionalFormatting>
  <conditionalFormatting sqref="A8">
    <cfRule type="duplicateValues" dxfId="0" priority="92" stopIfTrue="1"/>
    <cfRule type="duplicateValues" dxfId="0" priority="91" stopIfTrue="1"/>
    <cfRule type="duplicateValues" dxfId="0" priority="90" stopIfTrue="1"/>
    <cfRule type="duplicateValues" dxfId="0" priority="89" stopIfTrue="1"/>
    <cfRule type="duplicateValues" dxfId="0" priority="88" stopIfTrue="1"/>
    <cfRule type="duplicateValues" dxfId="0" priority="87" stopIfTrue="1"/>
    <cfRule type="duplicateValues" dxfId="0" priority="86" stopIfTrue="1"/>
    <cfRule type="duplicateValues" dxfId="0" priority="85" stopIfTrue="1"/>
  </conditionalFormatting>
  <conditionalFormatting sqref="A10">
    <cfRule type="duplicateValues" dxfId="0" priority="124" stopIfTrue="1"/>
    <cfRule type="duplicateValues" dxfId="0" priority="123" stopIfTrue="1"/>
    <cfRule type="duplicateValues" dxfId="0" priority="122" stopIfTrue="1"/>
    <cfRule type="duplicateValues" dxfId="0" priority="121" stopIfTrue="1"/>
  </conditionalFormatting>
  <conditionalFormatting sqref="A17">
    <cfRule type="duplicateValues" dxfId="0" priority="84" stopIfTrue="1"/>
    <cfRule type="duplicateValues" dxfId="0" priority="83" stopIfTrue="1"/>
    <cfRule type="duplicateValues" dxfId="0" priority="82" stopIfTrue="1"/>
    <cfRule type="duplicateValues" dxfId="0" priority="81" stopIfTrue="1"/>
    <cfRule type="duplicateValues" dxfId="0" priority="80" stopIfTrue="1"/>
    <cfRule type="duplicateValues" dxfId="0" priority="79" stopIfTrue="1"/>
    <cfRule type="duplicateValues" dxfId="0" priority="78" stopIfTrue="1"/>
    <cfRule type="duplicateValues" dxfId="0" priority="77" stopIfTrue="1"/>
  </conditionalFormatting>
  <conditionalFormatting sqref="A21">
    <cfRule type="duplicateValues" dxfId="0" priority="120" stopIfTrue="1"/>
    <cfRule type="duplicateValues" dxfId="0" priority="119" stopIfTrue="1"/>
    <cfRule type="duplicateValues" dxfId="0" priority="118" stopIfTrue="1"/>
    <cfRule type="duplicateValues" dxfId="0" priority="117" stopIfTrue="1"/>
    <cfRule type="duplicateValues" dxfId="0" priority="116" stopIfTrue="1"/>
    <cfRule type="duplicateValues" dxfId="0" priority="115" stopIfTrue="1"/>
    <cfRule type="duplicateValues" dxfId="0" priority="114" stopIfTrue="1"/>
    <cfRule type="duplicateValues" dxfId="0" priority="113" stopIfTrue="1"/>
  </conditionalFormatting>
  <conditionalFormatting sqref="A22">
    <cfRule type="duplicateValues" dxfId="0" priority="132" stopIfTrue="1"/>
    <cfRule type="duplicateValues" dxfId="0" priority="131" stopIfTrue="1"/>
    <cfRule type="duplicateValues" dxfId="0" priority="130" stopIfTrue="1"/>
    <cfRule type="duplicateValues" dxfId="0" priority="129" stopIfTrue="1"/>
  </conditionalFormatting>
  <conditionalFormatting sqref="A30">
    <cfRule type="duplicateValues" dxfId="0" priority="76" stopIfTrue="1"/>
    <cfRule type="duplicateValues" dxfId="0" priority="75" stopIfTrue="1"/>
    <cfRule type="duplicateValues" dxfId="0" priority="74" stopIfTrue="1"/>
    <cfRule type="duplicateValues" dxfId="0" priority="73" stopIfTrue="1"/>
    <cfRule type="duplicateValues" dxfId="0" priority="72" stopIfTrue="1"/>
    <cfRule type="duplicateValues" dxfId="0" priority="71" stopIfTrue="1"/>
    <cfRule type="duplicateValues" dxfId="0" priority="70" stopIfTrue="1"/>
    <cfRule type="duplicateValues" dxfId="0" priority="69" stopIfTrue="1"/>
    <cfRule type="duplicateValues" dxfId="0" priority="68" stopIfTrue="1"/>
    <cfRule type="duplicateValues" dxfId="0" priority="67" stopIfTrue="1"/>
    <cfRule type="duplicateValues" dxfId="0" priority="66" stopIfTrue="1"/>
    <cfRule type="duplicateValues" dxfId="0" priority="65" stopIfTrue="1"/>
    <cfRule type="duplicateValues" dxfId="0" priority="64" stopIfTrue="1"/>
    <cfRule type="duplicateValues" dxfId="0" priority="63" stopIfTrue="1"/>
    <cfRule type="duplicateValues" dxfId="0" priority="62" stopIfTrue="1"/>
    <cfRule type="duplicateValues" dxfId="0" priority="61" stopIfTrue="1"/>
    <cfRule type="duplicateValues" dxfId="0" priority="60" stopIfTrue="1"/>
    <cfRule type="duplicateValues" dxfId="0" priority="59" stopIfTrue="1"/>
    <cfRule type="duplicateValues" dxfId="0" priority="58" stopIfTrue="1"/>
    <cfRule type="duplicateValues" dxfId="0" priority="57" stopIfTrue="1"/>
    <cfRule type="duplicateValues" dxfId="0" priority="56" stopIfTrue="1"/>
    <cfRule type="duplicateValues" dxfId="0" priority="55" stopIfTrue="1"/>
    <cfRule type="duplicateValues" dxfId="0" priority="54" stopIfTrue="1"/>
    <cfRule type="duplicateValues" dxfId="0" priority="53" stopIfTrue="1"/>
  </conditionalFormatting>
  <conditionalFormatting sqref="A34">
    <cfRule type="duplicateValues" dxfId="0" priority="140" stopIfTrue="1"/>
    <cfRule type="duplicateValues" dxfId="0" priority="139" stopIfTrue="1"/>
    <cfRule type="duplicateValues" dxfId="0" priority="138" stopIfTrue="1"/>
    <cfRule type="duplicateValues" dxfId="0" priority="137" stopIfTrue="1"/>
  </conditionalFormatting>
  <conditionalFormatting sqref="A35">
    <cfRule type="duplicateValues" dxfId="0" priority="112" stopIfTrue="1"/>
    <cfRule type="duplicateValues" dxfId="0" priority="111" stopIfTrue="1"/>
    <cfRule type="duplicateValues" dxfId="0" priority="110" stopIfTrue="1"/>
    <cfRule type="duplicateValues" dxfId="0" priority="109" stopIfTrue="1"/>
  </conditionalFormatting>
  <conditionalFormatting sqref="A36">
    <cfRule type="duplicateValues" dxfId="0" priority="144" stopIfTrue="1"/>
    <cfRule type="duplicateValues" dxfId="0" priority="143" stopIfTrue="1"/>
    <cfRule type="duplicateValues" dxfId="0" priority="142" stopIfTrue="1"/>
    <cfRule type="duplicateValues" dxfId="0" priority="141" stopIfTrue="1"/>
  </conditionalFormatting>
  <conditionalFormatting sqref="A42">
    <cfRule type="duplicateValues" dxfId="0" priority="52" stopIfTrue="1"/>
    <cfRule type="duplicateValues" dxfId="0" priority="51" stopIfTrue="1"/>
    <cfRule type="duplicateValues" dxfId="0" priority="50" stopIfTrue="1"/>
    <cfRule type="duplicateValues" dxfId="0" priority="49" stopIfTrue="1"/>
  </conditionalFormatting>
  <conditionalFormatting sqref="A66">
    <cfRule type="duplicateValues" dxfId="0" priority="48" stopIfTrue="1"/>
    <cfRule type="duplicateValues" dxfId="0" priority="47" stopIfTrue="1"/>
    <cfRule type="duplicateValues" dxfId="0" priority="46" stopIfTrue="1"/>
    <cfRule type="duplicateValues" dxfId="0" priority="45" stopIfTrue="1"/>
    <cfRule type="duplicateValues" dxfId="0" priority="44" stopIfTrue="1"/>
    <cfRule type="duplicateValues" dxfId="0" priority="43" stopIfTrue="1"/>
    <cfRule type="duplicateValues" dxfId="0" priority="42" stopIfTrue="1"/>
    <cfRule type="duplicateValues" dxfId="0" priority="41" stopIfTrue="1"/>
  </conditionalFormatting>
  <conditionalFormatting sqref="A79">
    <cfRule type="duplicateValues" dxfId="0" priority="40" stopIfTrue="1"/>
    <cfRule type="duplicateValues" dxfId="0" priority="39" stopIfTrue="1"/>
    <cfRule type="duplicateValues" dxfId="0" priority="38" stopIfTrue="1"/>
    <cfRule type="duplicateValues" dxfId="0" priority="37" stopIfTrue="1"/>
    <cfRule type="duplicateValues" dxfId="0" priority="36" stopIfTrue="1"/>
    <cfRule type="duplicateValues" dxfId="0" priority="35" stopIfTrue="1"/>
    <cfRule type="duplicateValues" dxfId="0" priority="34" stopIfTrue="1"/>
    <cfRule type="duplicateValues" dxfId="0" priority="33" stopIfTrue="1"/>
    <cfRule type="duplicateValues" dxfId="0" priority="32" stopIfTrue="1"/>
    <cfRule type="duplicateValues" dxfId="0" priority="31" stopIfTrue="1"/>
    <cfRule type="duplicateValues" dxfId="0" priority="30" stopIfTrue="1"/>
    <cfRule type="duplicateValues" dxfId="0" priority="29" stopIfTrue="1"/>
  </conditionalFormatting>
  <conditionalFormatting sqref="A85">
    <cfRule type="duplicateValues" dxfId="0" priority="28" stopIfTrue="1"/>
    <cfRule type="duplicateValues" dxfId="0" priority="27" stopIfTrue="1"/>
    <cfRule type="duplicateValues" dxfId="0" priority="26" stopIfTrue="1"/>
    <cfRule type="duplicateValues" dxfId="0" priority="25" stopIfTrue="1"/>
  </conditionalFormatting>
  <conditionalFormatting sqref="A115">
    <cfRule type="duplicateValues" dxfId="0" priority="24" stopIfTrue="1"/>
    <cfRule type="duplicateValues" dxfId="0" priority="23" stopIfTrue="1"/>
    <cfRule type="duplicateValues" dxfId="0" priority="22" stopIfTrue="1"/>
    <cfRule type="duplicateValues" dxfId="0" priority="21" stopIfTrue="1"/>
    <cfRule type="duplicateValues" dxfId="0" priority="20" stopIfTrue="1"/>
    <cfRule type="duplicateValues" dxfId="0" priority="19" stopIfTrue="1"/>
    <cfRule type="duplicateValues" dxfId="0" priority="18" stopIfTrue="1"/>
    <cfRule type="duplicateValues" dxfId="0" priority="17" stopIfTrue="1"/>
    <cfRule type="duplicateValues" dxfId="0" priority="16" stopIfTrue="1"/>
    <cfRule type="duplicateValues" dxfId="0" priority="15" stopIfTrue="1"/>
    <cfRule type="duplicateValues" dxfId="0" priority="14" stopIfTrue="1"/>
    <cfRule type="duplicateValues" dxfId="0" priority="13" stopIfTrue="1"/>
  </conditionalFormatting>
  <conditionalFormatting sqref="A152">
    <cfRule type="duplicateValues" dxfId="0" priority="12" stopIfTrue="1"/>
    <cfRule type="duplicateValues" dxfId="0" priority="11" stopIfTrue="1"/>
    <cfRule type="duplicateValues" dxfId="0" priority="10" stopIfTrue="1"/>
    <cfRule type="duplicateValues" dxfId="0" priority="9" stopIfTrue="1"/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  <cfRule type="duplicateValues" dxfId="0" priority="3" stopIfTrue="1"/>
    <cfRule type="duplicateValues" dxfId="0" priority="2" stopIfTrue="1"/>
    <cfRule type="duplicateValues" dxfId="0" priority="1" stopIfTrue="1"/>
  </conditionalFormatting>
  <conditionalFormatting sqref="A37:A38">
    <cfRule type="duplicateValues" dxfId="0" priority="148" stopIfTrue="1"/>
    <cfRule type="duplicateValues" dxfId="0" priority="147" stopIfTrue="1"/>
    <cfRule type="duplicateValues" dxfId="0" priority="146" stopIfTrue="1"/>
    <cfRule type="duplicateValues" dxfId="0" priority="145" stopIfTrue="1"/>
  </conditionalFormatting>
  <conditionalFormatting sqref="A39:A41 A43:A65 A67:A78 A80:A84 A86:A114 A116:A151 A153:A168">
    <cfRule type="duplicateValues" dxfId="0" priority="133" stopIfTrue="1"/>
    <cfRule type="duplicateValues" dxfId="0" priority="134" stopIfTrue="1"/>
    <cfRule type="duplicateValues" dxfId="0" priority="135" stopIfTrue="1"/>
    <cfRule type="duplicateValues" dxfId="0" priority="136" stopIfTrue="1"/>
  </conditionalFormatting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zoomScale="80" zoomScaleNormal="80" workbookViewId="0">
      <pane ySplit="4" topLeftCell="A24" activePane="bottomLeft" state="frozen"/>
      <selection/>
      <selection pane="bottomLeft" activeCell="M27" sqref="M27"/>
    </sheetView>
  </sheetViews>
  <sheetFormatPr defaultColWidth="9" defaultRowHeight="15"/>
  <cols>
    <col min="1" max="1" width="5.7047619047619" customWidth="1"/>
    <col min="2" max="2" width="16.9333333333333" customWidth="1"/>
    <col min="3" max="3" width="9.18095238095238" customWidth="1"/>
    <col min="4" max="4" width="8.77142857142857" customWidth="1"/>
    <col min="5" max="5" width="5.88571428571429" customWidth="1"/>
    <col min="6" max="6" width="8.14285714285714" customWidth="1"/>
    <col min="7" max="7" width="7" customWidth="1"/>
    <col min="8" max="8" width="17" style="17" customWidth="1"/>
    <col min="9" max="9" width="11.2857142857143" customWidth="1"/>
    <col min="10" max="10" width="25.8571428571429" customWidth="1"/>
    <col min="11" max="11" width="32.8571428571429" customWidth="1"/>
    <col min="12" max="12" width="14.5714285714286" customWidth="1"/>
    <col min="13" max="13" width="14.2761904761905" customWidth="1"/>
    <col min="14" max="14" width="16" customWidth="1"/>
    <col min="15" max="15" width="15.7142857142857" customWidth="1"/>
    <col min="16" max="16" width="8.57142857142857" customWidth="1"/>
    <col min="17" max="17" width="8.56190476190476" customWidth="1"/>
  </cols>
  <sheetData>
    <row r="1" s="24" customFormat="1" ht="21" spans="1:15">
      <c r="A1" s="28" t="s">
        <v>230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="25" customFormat="1" spans="1:11">
      <c r="A2" s="25" t="s">
        <v>135</v>
      </c>
      <c r="B2" s="25" t="s">
        <v>368</v>
      </c>
      <c r="J2" s="55"/>
      <c r="K2" s="56"/>
    </row>
    <row r="3" s="25" customFormat="1" spans="1:11">
      <c r="A3" s="25" t="s">
        <v>137</v>
      </c>
      <c r="B3" s="25" t="s">
        <v>369</v>
      </c>
      <c r="J3" s="55"/>
      <c r="K3" s="56"/>
    </row>
    <row r="4" ht="45" spans="1:15">
      <c r="A4" s="29" t="s">
        <v>139</v>
      </c>
      <c r="B4" s="29" t="s">
        <v>140</v>
      </c>
      <c r="C4" s="29" t="s">
        <v>135</v>
      </c>
      <c r="D4" s="29" t="s">
        <v>141</v>
      </c>
      <c r="E4" s="29" t="s">
        <v>142</v>
      </c>
      <c r="F4" s="29" t="s">
        <v>143</v>
      </c>
      <c r="G4" s="29" t="s">
        <v>144</v>
      </c>
      <c r="H4" s="29" t="s">
        <v>145</v>
      </c>
      <c r="I4" s="29" t="s">
        <v>146</v>
      </c>
      <c r="J4" s="29" t="s">
        <v>147</v>
      </c>
      <c r="K4" s="29" t="s">
        <v>148</v>
      </c>
      <c r="L4" s="29" t="s">
        <v>149</v>
      </c>
      <c r="M4" s="29" t="s">
        <v>150</v>
      </c>
      <c r="N4" s="29" t="s">
        <v>151</v>
      </c>
      <c r="O4" s="29" t="s">
        <v>152</v>
      </c>
    </row>
    <row r="5" spans="1: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="26" customFormat="1" ht="15.75" spans="1:17">
      <c r="A6" s="30" t="s">
        <v>370</v>
      </c>
      <c r="B6" s="30" t="s">
        <v>371</v>
      </c>
      <c r="C6" s="31" t="s">
        <v>372</v>
      </c>
      <c r="D6" s="31" t="s">
        <v>373</v>
      </c>
      <c r="E6" s="31"/>
      <c r="F6" s="32">
        <v>43864</v>
      </c>
      <c r="G6" s="33">
        <v>0.385416666666667</v>
      </c>
      <c r="H6" s="34" t="s">
        <v>374</v>
      </c>
      <c r="I6" s="57" t="s">
        <v>261</v>
      </c>
      <c r="J6" s="58" t="s">
        <v>159</v>
      </c>
      <c r="K6" s="59" t="s">
        <v>375</v>
      </c>
      <c r="L6" s="60"/>
      <c r="M6" s="60">
        <v>55000</v>
      </c>
      <c r="N6" s="61" t="s">
        <v>171</v>
      </c>
      <c r="O6" s="61" t="s">
        <v>171</v>
      </c>
      <c r="P6" s="26" t="e">
        <f>L6=VLOOKUP(N6,'[1]Harga Unit Price'!$F$6:$H$69,2,0)</f>
        <v>#N/A</v>
      </c>
      <c r="Q6" s="26" t="e">
        <f>M6=VLOOKUP(O6,'[1]Harga Unit Price'!$F$6:$H$69,3,0)</f>
        <v>#N/A</v>
      </c>
    </row>
    <row r="7" s="27" customFormat="1" ht="15.75" spans="1:17">
      <c r="A7" s="35"/>
      <c r="B7" s="35"/>
      <c r="C7" s="35"/>
      <c r="D7" s="35"/>
      <c r="E7" s="36"/>
      <c r="F7" s="37"/>
      <c r="G7" s="38"/>
      <c r="H7" s="39"/>
      <c r="I7" s="39"/>
      <c r="J7" s="62" t="s">
        <v>159</v>
      </c>
      <c r="K7" s="63" t="s">
        <v>9</v>
      </c>
      <c r="L7" s="64">
        <v>75367</v>
      </c>
      <c r="M7" s="64">
        <v>45645</v>
      </c>
      <c r="N7" s="65" t="s">
        <v>85</v>
      </c>
      <c r="O7" s="65" t="s">
        <v>85</v>
      </c>
      <c r="P7" s="27" t="b">
        <f>L7=VLOOKUP(N7,'[1]Harga Unit Price'!$F$6:$H$69,2,0)</f>
        <v>1</v>
      </c>
      <c r="Q7" s="27" t="b">
        <f>M7=VLOOKUP(O7,'[1]Harga Unit Price'!$F$6:$H$69,3,0)</f>
        <v>1</v>
      </c>
    </row>
    <row r="8" s="27" customFormat="1" ht="15.75" spans="1:17">
      <c r="A8" s="29"/>
      <c r="B8" s="29"/>
      <c r="C8" s="29"/>
      <c r="D8" s="29"/>
      <c r="E8" s="29"/>
      <c r="F8" s="29"/>
      <c r="G8" s="29"/>
      <c r="H8" s="40" t="s">
        <v>376</v>
      </c>
      <c r="I8" s="66" t="s">
        <v>195</v>
      </c>
      <c r="J8" s="67" t="s">
        <v>159</v>
      </c>
      <c r="K8" s="63" t="s">
        <v>45</v>
      </c>
      <c r="L8" s="64">
        <v>7720</v>
      </c>
      <c r="M8" s="64">
        <v>25573</v>
      </c>
      <c r="N8" s="65" t="s">
        <v>46</v>
      </c>
      <c r="O8" s="65" t="s">
        <v>46</v>
      </c>
      <c r="P8" t="b">
        <f>L8=VLOOKUP(N8,'[1]Harga Unit Price'!$F$6:$H$69,2,0)</f>
        <v>1</v>
      </c>
      <c r="Q8" t="b">
        <f>M8=VLOOKUP(O8,'[1]Harga Unit Price'!$F$6:$H$69,3,0)</f>
        <v>1</v>
      </c>
    </row>
    <row r="9" s="27" customFormat="1" ht="15.75" spans="1:17">
      <c r="A9" s="41"/>
      <c r="B9" s="41"/>
      <c r="C9" s="41"/>
      <c r="D9" s="41"/>
      <c r="E9" s="36"/>
      <c r="F9" s="42"/>
      <c r="G9" s="43"/>
      <c r="H9" s="40"/>
      <c r="I9" s="68"/>
      <c r="J9" s="67" t="s">
        <v>159</v>
      </c>
      <c r="K9" s="63" t="s">
        <v>45</v>
      </c>
      <c r="L9" s="64">
        <v>7720</v>
      </c>
      <c r="M9" s="64">
        <v>25573</v>
      </c>
      <c r="N9" s="65" t="s">
        <v>46</v>
      </c>
      <c r="O9" s="65" t="s">
        <v>46</v>
      </c>
      <c r="P9" t="b">
        <f>L9=VLOOKUP(N9,'[1]Harga Unit Price'!$F$6:$H$69,2,0)</f>
        <v>1</v>
      </c>
      <c r="Q9" t="b">
        <f>M9=VLOOKUP(O9,'[1]Harga Unit Price'!$F$6:$H$69,3,0)</f>
        <v>1</v>
      </c>
    </row>
    <row r="10" s="27" customFormat="1" ht="15.75" spans="1:17">
      <c r="A10" s="29"/>
      <c r="B10" s="29"/>
      <c r="C10" s="29"/>
      <c r="D10" s="29"/>
      <c r="E10" s="29"/>
      <c r="F10" s="29"/>
      <c r="G10" s="29"/>
      <c r="H10" s="40"/>
      <c r="I10" s="68"/>
      <c r="J10" s="67" t="s">
        <v>159</v>
      </c>
      <c r="K10" s="63" t="s">
        <v>9</v>
      </c>
      <c r="L10" s="64">
        <v>75367</v>
      </c>
      <c r="M10" s="64">
        <v>43522</v>
      </c>
      <c r="N10" s="69" t="s">
        <v>11</v>
      </c>
      <c r="O10" s="69" t="s">
        <v>11</v>
      </c>
      <c r="P10" t="b">
        <f>L10=VLOOKUP(N10,'[1]Harga Unit Price'!$F$6:$H$69,2,0)</f>
        <v>1</v>
      </c>
      <c r="Q10" t="b">
        <f>M10=VLOOKUP(O10,'[1]Harga Unit Price'!$F$6:$H$69,3,0)</f>
        <v>1</v>
      </c>
    </row>
    <row r="11" s="27" customFormat="1" ht="15.75" spans="1:17">
      <c r="A11" s="44" t="s">
        <v>377</v>
      </c>
      <c r="B11" s="44" t="s">
        <v>378</v>
      </c>
      <c r="C11" s="41" t="s">
        <v>372</v>
      </c>
      <c r="D11" s="41" t="s">
        <v>373</v>
      </c>
      <c r="E11" s="45"/>
      <c r="F11" s="36">
        <v>43865</v>
      </c>
      <c r="G11" s="46">
        <v>0.656944444444444</v>
      </c>
      <c r="H11" s="40" t="s">
        <v>379</v>
      </c>
      <c r="I11" s="66" t="s">
        <v>261</v>
      </c>
      <c r="J11" s="67" t="s">
        <v>159</v>
      </c>
      <c r="K11" s="63" t="s">
        <v>9</v>
      </c>
      <c r="L11" s="64">
        <v>75367</v>
      </c>
      <c r="M11" s="64">
        <v>45645</v>
      </c>
      <c r="N11" s="65" t="s">
        <v>85</v>
      </c>
      <c r="O11" s="65" t="s">
        <v>85</v>
      </c>
      <c r="P11" t="b">
        <f>L11=VLOOKUP(N11,'[1]Harga Unit Price'!$F$6:$H$69,2,0)</f>
        <v>1</v>
      </c>
      <c r="Q11" t="b">
        <f>M11=VLOOKUP(O11,'[1]Harga Unit Price'!$F$6:$H$69,3,0)</f>
        <v>1</v>
      </c>
    </row>
    <row r="12" s="27" customFormat="1" ht="15.75" spans="1:17">
      <c r="A12" s="44" t="s">
        <v>380</v>
      </c>
      <c r="B12" s="44" t="s">
        <v>381</v>
      </c>
      <c r="C12" s="41" t="s">
        <v>372</v>
      </c>
      <c r="D12" s="41" t="s">
        <v>373</v>
      </c>
      <c r="E12" s="45"/>
      <c r="F12" s="47">
        <v>43865</v>
      </c>
      <c r="G12" s="46">
        <v>0.352777777777778</v>
      </c>
      <c r="H12" s="40" t="s">
        <v>382</v>
      </c>
      <c r="I12" s="66" t="s">
        <v>195</v>
      </c>
      <c r="J12" s="67" t="s">
        <v>159</v>
      </c>
      <c r="K12" s="63" t="s">
        <v>14</v>
      </c>
      <c r="L12" s="64">
        <v>8757</v>
      </c>
      <c r="M12" s="64">
        <v>13800</v>
      </c>
      <c r="N12" s="69" t="s">
        <v>16</v>
      </c>
      <c r="O12" s="69" t="s">
        <v>16</v>
      </c>
      <c r="P12" t="b">
        <f>L12=VLOOKUP(N12,'[1]Harga Unit Price'!$F$6:$H$69,2,0)</f>
        <v>1</v>
      </c>
      <c r="Q12" t="b">
        <f>M12=VLOOKUP(O12,'[1]Harga Unit Price'!$F$6:$H$69,3,0)</f>
        <v>1</v>
      </c>
    </row>
    <row r="13" ht="15.75" spans="1:17">
      <c r="A13" s="44" t="s">
        <v>383</v>
      </c>
      <c r="B13" s="44" t="s">
        <v>384</v>
      </c>
      <c r="C13" s="41" t="s">
        <v>372</v>
      </c>
      <c r="D13" s="41" t="s">
        <v>373</v>
      </c>
      <c r="E13" s="48"/>
      <c r="F13" s="36">
        <v>43866</v>
      </c>
      <c r="G13" s="49">
        <v>0.384027777777778</v>
      </c>
      <c r="H13" s="40" t="s">
        <v>385</v>
      </c>
      <c r="I13" s="66" t="s">
        <v>169</v>
      </c>
      <c r="J13" s="67" t="s">
        <v>159</v>
      </c>
      <c r="K13" s="63" t="s">
        <v>38</v>
      </c>
      <c r="L13" s="64">
        <v>16984</v>
      </c>
      <c r="M13" s="64">
        <v>200093</v>
      </c>
      <c r="N13" s="69" t="s">
        <v>39</v>
      </c>
      <c r="O13" s="69" t="s">
        <v>39</v>
      </c>
      <c r="P13" t="b">
        <f>L13=VLOOKUP(N13,'[1]Harga Unit Price'!$F$6:$H$69,2,0)</f>
        <v>1</v>
      </c>
      <c r="Q13" t="b">
        <f>M13=VLOOKUP(O13,'[1]Harga Unit Price'!$F$6:$H$69,3,0)</f>
        <v>1</v>
      </c>
    </row>
    <row r="14" ht="15.75" spans="1:17">
      <c r="A14" s="29"/>
      <c r="B14" s="29"/>
      <c r="C14" s="29"/>
      <c r="D14" s="29"/>
      <c r="E14" s="29"/>
      <c r="F14" s="29"/>
      <c r="G14" s="29"/>
      <c r="H14" s="29"/>
      <c r="I14" s="29"/>
      <c r="J14" s="67" t="s">
        <v>159</v>
      </c>
      <c r="K14" s="63" t="s">
        <v>71</v>
      </c>
      <c r="L14" s="64">
        <v>16984</v>
      </c>
      <c r="M14" s="64">
        <v>47333</v>
      </c>
      <c r="N14" s="69" t="s">
        <v>72</v>
      </c>
      <c r="O14" s="69" t="s">
        <v>72</v>
      </c>
      <c r="P14" t="b">
        <f>L14=VLOOKUP(N14,'[1]Harga Unit Price'!$F$6:$H$69,2,0)</f>
        <v>1</v>
      </c>
      <c r="Q14" t="b">
        <f>M14=VLOOKUP(O14,'[1]Harga Unit Price'!$F$6:$H$69,3,0)</f>
        <v>1</v>
      </c>
    </row>
    <row r="15" ht="15.75" spans="1:17">
      <c r="A15" s="44" t="s">
        <v>386</v>
      </c>
      <c r="B15" s="44" t="s">
        <v>387</v>
      </c>
      <c r="C15" s="41" t="s">
        <v>372</v>
      </c>
      <c r="D15" s="41" t="s">
        <v>373</v>
      </c>
      <c r="E15" s="50"/>
      <c r="F15" s="36">
        <v>43867</v>
      </c>
      <c r="G15" s="46">
        <v>0.690972222222222</v>
      </c>
      <c r="H15" s="40" t="s">
        <v>388</v>
      </c>
      <c r="I15" s="66" t="s">
        <v>261</v>
      </c>
      <c r="J15" s="67" t="s">
        <v>159</v>
      </c>
      <c r="K15" s="63" t="s">
        <v>9</v>
      </c>
      <c r="L15" s="64">
        <v>75367</v>
      </c>
      <c r="M15" s="64">
        <v>45645</v>
      </c>
      <c r="N15" s="65" t="s">
        <v>85</v>
      </c>
      <c r="O15" s="65" t="s">
        <v>85</v>
      </c>
      <c r="P15" t="b">
        <f>L15=VLOOKUP(N15,'[1]Harga Unit Price'!$F$6:$H$69,2,0)</f>
        <v>1</v>
      </c>
      <c r="Q15" t="b">
        <f>M15=VLOOKUP(O15,'[1]Harga Unit Price'!$F$6:$H$69,3,0)</f>
        <v>1</v>
      </c>
    </row>
    <row r="16" ht="15.75" spans="1:17">
      <c r="A16" s="29"/>
      <c r="B16" s="29"/>
      <c r="C16" s="29"/>
      <c r="D16" s="29"/>
      <c r="E16" s="29"/>
      <c r="F16" s="29"/>
      <c r="G16" s="29"/>
      <c r="H16" s="29"/>
      <c r="I16" s="29"/>
      <c r="J16" s="67" t="s">
        <v>159</v>
      </c>
      <c r="K16" s="63" t="s">
        <v>88</v>
      </c>
      <c r="L16" s="64">
        <v>5308</v>
      </c>
      <c r="M16" s="64">
        <v>13800</v>
      </c>
      <c r="N16" s="65" t="s">
        <v>89</v>
      </c>
      <c r="O16" s="65" t="s">
        <v>89</v>
      </c>
      <c r="P16" t="b">
        <f>L16=VLOOKUP(N16,'[1]Harga Unit Price'!$F$6:$H$69,2,0)</f>
        <v>1</v>
      </c>
      <c r="Q16" t="b">
        <f>M16=VLOOKUP(O16,'[1]Harga Unit Price'!$F$6:$H$69,3,0)</f>
        <v>1</v>
      </c>
    </row>
    <row r="17" ht="15.75" spans="1:17">
      <c r="A17" s="29"/>
      <c r="B17" s="29"/>
      <c r="C17" s="29"/>
      <c r="D17" s="29"/>
      <c r="E17" s="29"/>
      <c r="F17" s="29"/>
      <c r="G17" s="29"/>
      <c r="H17" s="40" t="s">
        <v>389</v>
      </c>
      <c r="I17" s="66" t="s">
        <v>217</v>
      </c>
      <c r="J17" s="67" t="s">
        <v>159</v>
      </c>
      <c r="K17" s="63" t="s">
        <v>9</v>
      </c>
      <c r="L17" s="64">
        <v>75367</v>
      </c>
      <c r="M17" s="64">
        <v>45645</v>
      </c>
      <c r="N17" s="65" t="s">
        <v>85</v>
      </c>
      <c r="O17" s="65" t="s">
        <v>85</v>
      </c>
      <c r="P17" t="b">
        <f>L17=VLOOKUP(N17,'[1]Harga Unit Price'!$F$6:$H$69,2,0)</f>
        <v>1</v>
      </c>
      <c r="Q17" t="b">
        <f>M17=VLOOKUP(O17,'[1]Harga Unit Price'!$F$6:$H$69,3,0)</f>
        <v>1</v>
      </c>
    </row>
    <row r="18" ht="15.75" spans="1:17">
      <c r="A18" s="41"/>
      <c r="B18" s="41"/>
      <c r="C18" s="41"/>
      <c r="D18" s="41"/>
      <c r="E18" s="36"/>
      <c r="F18" s="42"/>
      <c r="G18" s="51"/>
      <c r="H18" s="39"/>
      <c r="I18" s="68"/>
      <c r="J18" s="67" t="s">
        <v>159</v>
      </c>
      <c r="K18" s="63" t="s">
        <v>88</v>
      </c>
      <c r="L18" s="64">
        <v>5308</v>
      </c>
      <c r="M18" s="64">
        <v>13800</v>
      </c>
      <c r="N18" s="65" t="s">
        <v>89</v>
      </c>
      <c r="O18" s="65" t="s">
        <v>89</v>
      </c>
      <c r="P18" t="b">
        <f>L18=VLOOKUP(N18,'[1]Harga Unit Price'!$F$6:$H$69,2,0)</f>
        <v>1</v>
      </c>
      <c r="Q18" t="b">
        <f>M18=VLOOKUP(O18,'[1]Harga Unit Price'!$F$6:$H$69,3,0)</f>
        <v>1</v>
      </c>
    </row>
    <row r="19" ht="15.75" spans="1:17">
      <c r="A19" s="29"/>
      <c r="B19" s="29"/>
      <c r="C19" s="29"/>
      <c r="D19" s="29"/>
      <c r="E19" s="29"/>
      <c r="F19" s="29"/>
      <c r="G19" s="29"/>
      <c r="H19" s="40" t="s">
        <v>390</v>
      </c>
      <c r="I19" s="66" t="s">
        <v>217</v>
      </c>
      <c r="J19" s="67" t="s">
        <v>159</v>
      </c>
      <c r="K19" s="63" t="s">
        <v>9</v>
      </c>
      <c r="L19" s="64">
        <v>75367</v>
      </c>
      <c r="M19" s="64">
        <v>45645</v>
      </c>
      <c r="N19" s="65" t="s">
        <v>85</v>
      </c>
      <c r="O19" s="65" t="s">
        <v>85</v>
      </c>
      <c r="P19" t="b">
        <f>L19=VLOOKUP(N19,'[1]Harga Unit Price'!$F$6:$H$69,2,0)</f>
        <v>1</v>
      </c>
      <c r="Q19" t="b">
        <f>M19=VLOOKUP(O19,'[1]Harga Unit Price'!$F$6:$H$69,3,0)</f>
        <v>1</v>
      </c>
    </row>
    <row r="20" ht="15.75" spans="1:17">
      <c r="A20" s="29"/>
      <c r="B20" s="29"/>
      <c r="C20" s="29"/>
      <c r="D20" s="29"/>
      <c r="E20" s="29"/>
      <c r="F20" s="29"/>
      <c r="G20" s="29"/>
      <c r="H20" s="29"/>
      <c r="I20" s="29"/>
      <c r="J20" s="67" t="s">
        <v>159</v>
      </c>
      <c r="K20" s="63" t="s">
        <v>51</v>
      </c>
      <c r="L20" s="64">
        <v>16405</v>
      </c>
      <c r="M20" s="64">
        <v>81060</v>
      </c>
      <c r="N20" s="69" t="s">
        <v>52</v>
      </c>
      <c r="O20" s="69" t="s">
        <v>52</v>
      </c>
      <c r="P20" t="b">
        <f>L20=VLOOKUP(N20,'[1]Harga Unit Price'!$F$6:$H$69,2,0)</f>
        <v>1</v>
      </c>
      <c r="Q20" t="b">
        <f>M20=VLOOKUP(O20,'[1]Harga Unit Price'!$F$6:$H$69,3,0)</f>
        <v>1</v>
      </c>
    </row>
    <row r="21" ht="15.75" spans="1:17">
      <c r="A21" s="29"/>
      <c r="B21" s="29"/>
      <c r="C21" s="29"/>
      <c r="D21" s="29"/>
      <c r="E21" s="29"/>
      <c r="F21" s="29"/>
      <c r="G21" s="29"/>
      <c r="H21" s="40" t="s">
        <v>391</v>
      </c>
      <c r="I21" s="66" t="s">
        <v>217</v>
      </c>
      <c r="J21" s="67" t="s">
        <v>159</v>
      </c>
      <c r="K21" s="63" t="s">
        <v>9</v>
      </c>
      <c r="L21" s="64">
        <v>75367</v>
      </c>
      <c r="M21" s="64">
        <v>45645</v>
      </c>
      <c r="N21" s="65" t="s">
        <v>85</v>
      </c>
      <c r="O21" s="65" t="s">
        <v>85</v>
      </c>
      <c r="P21" t="b">
        <f>L21=VLOOKUP(N21,'[1]Harga Unit Price'!$F$6:$H$69,2,0)</f>
        <v>1</v>
      </c>
      <c r="Q21" t="b">
        <f>M21=VLOOKUP(O21,'[1]Harga Unit Price'!$F$6:$H$69,3,0)</f>
        <v>1</v>
      </c>
    </row>
    <row r="22" ht="15.75" spans="1:17">
      <c r="A22" s="35"/>
      <c r="B22" s="35"/>
      <c r="C22" s="35"/>
      <c r="D22" s="35"/>
      <c r="E22" s="36"/>
      <c r="F22" s="37"/>
      <c r="G22" s="38"/>
      <c r="H22" s="39"/>
      <c r="I22" s="68"/>
      <c r="J22" s="67" t="s">
        <v>159</v>
      </c>
      <c r="K22" s="63" t="s">
        <v>88</v>
      </c>
      <c r="L22" s="64">
        <v>5308</v>
      </c>
      <c r="M22" s="64">
        <v>13800</v>
      </c>
      <c r="N22" s="65" t="s">
        <v>89</v>
      </c>
      <c r="O22" s="65" t="s">
        <v>89</v>
      </c>
      <c r="P22" t="b">
        <f>L22=VLOOKUP(N22,'[1]Harga Unit Price'!$F$6:$H$69,2,0)</f>
        <v>1</v>
      </c>
      <c r="Q22" t="b">
        <f>M22=VLOOKUP(O22,'[1]Harga Unit Price'!$F$6:$H$69,3,0)</f>
        <v>1</v>
      </c>
    </row>
    <row r="23" ht="15.75" spans="1:17">
      <c r="A23" s="44" t="s">
        <v>392</v>
      </c>
      <c r="B23" s="44" t="s">
        <v>393</v>
      </c>
      <c r="C23" s="41" t="s">
        <v>372</v>
      </c>
      <c r="D23" s="41" t="s">
        <v>373</v>
      </c>
      <c r="E23" s="52"/>
      <c r="F23" s="36">
        <v>43868</v>
      </c>
      <c r="G23" s="49">
        <v>0.382638888888889</v>
      </c>
      <c r="H23" s="40" t="s">
        <v>394</v>
      </c>
      <c r="I23" s="66" t="s">
        <v>158</v>
      </c>
      <c r="J23" s="67" t="s">
        <v>159</v>
      </c>
      <c r="K23" s="63" t="s">
        <v>71</v>
      </c>
      <c r="L23" s="64">
        <v>16984</v>
      </c>
      <c r="M23" s="64">
        <v>47333</v>
      </c>
      <c r="N23" s="69" t="s">
        <v>72</v>
      </c>
      <c r="O23" s="69" t="s">
        <v>72</v>
      </c>
      <c r="P23" t="b">
        <f>L23=VLOOKUP(N23,'[1]Harga Unit Price'!$F$6:$H$69,2,0)</f>
        <v>1</v>
      </c>
      <c r="Q23" t="b">
        <f>M23=VLOOKUP(O23,'[1]Harga Unit Price'!$F$6:$H$69,3,0)</f>
        <v>1</v>
      </c>
    </row>
    <row r="24" ht="15.75" spans="1:17">
      <c r="A24" s="41" t="s">
        <v>395</v>
      </c>
      <c r="B24" s="41" t="s">
        <v>396</v>
      </c>
      <c r="C24" s="41" t="s">
        <v>372</v>
      </c>
      <c r="D24" s="41" t="s">
        <v>373</v>
      </c>
      <c r="E24" s="41"/>
      <c r="F24" s="36">
        <v>43880</v>
      </c>
      <c r="G24" s="49">
        <v>0.322222222222222</v>
      </c>
      <c r="H24" s="39" t="s">
        <v>397</v>
      </c>
      <c r="I24" s="39" t="s">
        <v>182</v>
      </c>
      <c r="J24" s="67" t="s">
        <v>159</v>
      </c>
      <c r="K24" s="63" t="s">
        <v>9</v>
      </c>
      <c r="L24" s="64">
        <v>75367</v>
      </c>
      <c r="M24" s="64"/>
      <c r="N24" s="69" t="s">
        <v>11</v>
      </c>
      <c r="O24" s="69"/>
      <c r="P24" t="b">
        <f>L24=VLOOKUP(N24,'[1]Harga Unit Price'!$F$6:$H$69,2,0)</f>
        <v>1</v>
      </c>
      <c r="Q24" t="e">
        <f>M24=VLOOKUP(O24,'[1]Harga Unit Price'!$F$6:$H$69,3,0)</f>
        <v>#N/A</v>
      </c>
    </row>
    <row r="25" ht="15.75" spans="1:17">
      <c r="A25" s="29"/>
      <c r="B25" s="29"/>
      <c r="C25" s="29"/>
      <c r="D25" s="29"/>
      <c r="E25" s="29"/>
      <c r="F25" s="29"/>
      <c r="G25" s="29"/>
      <c r="H25" s="39" t="s">
        <v>398</v>
      </c>
      <c r="I25" s="39" t="s">
        <v>158</v>
      </c>
      <c r="J25" s="67" t="s">
        <v>159</v>
      </c>
      <c r="K25" s="63" t="s">
        <v>9</v>
      </c>
      <c r="L25" s="64">
        <v>75367</v>
      </c>
      <c r="M25" s="64">
        <v>43522</v>
      </c>
      <c r="N25" s="69" t="s">
        <v>11</v>
      </c>
      <c r="O25" s="69" t="s">
        <v>11</v>
      </c>
      <c r="P25" t="b">
        <f>L25=VLOOKUP(N25,'[1]Harga Unit Price'!$F$6:$H$69,2,0)</f>
        <v>1</v>
      </c>
      <c r="Q25" t="b">
        <f>M25=VLOOKUP(O25,'[1]Harga Unit Price'!$F$6:$H$69,3,0)</f>
        <v>1</v>
      </c>
    </row>
    <row r="26" ht="15.75" spans="1:17">
      <c r="A26" s="29"/>
      <c r="B26" s="29"/>
      <c r="C26" s="29"/>
      <c r="D26" s="29"/>
      <c r="E26" s="29"/>
      <c r="F26" s="29"/>
      <c r="G26" s="29"/>
      <c r="H26" s="39" t="s">
        <v>399</v>
      </c>
      <c r="I26" s="39" t="s">
        <v>261</v>
      </c>
      <c r="J26" s="67" t="s">
        <v>159</v>
      </c>
      <c r="K26" s="63" t="s">
        <v>9</v>
      </c>
      <c r="L26" s="64">
        <v>75367</v>
      </c>
      <c r="M26" s="64">
        <v>45645</v>
      </c>
      <c r="N26" s="65" t="s">
        <v>85</v>
      </c>
      <c r="O26" s="65" t="s">
        <v>85</v>
      </c>
      <c r="P26" t="b">
        <f>L26=VLOOKUP(N26,'[1]Harga Unit Price'!$F$6:$H$69,2,0)</f>
        <v>1</v>
      </c>
      <c r="Q26" t="b">
        <f>M26=VLOOKUP(O26,'[1]Harga Unit Price'!$F$6:$H$69,3,0)</f>
        <v>1</v>
      </c>
    </row>
    <row r="27" ht="15.75" spans="1:17">
      <c r="A27" s="29"/>
      <c r="B27" s="29"/>
      <c r="C27" s="29"/>
      <c r="D27" s="29"/>
      <c r="E27" s="29"/>
      <c r="F27" s="29"/>
      <c r="G27" s="29"/>
      <c r="H27" s="39"/>
      <c r="I27" s="68"/>
      <c r="J27" s="67" t="s">
        <v>159</v>
      </c>
      <c r="K27" s="63" t="s">
        <v>90</v>
      </c>
      <c r="L27" s="64">
        <v>22292</v>
      </c>
      <c r="M27" s="64">
        <v>54667</v>
      </c>
      <c r="N27" s="70" t="s">
        <v>91</v>
      </c>
      <c r="O27" s="70" t="s">
        <v>91</v>
      </c>
      <c r="P27" t="b">
        <f>L27=VLOOKUP(N27,'[1]Harga Unit Price'!$F$6:$H$69,2,0)</f>
        <v>1</v>
      </c>
      <c r="Q27" t="b">
        <f>M27=VLOOKUP(O27,'[1]Harga Unit Price'!$F$6:$H$69,3,0)</f>
        <v>1</v>
      </c>
    </row>
    <row r="28" ht="15.75" spans="1:17">
      <c r="A28" s="42"/>
      <c r="B28" s="42"/>
      <c r="C28" s="42"/>
      <c r="D28" s="42"/>
      <c r="E28" s="47"/>
      <c r="F28" s="52"/>
      <c r="G28" s="53"/>
      <c r="H28" s="39"/>
      <c r="I28" s="68"/>
      <c r="J28" s="67" t="s">
        <v>159</v>
      </c>
      <c r="K28" s="63" t="s">
        <v>88</v>
      </c>
      <c r="L28" s="64">
        <v>5308</v>
      </c>
      <c r="M28" s="64">
        <v>13800</v>
      </c>
      <c r="N28" s="65" t="s">
        <v>89</v>
      </c>
      <c r="O28" s="65" t="s">
        <v>89</v>
      </c>
      <c r="P28" t="b">
        <f>L28=VLOOKUP(N28,'[1]Harga Unit Price'!$F$6:$H$69,2,0)</f>
        <v>1</v>
      </c>
      <c r="Q28" t="b">
        <f>M28=VLOOKUP(O28,'[1]Harga Unit Price'!$F$6:$H$69,3,0)</f>
        <v>1</v>
      </c>
    </row>
    <row r="29" ht="15.75" spans="1:17">
      <c r="A29" s="44" t="s">
        <v>370</v>
      </c>
      <c r="B29" s="44" t="s">
        <v>371</v>
      </c>
      <c r="C29" s="41" t="s">
        <v>372</v>
      </c>
      <c r="D29" s="41" t="s">
        <v>373</v>
      </c>
      <c r="E29" s="41"/>
      <c r="F29" s="36">
        <v>43881</v>
      </c>
      <c r="G29" s="49">
        <v>0.379861111111111</v>
      </c>
      <c r="H29" s="40" t="s">
        <v>376</v>
      </c>
      <c r="I29" s="68" t="s">
        <v>169</v>
      </c>
      <c r="J29" s="67" t="s">
        <v>159</v>
      </c>
      <c r="K29" s="63" t="s">
        <v>20</v>
      </c>
      <c r="L29" s="64">
        <v>16984</v>
      </c>
      <c r="M29" s="64">
        <v>76428</v>
      </c>
      <c r="N29" s="69" t="s">
        <v>21</v>
      </c>
      <c r="O29" s="69" t="s">
        <v>21</v>
      </c>
      <c r="P29" t="b">
        <f>L29=VLOOKUP(N29,'[1]Harga Unit Price'!$F$6:$H$69,2,0)</f>
        <v>1</v>
      </c>
      <c r="Q29" t="b">
        <f>M29=VLOOKUP(O29,'[1]Harga Unit Price'!$F$6:$H$69,3,0)</f>
        <v>1</v>
      </c>
    </row>
    <row r="30" spans="1:15">
      <c r="A30" s="54"/>
      <c r="B30" s="54">
        <v>7</v>
      </c>
      <c r="C30" s="54"/>
      <c r="D30" s="54"/>
      <c r="E30" s="54"/>
      <c r="F30" s="54"/>
      <c r="G30" s="54"/>
      <c r="H30" s="54">
        <v>14</v>
      </c>
      <c r="I30" s="54"/>
      <c r="J30" s="54"/>
      <c r="K30" s="54"/>
      <c r="L30" s="71">
        <f>SUM(L6:L29)</f>
        <v>905732</v>
      </c>
      <c r="M30" s="72">
        <f>SUM(M6:M29)</f>
        <v>1088619</v>
      </c>
      <c r="N30" s="54"/>
      <c r="O30" s="54"/>
    </row>
    <row r="31" spans="8:8">
      <c r="H31"/>
    </row>
    <row r="32" spans="8:13">
      <c r="H32"/>
      <c r="L32" s="19"/>
      <c r="M32" s="73" t="s">
        <v>229</v>
      </c>
    </row>
    <row r="33" spans="8:13">
      <c r="H33"/>
      <c r="M33" s="19">
        <f>SUM(L30+M30)</f>
        <v>1994351</v>
      </c>
    </row>
    <row r="34" spans="13:13">
      <c r="M34" s="19"/>
    </row>
    <row r="36" spans="16:16">
      <c r="P36" s="74"/>
    </row>
    <row r="37" spans="16:16">
      <c r="P37" s="74"/>
    </row>
    <row r="38" spans="16:16">
      <c r="P38" s="74"/>
    </row>
    <row r="39" spans="16:16">
      <c r="P39" s="75"/>
    </row>
    <row r="40" spans="12:16">
      <c r="L40" s="19"/>
      <c r="P40" s="74"/>
    </row>
    <row r="41" spans="12:16">
      <c r="L41" s="19"/>
      <c r="P41" s="76"/>
    </row>
    <row r="42" spans="16:16">
      <c r="P42" s="77"/>
    </row>
    <row r="43" spans="16:16">
      <c r="P43" s="77"/>
    </row>
  </sheetData>
  <autoFilter ref="B5:B30">
    <extLst/>
  </autoFilter>
  <mergeCells count="1">
    <mergeCell ref="A1:O1"/>
  </mergeCells>
  <conditionalFormatting sqref="A6">
    <cfRule type="duplicateValues" dxfId="0" priority="61" stopIfTrue="1"/>
    <cfRule type="duplicateValues" dxfId="0" priority="60" stopIfTrue="1"/>
    <cfRule type="duplicateValues" dxfId="0" priority="59" stopIfTrue="1"/>
    <cfRule type="duplicateValues" dxfId="0" priority="58" stopIfTrue="1"/>
  </conditionalFormatting>
  <conditionalFormatting sqref="A7">
    <cfRule type="duplicateValues" dxfId="0" priority="86" stopIfTrue="1"/>
    <cfRule type="duplicateValues" dxfId="0" priority="85" stopIfTrue="1"/>
    <cfRule type="duplicateValues" dxfId="0" priority="84" stopIfTrue="1"/>
    <cfRule type="duplicateValues" dxfId="0" priority="83" stopIfTrue="1"/>
  </conditionalFormatting>
  <conditionalFormatting sqref="A9">
    <cfRule type="duplicateValues" dxfId="0" priority="82" stopIfTrue="1"/>
    <cfRule type="duplicateValues" dxfId="0" priority="81" stopIfTrue="1"/>
    <cfRule type="duplicateValues" dxfId="0" priority="80" stopIfTrue="1"/>
    <cfRule type="duplicateValues" dxfId="0" priority="79" stopIfTrue="1"/>
  </conditionalFormatting>
  <conditionalFormatting sqref="A11">
    <cfRule type="duplicateValues" dxfId="0" priority="57" stopIfTrue="1"/>
    <cfRule type="duplicateValues" dxfId="0" priority="56" stopIfTrue="1"/>
    <cfRule type="duplicateValues" dxfId="0" priority="55" stopIfTrue="1"/>
    <cfRule type="duplicateValues" dxfId="0" priority="54" stopIfTrue="1"/>
  </conditionalFormatting>
  <conditionalFormatting sqref="A12">
    <cfRule type="duplicateValues" dxfId="0" priority="53" stopIfTrue="1"/>
    <cfRule type="duplicateValues" dxfId="0" priority="52" stopIfTrue="1"/>
    <cfRule type="duplicateValues" dxfId="0" priority="51" stopIfTrue="1"/>
    <cfRule type="duplicateValues" dxfId="0" priority="50" stopIfTrue="1"/>
  </conditionalFormatting>
  <conditionalFormatting sqref="A13">
    <cfRule type="duplicateValues" dxfId="0" priority="49" stopIfTrue="1"/>
    <cfRule type="duplicateValues" dxfId="0" priority="48" stopIfTrue="1"/>
    <cfRule type="duplicateValues" dxfId="0" priority="47" stopIfTrue="1"/>
    <cfRule type="duplicateValues" dxfId="0" priority="46" stopIfTrue="1"/>
  </conditionalFormatting>
  <conditionalFormatting sqref="A15">
    <cfRule type="duplicateValues" dxfId="0" priority="45" stopIfTrue="1"/>
    <cfRule type="duplicateValues" dxfId="0" priority="44" stopIfTrue="1"/>
    <cfRule type="duplicateValues" dxfId="0" priority="43" stopIfTrue="1"/>
    <cfRule type="duplicateValues" dxfId="0" priority="42" stopIfTrue="1"/>
  </conditionalFormatting>
  <conditionalFormatting sqref="A18">
    <cfRule type="duplicateValues" dxfId="0" priority="78" stopIfTrue="1"/>
    <cfRule type="duplicateValues" dxfId="0" priority="77" stopIfTrue="1"/>
    <cfRule type="duplicateValues" dxfId="0" priority="76" stopIfTrue="1"/>
    <cfRule type="duplicateValues" dxfId="0" priority="75" stopIfTrue="1"/>
  </conditionalFormatting>
  <conditionalFormatting sqref="A22">
    <cfRule type="duplicateValues" dxfId="0" priority="74"/>
  </conditionalFormatting>
  <conditionalFormatting sqref="A23">
    <cfRule type="duplicateValues" dxfId="0" priority="41" stopIfTrue="1"/>
    <cfRule type="duplicateValues" dxfId="0" priority="40" stopIfTrue="1"/>
    <cfRule type="duplicateValues" dxfId="0" priority="39" stopIfTrue="1"/>
    <cfRule type="duplicateValues" dxfId="0" priority="38" stopIfTrue="1"/>
  </conditionalFormatting>
  <conditionalFormatting sqref="A24">
    <cfRule type="duplicateValues" dxfId="0" priority="37" stopIfTrue="1"/>
    <cfRule type="duplicateValues" dxfId="0" priority="36" stopIfTrue="1"/>
    <cfRule type="duplicateValues" dxfId="0" priority="35" stopIfTrue="1"/>
    <cfRule type="duplicateValues" dxfId="0" priority="34" stopIfTrue="1"/>
    <cfRule type="duplicateValues" dxfId="0" priority="33" stopIfTrue="1"/>
    <cfRule type="duplicateValues" dxfId="0" priority="32" stopIfTrue="1"/>
    <cfRule type="duplicateValues" dxfId="0" priority="31" stopIfTrue="1"/>
    <cfRule type="duplicateValues" dxfId="0" priority="30" stopIfTrue="1"/>
    <cfRule type="duplicateValues" dxfId="0" priority="29" stopIfTrue="1"/>
    <cfRule type="duplicateValues" dxfId="0" priority="28" stopIfTrue="1"/>
    <cfRule type="duplicateValues" dxfId="0" priority="27" stopIfTrue="1"/>
    <cfRule type="duplicateValues" dxfId="0" priority="26" stopIfTrue="1"/>
    <cfRule type="duplicateValues" dxfId="0" priority="25" stopIfTrue="1"/>
    <cfRule type="duplicateValues" dxfId="0" priority="24" stopIfTrue="1"/>
    <cfRule type="duplicateValues" dxfId="0" priority="23" stopIfTrue="1"/>
    <cfRule type="duplicateValues" dxfId="0" priority="22" stopIfTrue="1"/>
  </conditionalFormatting>
  <conditionalFormatting sqref="A28">
    <cfRule type="duplicateValues" dxfId="0" priority="69" stopIfTrue="1"/>
    <cfRule type="duplicateValues" dxfId="0" priority="68" stopIfTrue="1"/>
    <cfRule type="duplicateValues" dxfId="0" priority="67" stopIfTrue="1"/>
    <cfRule type="duplicateValues" dxfId="0" priority="66" stopIfTrue="1"/>
  </conditionalFormatting>
  <conditionalFormatting sqref="A29">
    <cfRule type="duplicateValues" dxfId="0" priority="21" stopIfTrue="1"/>
    <cfRule type="duplicateValues" dxfId="0" priority="20" stopIfTrue="1"/>
    <cfRule type="duplicateValues" dxfId="0" priority="19" stopIfTrue="1"/>
    <cfRule type="duplicateValues" dxfId="0" priority="18" stopIfTrue="1"/>
    <cfRule type="duplicateValues" dxfId="0" priority="17" stopIfTrue="1"/>
    <cfRule type="duplicateValues" dxfId="0" priority="16" stopIfTrue="1"/>
    <cfRule type="duplicateValues" dxfId="0" priority="15" stopIfTrue="1"/>
    <cfRule type="duplicateValues" dxfId="0" priority="14" stopIfTrue="1"/>
    <cfRule type="duplicateValues" dxfId="0" priority="13" stopIfTrue="1"/>
    <cfRule type="duplicateValues" dxfId="0" priority="12" stopIfTrue="1"/>
    <cfRule type="duplicateValues" dxfId="0" priority="11" stopIfTrue="1"/>
    <cfRule type="duplicateValues" dxfId="0" priority="10" stopIfTrue="1"/>
    <cfRule type="duplicateValues" dxfId="0" priority="9"/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  <cfRule type="duplicateValues" dxfId="0" priority="3" stopIfTrue="1"/>
    <cfRule type="duplicateValues" dxfId="0" priority="2" stopIfTrue="1"/>
    <cfRule type="duplicateValues" dxfId="0" priority="1" stopIfTrue="1"/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E12" sqref="E12"/>
    </sheetView>
  </sheetViews>
  <sheetFormatPr defaultColWidth="9" defaultRowHeight="15" outlineLevelCol="6"/>
  <cols>
    <col min="2" max="2" width="24.1428571428571" customWidth="1"/>
    <col min="3" max="3" width="13.4285714285714" customWidth="1"/>
    <col min="4" max="4" width="14.2857142857143" customWidth="1"/>
    <col min="5" max="5" width="24.2857142857143" customWidth="1"/>
    <col min="7" max="7" width="11.5714285714286" customWidth="1"/>
  </cols>
  <sheetData>
    <row r="1" ht="17.25" spans="1:5">
      <c r="A1" s="1" t="s">
        <v>400</v>
      </c>
      <c r="B1" s="1"/>
      <c r="C1" s="1"/>
      <c r="D1" s="1"/>
      <c r="E1" s="1"/>
    </row>
    <row r="2" ht="17.25" spans="1:5">
      <c r="A2" s="1"/>
      <c r="B2" s="2"/>
      <c r="C2" s="1"/>
      <c r="D2" s="1"/>
      <c r="E2" s="1"/>
    </row>
    <row r="3" ht="25.5" spans="1:5">
      <c r="A3" s="3" t="s">
        <v>401</v>
      </c>
      <c r="B3" s="3" t="s">
        <v>402</v>
      </c>
      <c r="C3" s="3" t="s">
        <v>403</v>
      </c>
      <c r="D3" s="3" t="s">
        <v>404</v>
      </c>
      <c r="E3" s="3" t="s">
        <v>405</v>
      </c>
    </row>
    <row r="4" spans="1:5">
      <c r="A4" s="4">
        <v>1</v>
      </c>
      <c r="B4" s="5" t="s">
        <v>155</v>
      </c>
      <c r="C4" s="6">
        <f>BALI!B156</f>
        <v>11</v>
      </c>
      <c r="D4" s="7">
        <f>BALI!H156</f>
        <v>35</v>
      </c>
      <c r="E4" s="8">
        <f>BALI!M159</f>
        <v>10047271</v>
      </c>
    </row>
    <row r="5" spans="1:5">
      <c r="A5" s="4">
        <v>2</v>
      </c>
      <c r="B5" s="5" t="s">
        <v>235</v>
      </c>
      <c r="C5" s="6">
        <f>'LOMBOK 1'!B70</f>
        <v>1</v>
      </c>
      <c r="D5" s="9">
        <f>'LOMBOK 1'!H70</f>
        <v>10</v>
      </c>
      <c r="E5" s="8">
        <f>'LOMBOK 1'!M73</f>
        <v>3545446</v>
      </c>
    </row>
    <row r="6" spans="1:5">
      <c r="A6" s="4">
        <v>3</v>
      </c>
      <c r="B6" s="5" t="s">
        <v>254</v>
      </c>
      <c r="C6" s="6">
        <f>'LOMBOK 2'!B46</f>
        <v>4</v>
      </c>
      <c r="D6" s="9">
        <f>'LOMBOK 2'!H46</f>
        <v>15</v>
      </c>
      <c r="E6" s="8">
        <f>'LOMBOK 2'!M49</f>
        <v>3524482</v>
      </c>
    </row>
    <row r="7" spans="1:7">
      <c r="A7" s="4">
        <v>4</v>
      </c>
      <c r="B7" s="5" t="s">
        <v>406</v>
      </c>
      <c r="C7" s="6">
        <f>'BIMA - DOMPU'!B59</f>
        <v>4</v>
      </c>
      <c r="D7" s="9">
        <f>'BIMA - DOMPU'!H59</f>
        <v>9</v>
      </c>
      <c r="E7" s="8">
        <f>'BIMA - DOMPU'!M62</f>
        <v>3613442</v>
      </c>
      <c r="G7" s="10"/>
    </row>
    <row r="8" spans="1:7">
      <c r="A8" s="4">
        <v>5</v>
      </c>
      <c r="B8" s="5" t="s">
        <v>307</v>
      </c>
      <c r="C8" s="6">
        <f>SUMBAWA!B169</f>
        <v>8</v>
      </c>
      <c r="D8" s="9">
        <f>SUMBAWA!H169</f>
        <v>42</v>
      </c>
      <c r="E8" s="8">
        <f>SUMBAWA!M172</f>
        <v>9389570</v>
      </c>
      <c r="G8" s="10"/>
    </row>
    <row r="9" spans="1:5">
      <c r="A9" s="4">
        <v>6</v>
      </c>
      <c r="B9" s="5" t="s">
        <v>372</v>
      </c>
      <c r="C9" s="6">
        <f>KUPANG!B30</f>
        <v>7</v>
      </c>
      <c r="D9" s="9">
        <f>KUPANG!H30</f>
        <v>14</v>
      </c>
      <c r="E9" s="8">
        <f>KUPANG!M33</f>
        <v>1994351</v>
      </c>
    </row>
    <row r="10" spans="1:5">
      <c r="A10" s="11"/>
      <c r="B10" s="12"/>
      <c r="C10" s="6"/>
      <c r="D10" s="9"/>
      <c r="E10" s="8"/>
    </row>
    <row r="11" spans="1:5">
      <c r="A11" s="13"/>
      <c r="B11" s="14" t="s">
        <v>407</v>
      </c>
      <c r="C11" s="14">
        <f>SUM(C4:C10)</f>
        <v>35</v>
      </c>
      <c r="D11" s="15">
        <f>SUM(D4:D10)</f>
        <v>125</v>
      </c>
      <c r="E11" s="16">
        <f>SUM(E4:E10)</f>
        <v>32114562</v>
      </c>
    </row>
    <row r="15" spans="2:5">
      <c r="B15" s="17" t="s">
        <v>408</v>
      </c>
      <c r="E15" s="18" t="s">
        <v>409</v>
      </c>
    </row>
    <row r="16" spans="5:5">
      <c r="E16" s="19"/>
    </row>
    <row r="17" spans="5:5">
      <c r="E17" s="19"/>
    </row>
    <row r="18" spans="5:5">
      <c r="E18" s="19"/>
    </row>
    <row r="19" spans="5:5">
      <c r="E19" s="19"/>
    </row>
    <row r="20" spans="5:5">
      <c r="E20" s="19"/>
    </row>
    <row r="21" ht="15.75" spans="2:5">
      <c r="B21" s="20" t="s">
        <v>410</v>
      </c>
      <c r="D21" s="21"/>
      <c r="E21" s="22" t="s">
        <v>411</v>
      </c>
    </row>
    <row r="22" spans="2:5">
      <c r="B22" s="17" t="s">
        <v>412</v>
      </c>
      <c r="E22" s="23" t="s">
        <v>413</v>
      </c>
    </row>
  </sheetData>
  <mergeCells count="1">
    <mergeCell ref="A1:E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 PRICE</vt:lpstr>
      <vt:lpstr>BALI</vt:lpstr>
      <vt:lpstr>LOMBOK 1</vt:lpstr>
      <vt:lpstr>LOMBOK 2</vt:lpstr>
      <vt:lpstr>BIMA - DOMPU</vt:lpstr>
      <vt:lpstr>SUMBAWA</vt:lpstr>
      <vt:lpstr>KUPANG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2019-05-31T02:38:00Z</dcterms:created>
  <dcterms:modified xsi:type="dcterms:W3CDTF">2020-03-16T02:34:26Z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